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daatsushi/Dropbox/小尻研究室/JS/SalesioViewer/work_of_emotions/"/>
    </mc:Choice>
  </mc:AlternateContent>
  <xr:revisionPtr revIDLastSave="0" documentId="13_ncr:1_{BFEBFB31-8C47-9645-902F-B1EFDC393B85}" xr6:coauthVersionLast="40" xr6:coauthVersionMax="40" xr10:uidLastSave="{00000000-0000-0000-0000-000000000000}"/>
  <bookViews>
    <workbookView xWindow="0" yWindow="460" windowWidth="33600" windowHeight="20540" activeTab="4" xr2:uid="{00000000-000D-0000-FFFF-FFFF00000000}"/>
  </bookViews>
  <sheets>
    <sheet name="output" sheetId="1" r:id="rId1"/>
    <sheet name="Sheet1" sheetId="2" r:id="rId2"/>
    <sheet name="Sheet2" sheetId="3" r:id="rId3"/>
    <sheet name="Sheet3" sheetId="4" r:id="rId4"/>
    <sheet name="エラーバー付平均順位グラフ" sheetId="5" r:id="rId5"/>
    <sheet name="Sheet6" sheetId="11" r:id="rId6"/>
    <sheet name="Sheet4" sheetId="10" r:id="rId7"/>
    <sheet name="被験者間の相関" sheetId="7" r:id="rId8"/>
    <sheet name="Sheet5" sheetId="6" r:id="rId9"/>
    <sheet name="テューキークレーマーの検定結果" sheetId="8" r:id="rId10"/>
    <sheet name="多重比較" sheetId="9" r:id="rId11"/>
  </sheets>
  <definedNames>
    <definedName name="_xlnm._FilterDatabase" localSheetId="0" hidden="1">output!$Z$33:$AA$64</definedName>
    <definedName name="_xlnm._FilterDatabase" localSheetId="4" hidden="1">エラーバー付平均順位グラフ!$B$1:$AG$3</definedName>
    <definedName name="_xlnm._FilterDatabase" localSheetId="10" hidden="1">多重比較!$A$1:$C$497</definedName>
    <definedName name="名称未設定" localSheetId="8">Sheet5!$O$2:$O$1048576</definedName>
    <definedName name="名称未設定_1" localSheetId="0">output!$AK$33:$AL$64</definedName>
  </definedNames>
  <calcPr calcId="191029"/>
</workbook>
</file>

<file path=xl/calcChain.xml><?xml version="1.0" encoding="utf-8"?>
<calcChain xmlns="http://schemas.openxmlformats.org/spreadsheetml/2006/main">
  <c r="AH31" i="10" l="1"/>
  <c r="AH12" i="10"/>
  <c r="AH23" i="10"/>
  <c r="AH2" i="10"/>
  <c r="AH3" i="10"/>
  <c r="AH13" i="10"/>
  <c r="AH30" i="10"/>
  <c r="AH24" i="10"/>
  <c r="AH25" i="10"/>
  <c r="AH20" i="10"/>
  <c r="AH33" i="10"/>
  <c r="AH18" i="10"/>
  <c r="AH26" i="10"/>
  <c r="AH4" i="10"/>
  <c r="AH27" i="10"/>
  <c r="AH22" i="10"/>
  <c r="AH5" i="10"/>
  <c r="AH6" i="10"/>
  <c r="AH14" i="10"/>
  <c r="AH7" i="10"/>
  <c r="AH8" i="10"/>
  <c r="AH9" i="10"/>
  <c r="AH15" i="10"/>
  <c r="AH10" i="10"/>
  <c r="AH16" i="10"/>
  <c r="AH17" i="10"/>
  <c r="AH21" i="10"/>
  <c r="AH19" i="10"/>
  <c r="AH11" i="10"/>
  <c r="AH28" i="10"/>
  <c r="AH29" i="10"/>
  <c r="AH32" i="10"/>
  <c r="C34" i="10"/>
  <c r="N34" i="10"/>
  <c r="K34" i="10"/>
  <c r="AA34" i="10"/>
  <c r="AB34" i="10"/>
  <c r="O34" i="10"/>
  <c r="F34" i="10"/>
  <c r="G34" i="10"/>
  <c r="L34" i="10"/>
  <c r="P34" i="10"/>
  <c r="D34" i="10"/>
  <c r="Q34" i="10"/>
  <c r="E34" i="10"/>
  <c r="M34" i="10"/>
  <c r="H34" i="10"/>
  <c r="R34" i="10"/>
  <c r="S34" i="10"/>
  <c r="AG34" i="10"/>
  <c r="AC34" i="10"/>
  <c r="T34" i="10"/>
  <c r="AE34" i="10"/>
  <c r="AF34" i="10"/>
  <c r="U34" i="10"/>
  <c r="AD34" i="10"/>
  <c r="V34" i="10"/>
  <c r="W34" i="10"/>
  <c r="X34" i="10"/>
  <c r="Y34" i="10"/>
  <c r="Z34" i="10"/>
  <c r="I34" i="10"/>
  <c r="J34" i="10"/>
  <c r="B34" i="10"/>
  <c r="C33" i="7" l="1"/>
  <c r="D33" i="7"/>
  <c r="E33" i="7"/>
  <c r="F33" i="7"/>
  <c r="G33" i="7"/>
  <c r="H33" i="7"/>
  <c r="I33" i="7"/>
  <c r="J33" i="7"/>
  <c r="K33" i="7"/>
  <c r="B33" i="7"/>
  <c r="C6" i="5" l="1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B7" i="5"/>
  <c r="B6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B5" i="5"/>
  <c r="B4" i="5"/>
  <c r="U14" i="1" l="1"/>
  <c r="V14" i="1"/>
  <c r="W14" i="1"/>
  <c r="X14" i="1"/>
  <c r="Y14" i="1"/>
  <c r="Z14" i="1"/>
  <c r="AA14" i="1"/>
  <c r="AB14" i="1"/>
  <c r="AC14" i="1"/>
  <c r="AD14" i="1"/>
  <c r="AE14" i="1"/>
  <c r="AF14" i="1"/>
  <c r="AG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L33" i="2" l="1"/>
  <c r="L21" i="2"/>
  <c r="L22" i="2"/>
  <c r="L23" i="2"/>
  <c r="L24" i="2"/>
  <c r="L25" i="2"/>
  <c r="L26" i="2"/>
  <c r="L27" i="2"/>
  <c r="L28" i="2"/>
  <c r="L29" i="2"/>
  <c r="L30" i="2"/>
  <c r="L31" i="2"/>
  <c r="L3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  <c r="L35" i="2" s="1"/>
  <c r="M11" i="2" l="1"/>
  <c r="M3" i="2"/>
  <c r="M25" i="2"/>
  <c r="M4" i="2"/>
  <c r="M32" i="2"/>
  <c r="M24" i="2"/>
  <c r="M20" i="2"/>
  <c r="M17" i="2"/>
  <c r="M19" i="2"/>
  <c r="M31" i="2"/>
  <c r="M8" i="2"/>
  <c r="M22" i="2"/>
  <c r="M15" i="2"/>
  <c r="M7" i="2"/>
  <c r="M29" i="2"/>
  <c r="M21" i="2"/>
  <c r="M12" i="2"/>
  <c r="M18" i="2"/>
  <c r="M9" i="2"/>
  <c r="M16" i="2"/>
  <c r="M30" i="2"/>
  <c r="M14" i="2"/>
  <c r="M6" i="2"/>
  <c r="M28" i="2"/>
  <c r="M26" i="2"/>
  <c r="M10" i="2"/>
  <c r="M23" i="2"/>
  <c r="M2" i="2"/>
  <c r="M13" i="2"/>
  <c r="L34" i="2"/>
  <c r="M27" i="2"/>
  <c r="M33" i="2"/>
  <c r="M5" i="2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58" i="1"/>
  <c r="E58" i="1" s="1"/>
  <c r="M34" i="2" l="1"/>
  <c r="O35" i="2" s="1"/>
  <c r="O37" i="2" s="1"/>
  <c r="H12" i="1"/>
  <c r="C12" i="1"/>
  <c r="D12" i="1"/>
  <c r="E12" i="1"/>
  <c r="F12" i="1"/>
  <c r="G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B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名称未設定" type="6" refreshedVersion="6" background="1" saveData="1">
    <textPr codePage="65001" sourceFile="/Users/ashidaatsushi/Dropbox/小尻研究室/名称未設定">
      <textFields>
        <textField/>
      </textFields>
    </textPr>
  </connection>
  <connection id="2" xr16:uid="{00000000-0015-0000-FFFF-FFFF01000000}" name="名称未設定1" type="6" refreshedVersion="6" background="1" saveData="1">
    <textPr codePage="65001" sourceFile="/Users/ashidaatsushi/Dropbox/小尻研究室/名称未設定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<sst xmlns="http://schemas.openxmlformats.org/spreadsheetml/2006/main" count="1930" uniqueCount="606">
  <si>
    <t>のん.csv</t>
  </si>
  <si>
    <t>杉上.csv</t>
  </si>
  <si>
    <t>竹村.csv</t>
  </si>
  <si>
    <t>中島.csv</t>
  </si>
  <si>
    <t>藤井.csv</t>
  </si>
  <si>
    <t>福原.csv</t>
  </si>
  <si>
    <t>矢寺.csv</t>
  </si>
  <si>
    <t>沖田.csv</t>
  </si>
  <si>
    <t>中矢.csv</t>
  </si>
  <si>
    <t>和田.csv</t>
  </si>
  <si>
    <t>平均</t>
    <rPh sb="0" eb="2">
      <t>ヘイキン</t>
    </rPh>
    <phoneticPr fontId="18"/>
  </si>
  <si>
    <t>喜び</t>
  </si>
  <si>
    <t>信頼</t>
  </si>
  <si>
    <t>恐れ</t>
  </si>
  <si>
    <t>驚き</t>
  </si>
  <si>
    <t>悲しみ</t>
  </si>
  <si>
    <t>嫌悪</t>
  </si>
  <si>
    <t>怒り</t>
  </si>
  <si>
    <t>期待（予測）</t>
  </si>
  <si>
    <t>楽観</t>
  </si>
  <si>
    <t>運命</t>
  </si>
  <si>
    <t>不安</t>
  </si>
  <si>
    <t>愛</t>
  </si>
  <si>
    <t>罪悪感</t>
  </si>
  <si>
    <t>感動</t>
  </si>
  <si>
    <t>服従</t>
  </si>
  <si>
    <t>好奇心</t>
  </si>
  <si>
    <t>感傷</t>
  </si>
  <si>
    <t>畏怖</t>
  </si>
  <si>
    <t>絶望</t>
  </si>
  <si>
    <t>恥辱</t>
  </si>
  <si>
    <t>拒絶</t>
  </si>
  <si>
    <t>憤慨</t>
  </si>
  <si>
    <t>憎悪</t>
  </si>
  <si>
    <t>後悔</t>
  </si>
  <si>
    <t>悲憤</t>
  </si>
  <si>
    <t>悲観</t>
  </si>
  <si>
    <t>軽蔑</t>
  </si>
  <si>
    <t>皮肉</t>
  </si>
  <si>
    <t>不健全</t>
  </si>
  <si>
    <t>攻撃</t>
  </si>
  <si>
    <t>自尊心</t>
  </si>
  <si>
    <t>優越</t>
  </si>
  <si>
    <t>母集団の標準偏差</t>
    <rPh sb="0" eb="3">
      <t>ボシュウダン</t>
    </rPh>
    <rPh sb="4" eb="6">
      <t>ヒョウジュン</t>
    </rPh>
    <rPh sb="6" eb="8">
      <t>ヘンサ</t>
    </rPh>
    <phoneticPr fontId="18"/>
  </si>
  <si>
    <t>標準偏差</t>
    <rPh sb="0" eb="2">
      <t>ヒョウジュン</t>
    </rPh>
    <rPh sb="2" eb="4">
      <t>ヘンサ</t>
    </rPh>
    <phoneticPr fontId="18"/>
  </si>
  <si>
    <t>左の集計結果を用いたkmeans k=4</t>
    <rPh sb="0" eb="2">
      <t>シュウケイケッカ</t>
    </rPh>
    <phoneticPr fontId="18"/>
  </si>
  <si>
    <t>現状(ランク上が大）</t>
    <rPh sb="0" eb="2">
      <t>ゲンジョウ</t>
    </rPh>
    <phoneticPr fontId="18"/>
  </si>
  <si>
    <t>現状ランク</t>
    <phoneticPr fontId="18"/>
  </si>
  <si>
    <t>ルール投票結果</t>
    <rPh sb="0" eb="3">
      <t>トウヒョウケッカ</t>
    </rPh>
    <phoneticPr fontId="18"/>
  </si>
  <si>
    <t>コレを二分割するのは妥当では？</t>
    <rPh sb="0" eb="3">
      <t>ニブンカツ</t>
    </rPh>
    <phoneticPr fontId="18"/>
  </si>
  <si>
    <t>平均値ランク</t>
    <phoneticPr fontId="18"/>
  </si>
  <si>
    <t>hednoランク（dyadは構成する基本感情の平均値、ランキングの値の意味が逆なことに注意）</t>
    <rPh sb="0" eb="2">
      <t>コウセイ</t>
    </rPh>
    <phoneticPr fontId="18"/>
  </si>
  <si>
    <t>喜び</t>
    <phoneticPr fontId="18"/>
  </si>
  <si>
    <t>二分割してdyadsは平均値</t>
    <rPh sb="0" eb="3">
      <t>ハ</t>
    </rPh>
    <phoneticPr fontId="18"/>
  </si>
  <si>
    <t>運命</t>
    <phoneticPr fontId="18"/>
  </si>
  <si>
    <t>基本分割平均</t>
    <rPh sb="0" eb="2">
      <t>ヘイキン</t>
    </rPh>
    <phoneticPr fontId="18"/>
  </si>
  <si>
    <t>順位和</t>
    <rPh sb="0" eb="2">
      <t>ジュンイ</t>
    </rPh>
    <rPh sb="2" eb="3">
      <t>ワ</t>
    </rPh>
    <phoneticPr fontId="18"/>
  </si>
  <si>
    <t>合計</t>
    <rPh sb="0" eb="2">
      <t>ゴウケイ</t>
    </rPh>
    <phoneticPr fontId="18"/>
  </si>
  <si>
    <t>平均との差の二条</t>
    <rPh sb="0" eb="2">
      <t>ヘイキン</t>
    </rPh>
    <rPh sb="4" eb="5">
      <t>サ</t>
    </rPh>
    <rPh sb="6" eb="8">
      <t>ニジョウ</t>
    </rPh>
    <phoneticPr fontId="18"/>
  </si>
  <si>
    <t>ケンドールの一致係数</t>
    <rPh sb="6" eb="8">
      <t>イッチ</t>
    </rPh>
    <rPh sb="8" eb="10">
      <t>ケイスウ</t>
    </rPh>
    <phoneticPr fontId="18"/>
  </si>
  <si>
    <t>k^2r</t>
    <phoneticPr fontId="18"/>
  </si>
  <si>
    <t>K^2 p=0.05 df=31</t>
    <phoneticPr fontId="18"/>
  </si>
  <si>
    <t>帰無仮説：感情の順位には一貫性がない</t>
    <rPh sb="0" eb="2">
      <t>キム</t>
    </rPh>
    <rPh sb="2" eb="4">
      <t>カセツ</t>
    </rPh>
    <rPh sb="5" eb="7">
      <t>カンジョウ</t>
    </rPh>
    <rPh sb="8" eb="10">
      <t>ジュンイ</t>
    </rPh>
    <rPh sb="12" eb="15">
      <t>イッカンセイ</t>
    </rPh>
    <phoneticPr fontId="18"/>
  </si>
  <si>
    <t>対立仮説：一貫性がある</t>
    <rPh sb="0" eb="2">
      <t>タイリツ</t>
    </rPh>
    <rPh sb="2" eb="4">
      <t>カセツ</t>
    </rPh>
    <rPh sb="5" eb="8">
      <t>イッカンセイ</t>
    </rPh>
    <phoneticPr fontId="18"/>
  </si>
  <si>
    <t>K（感情の数）＞4なのでX^2rは近似的にdf=k-1=31のX^2分布に従う</t>
    <rPh sb="2" eb="4">
      <t>カンジョウ</t>
    </rPh>
    <rPh sb="5" eb="6">
      <t>カズ</t>
    </rPh>
    <rPh sb="17" eb="20">
      <t>キンジテキ</t>
    </rPh>
    <rPh sb="34" eb="36">
      <t>ブンプ</t>
    </rPh>
    <rPh sb="37" eb="38">
      <t>シタガ</t>
    </rPh>
    <phoneticPr fontId="18"/>
  </si>
  <si>
    <t>K^2r&gt;K^2（p=0.05）なので、p&lt;0.05となり、帰無仮説を棄却できる。従って、感情の順位に一貫性があるといえる</t>
    <rPh sb="30" eb="32">
      <t>キム</t>
    </rPh>
    <rPh sb="32" eb="34">
      <t>カセツ</t>
    </rPh>
    <rPh sb="35" eb="37">
      <t>キキャク</t>
    </rPh>
    <rPh sb="41" eb="42">
      <t>シタガ</t>
    </rPh>
    <rPh sb="45" eb="47">
      <t>カンジョウ</t>
    </rPh>
    <rPh sb="48" eb="50">
      <t>ジュンイ</t>
    </rPh>
    <rPh sb="51" eb="54">
      <t>イッカンセイ</t>
    </rPh>
    <phoneticPr fontId="18"/>
  </si>
  <si>
    <t>差</t>
    <rPh sb="0" eb="1">
      <t>サ</t>
    </rPh>
    <phoneticPr fontId="18"/>
  </si>
  <si>
    <t>R使ってフリードマンの検定した結果p&lt;0.05になった。ので感情間の代表値に差があることが示された</t>
    <rPh sb="0" eb="1">
      <t>ツカッテ</t>
    </rPh>
    <phoneticPr fontId="18"/>
  </si>
  <si>
    <t>分散分析: 繰り返しのない二元配置</t>
  </si>
  <si>
    <t>概要</t>
  </si>
  <si>
    <t>標本数</t>
  </si>
  <si>
    <t>合計</t>
  </si>
  <si>
    <t>平均</t>
  </si>
  <si>
    <t>分散</t>
  </si>
  <si>
    <t>分散分析表</t>
  </si>
  <si>
    <t>変動要因</t>
  </si>
  <si>
    <t>変動</t>
  </si>
  <si>
    <t>自由度</t>
  </si>
  <si>
    <t>観測された分散比</t>
  </si>
  <si>
    <t>P-値</t>
  </si>
  <si>
    <t>F 境界値</t>
  </si>
  <si>
    <t>行</t>
  </si>
  <si>
    <t>列</t>
  </si>
  <si>
    <t>誤差</t>
  </si>
  <si>
    <t>標準誤差</t>
  </si>
  <si>
    <t>中央値 （メジアン）</t>
  </si>
  <si>
    <t>最頻値 （モード）</t>
  </si>
  <si>
    <t>標準偏差</t>
  </si>
  <si>
    <t>尖度</t>
  </si>
  <si>
    <t>歪度</t>
  </si>
  <si>
    <t>範囲</t>
  </si>
  <si>
    <t>最小</t>
  </si>
  <si>
    <t>最大</t>
  </si>
  <si>
    <t>データの個数</t>
  </si>
  <si>
    <t>信頼度(95.0%)(95.0%)</t>
  </si>
  <si>
    <t xml:space="preserve"> </t>
    <phoneticPr fontId="18"/>
  </si>
  <si>
    <t>平均ランク</t>
    <phoneticPr fontId="18"/>
  </si>
  <si>
    <t>構成要素による分解（赤上位、青下位）</t>
    <rPh sb="0" eb="2">
      <t>コウセイ</t>
    </rPh>
    <phoneticPr fontId="18"/>
  </si>
  <si>
    <t>中央値</t>
    <rPh sb="0" eb="3">
      <t>チュウオウチ</t>
    </rPh>
    <phoneticPr fontId="18"/>
  </si>
  <si>
    <t>平均順</t>
    <rPh sb="0" eb="2">
      <t>ヘイキン</t>
    </rPh>
    <rPh sb="2" eb="3">
      <t>ジュン</t>
    </rPh>
    <phoneticPr fontId="18"/>
  </si>
  <si>
    <t>偏差順</t>
    <rPh sb="0" eb="2">
      <t>ヘンサ</t>
    </rPh>
    <rPh sb="2" eb="3">
      <t>ジュン</t>
    </rPh>
    <phoneticPr fontId="18"/>
  </si>
  <si>
    <t>中央値順</t>
    <rPh sb="0" eb="3">
      <t>チュウオウチ</t>
    </rPh>
    <rPh sb="3" eb="4">
      <t>ジュン</t>
    </rPh>
    <phoneticPr fontId="18"/>
  </si>
  <si>
    <t>感情</t>
    <rPh sb="0" eb="2">
      <t>カンジョウ</t>
    </rPh>
    <phoneticPr fontId="18"/>
  </si>
  <si>
    <t>標準偏差</t>
    <phoneticPr fontId="18"/>
  </si>
  <si>
    <t>上側</t>
    <rPh sb="0" eb="2">
      <t>ウエガワ</t>
    </rPh>
    <phoneticPr fontId="18"/>
  </si>
  <si>
    <t>下側</t>
    <rPh sb="0" eb="2">
      <t>シタガワ</t>
    </rPh>
    <phoneticPr fontId="18"/>
  </si>
  <si>
    <t>上との差</t>
    <rPh sb="0" eb="2">
      <t>ウエトノサ</t>
    </rPh>
    <phoneticPr fontId="18"/>
  </si>
  <si>
    <t>下との差</t>
    <rPh sb="0" eb="2">
      <t>シタトノサ</t>
    </rPh>
    <phoneticPr fontId="18"/>
  </si>
  <si>
    <t>chi</t>
  </si>
  <si>
    <t>p-value</t>
  </si>
  <si>
    <t>1:2</t>
  </si>
  <si>
    <t>1:3</t>
  </si>
  <si>
    <t>1:4</t>
  </si>
  <si>
    <t>1:5</t>
  </si>
  <si>
    <t>1:6</t>
  </si>
  <si>
    <t>1:7</t>
  </si>
  <si>
    <t>1:8</t>
  </si>
  <si>
    <t>1:9</t>
  </si>
  <si>
    <t>1:10</t>
  </si>
  <si>
    <t>1:11</t>
  </si>
  <si>
    <t>1:12</t>
  </si>
  <si>
    <t>1:13</t>
  </si>
  <si>
    <t>1:14</t>
  </si>
  <si>
    <t>1:15</t>
  </si>
  <si>
    <t>1:16</t>
  </si>
  <si>
    <t>1:17</t>
  </si>
  <si>
    <t>1:18</t>
  </si>
  <si>
    <t>1:19</t>
  </si>
  <si>
    <t>1:20</t>
  </si>
  <si>
    <t>1:21</t>
  </si>
  <si>
    <t>1:22</t>
  </si>
  <si>
    <t>1:23</t>
  </si>
  <si>
    <t>1:24</t>
  </si>
  <si>
    <t>1:25</t>
  </si>
  <si>
    <t>1:26</t>
  </si>
  <si>
    <t>1:27</t>
  </si>
  <si>
    <t>1:28</t>
  </si>
  <si>
    <t>1:29</t>
  </si>
  <si>
    <t>1:30</t>
  </si>
  <si>
    <t>1:31</t>
  </si>
  <si>
    <t>1:32</t>
  </si>
  <si>
    <t>2:3</t>
  </si>
  <si>
    <t>2:4</t>
  </si>
  <si>
    <t>2:5</t>
  </si>
  <si>
    <t>2:6</t>
  </si>
  <si>
    <t>2:7</t>
  </si>
  <si>
    <t>2:8</t>
  </si>
  <si>
    <t>2:9</t>
  </si>
  <si>
    <t>2:10</t>
  </si>
  <si>
    <t>2:11</t>
  </si>
  <si>
    <t>2:12</t>
  </si>
  <si>
    <t>2:13</t>
  </si>
  <si>
    <t>2:14</t>
  </si>
  <si>
    <t>2:15</t>
  </si>
  <si>
    <t>2:16</t>
  </si>
  <si>
    <t>2:17</t>
  </si>
  <si>
    <t>2:18</t>
  </si>
  <si>
    <t>2:19</t>
  </si>
  <si>
    <t>2:20</t>
  </si>
  <si>
    <t>2:21</t>
  </si>
  <si>
    <t>2:22</t>
  </si>
  <si>
    <t>2:23</t>
  </si>
  <si>
    <t>2:24</t>
  </si>
  <si>
    <t>2:25</t>
  </si>
  <si>
    <t>2:26</t>
  </si>
  <si>
    <t>2:27</t>
  </si>
  <si>
    <t>2:28</t>
  </si>
  <si>
    <t>2:29</t>
  </si>
  <si>
    <t>2:30</t>
  </si>
  <si>
    <t>2:31</t>
  </si>
  <si>
    <t>2:32</t>
  </si>
  <si>
    <t>3:4</t>
  </si>
  <si>
    <t>3:5</t>
  </si>
  <si>
    <t>3:6</t>
  </si>
  <si>
    <t>3:7</t>
  </si>
  <si>
    <t>3:8</t>
  </si>
  <si>
    <t>3:9</t>
  </si>
  <si>
    <t>3:10</t>
  </si>
  <si>
    <t>3:11</t>
  </si>
  <si>
    <t>3:12</t>
  </si>
  <si>
    <t>3:13</t>
  </si>
  <si>
    <t>3:14</t>
  </si>
  <si>
    <t>3:15</t>
  </si>
  <si>
    <t>3:16</t>
  </si>
  <si>
    <t>3:17</t>
  </si>
  <si>
    <t>3:18</t>
  </si>
  <si>
    <t>3:19</t>
  </si>
  <si>
    <t>3:20</t>
  </si>
  <si>
    <t>3:21</t>
  </si>
  <si>
    <t>3:22</t>
  </si>
  <si>
    <t>3:23</t>
  </si>
  <si>
    <t>3:24</t>
  </si>
  <si>
    <t>3:25</t>
  </si>
  <si>
    <t>3:26</t>
  </si>
  <si>
    <t>3:27</t>
  </si>
  <si>
    <t>3:28</t>
  </si>
  <si>
    <t>3:29</t>
  </si>
  <si>
    <t>3:30</t>
  </si>
  <si>
    <t>3:31</t>
  </si>
  <si>
    <t>3:32</t>
  </si>
  <si>
    <t>4:5</t>
  </si>
  <si>
    <t>4:6</t>
  </si>
  <si>
    <t>4:7</t>
  </si>
  <si>
    <t>4:8</t>
  </si>
  <si>
    <t>4:9</t>
  </si>
  <si>
    <t>4:10</t>
  </si>
  <si>
    <t>4:11</t>
  </si>
  <si>
    <t>4:12</t>
  </si>
  <si>
    <t>4:13</t>
  </si>
  <si>
    <t>4:14</t>
  </si>
  <si>
    <t>4:15</t>
  </si>
  <si>
    <t>4:16</t>
  </si>
  <si>
    <t>4:17</t>
  </si>
  <si>
    <t>4:18</t>
  </si>
  <si>
    <t>4:19</t>
  </si>
  <si>
    <t>4:20</t>
  </si>
  <si>
    <t>4:21</t>
  </si>
  <si>
    <t>4:22</t>
  </si>
  <si>
    <t>4:23</t>
  </si>
  <si>
    <t>4:24</t>
  </si>
  <si>
    <t>4:25</t>
  </si>
  <si>
    <t>4:26</t>
  </si>
  <si>
    <t>4:27</t>
  </si>
  <si>
    <t>4:28</t>
  </si>
  <si>
    <t>4:29</t>
  </si>
  <si>
    <t>4:30</t>
  </si>
  <si>
    <t>4:31</t>
  </si>
  <si>
    <t>4:32</t>
  </si>
  <si>
    <t>5:6</t>
  </si>
  <si>
    <t>5:7</t>
  </si>
  <si>
    <t>5:8</t>
  </si>
  <si>
    <t>5:9</t>
  </si>
  <si>
    <t>5:10</t>
  </si>
  <si>
    <t>5:11</t>
  </si>
  <si>
    <t>5:12</t>
  </si>
  <si>
    <t>5:13</t>
  </si>
  <si>
    <t>5:14</t>
  </si>
  <si>
    <t>5:15</t>
  </si>
  <si>
    <t>5:16</t>
  </si>
  <si>
    <t>5:17</t>
  </si>
  <si>
    <t>5:18</t>
  </si>
  <si>
    <t>5:19</t>
  </si>
  <si>
    <t>5:20</t>
  </si>
  <si>
    <t>5:21</t>
  </si>
  <si>
    <t>5:22</t>
  </si>
  <si>
    <t>5:23</t>
  </si>
  <si>
    <t>5:24</t>
  </si>
  <si>
    <t>5:25</t>
  </si>
  <si>
    <t>5:26</t>
  </si>
  <si>
    <t>5:27</t>
  </si>
  <si>
    <t>5:28</t>
  </si>
  <si>
    <t>5:29</t>
  </si>
  <si>
    <t>5:30</t>
  </si>
  <si>
    <t>5:31</t>
  </si>
  <si>
    <t>5:32</t>
  </si>
  <si>
    <t>6:7</t>
  </si>
  <si>
    <t>6:8</t>
  </si>
  <si>
    <t>6:9</t>
  </si>
  <si>
    <t>6:10</t>
  </si>
  <si>
    <t>6:11</t>
  </si>
  <si>
    <t>6:12</t>
  </si>
  <si>
    <t>6:13</t>
  </si>
  <si>
    <t>6:14</t>
  </si>
  <si>
    <t>6:15</t>
  </si>
  <si>
    <t>6:16</t>
  </si>
  <si>
    <t>6:17</t>
  </si>
  <si>
    <t>6:18</t>
  </si>
  <si>
    <t>6:19</t>
  </si>
  <si>
    <t>6:20</t>
  </si>
  <si>
    <t>6:21</t>
  </si>
  <si>
    <t>6:22</t>
  </si>
  <si>
    <t>6:23</t>
  </si>
  <si>
    <t>6:24</t>
  </si>
  <si>
    <t>6:25</t>
  </si>
  <si>
    <t>6:26</t>
  </si>
  <si>
    <t>6:27</t>
  </si>
  <si>
    <t>6:28</t>
  </si>
  <si>
    <t>6:29</t>
  </si>
  <si>
    <t>6:30</t>
  </si>
  <si>
    <t>6:31</t>
  </si>
  <si>
    <t>6:32</t>
  </si>
  <si>
    <t>7:8</t>
  </si>
  <si>
    <t>7:9</t>
  </si>
  <si>
    <t>7:10</t>
  </si>
  <si>
    <t>7:11</t>
  </si>
  <si>
    <t>7:12</t>
  </si>
  <si>
    <t>7:13</t>
  </si>
  <si>
    <t>7:14</t>
  </si>
  <si>
    <t>7:15</t>
  </si>
  <si>
    <t>7:16</t>
  </si>
  <si>
    <t>7:17</t>
  </si>
  <si>
    <t>7:18</t>
  </si>
  <si>
    <t>7:19</t>
  </si>
  <si>
    <t>7:20</t>
  </si>
  <si>
    <t>7:21</t>
  </si>
  <si>
    <t>7:22</t>
  </si>
  <si>
    <t>7:23</t>
  </si>
  <si>
    <t>7:24</t>
  </si>
  <si>
    <t>7:25</t>
  </si>
  <si>
    <t>7:26</t>
  </si>
  <si>
    <t>7:27</t>
  </si>
  <si>
    <t>7:28</t>
  </si>
  <si>
    <t>7:29</t>
  </si>
  <si>
    <t>7:30</t>
  </si>
  <si>
    <t>7:31</t>
  </si>
  <si>
    <t>7:32</t>
  </si>
  <si>
    <t>8:9</t>
  </si>
  <si>
    <t>8:10</t>
  </si>
  <si>
    <t>8:11</t>
  </si>
  <si>
    <t>8:12</t>
  </si>
  <si>
    <t>8:13</t>
  </si>
  <si>
    <t>8:14</t>
  </si>
  <si>
    <t>8:15</t>
  </si>
  <si>
    <t>8:16</t>
  </si>
  <si>
    <t>8:17</t>
  </si>
  <si>
    <t>8:18</t>
  </si>
  <si>
    <t>8:19</t>
  </si>
  <si>
    <t>8:20</t>
  </si>
  <si>
    <t>8:21</t>
  </si>
  <si>
    <t>8:22</t>
  </si>
  <si>
    <t>8:23</t>
  </si>
  <si>
    <t>8:24</t>
  </si>
  <si>
    <t>8:25</t>
  </si>
  <si>
    <t>8:26</t>
  </si>
  <si>
    <t>8:27</t>
  </si>
  <si>
    <t>8:28</t>
  </si>
  <si>
    <t>8:29</t>
  </si>
  <si>
    <t>8:30</t>
  </si>
  <si>
    <t>8:31</t>
  </si>
  <si>
    <t>8:32</t>
  </si>
  <si>
    <t>9:10</t>
  </si>
  <si>
    <t>9:11</t>
  </si>
  <si>
    <t>9:12</t>
  </si>
  <si>
    <t>9:13</t>
  </si>
  <si>
    <t>9:14</t>
  </si>
  <si>
    <t>9:15</t>
  </si>
  <si>
    <t>9:16</t>
  </si>
  <si>
    <t>9:17</t>
  </si>
  <si>
    <t>9:18</t>
  </si>
  <si>
    <t>9:19</t>
  </si>
  <si>
    <t>9:20</t>
  </si>
  <si>
    <t>9:21</t>
  </si>
  <si>
    <t>9:22</t>
  </si>
  <si>
    <t>9:23</t>
  </si>
  <si>
    <t>9:24</t>
  </si>
  <si>
    <t>9:25</t>
  </si>
  <si>
    <t>9:26</t>
  </si>
  <si>
    <t>9:27</t>
  </si>
  <si>
    <t>9:28</t>
  </si>
  <si>
    <t>9:29</t>
  </si>
  <si>
    <t>9:30</t>
  </si>
  <si>
    <t>9:31</t>
  </si>
  <si>
    <t>9:32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</si>
  <si>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</si>
  <si>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</si>
  <si>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</si>
  <si>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</si>
  <si>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</si>
  <si>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</si>
  <si>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</si>
  <si>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</si>
  <si>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</si>
  <si>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</si>
  <si>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</si>
  <si>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</si>
  <si>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</si>
  <si>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</si>
  <si>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</si>
  <si>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</si>
  <si>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</si>
  <si>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</si>
  <si>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</si>
  <si>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</si>
  <si>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</si>
  <si>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</si>
  <si>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</si>
  <si>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</si>
  <si>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</si>
  <si>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</si>
  <si>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</si>
  <si>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</si>
  <si>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</si>
  <si>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</si>
  <si>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</si>
  <si>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</si>
  <si>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</si>
  <si>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</si>
  <si>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</si>
  <si>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</si>
  <si>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</si>
  <si>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</si>
  <si>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</si>
  <si>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</si>
  <si>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</si>
  <si>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</si>
  <si>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</si>
  <si>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</si>
  <si>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</si>
  <si>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</si>
  <si>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</si>
  <si>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</si>
  <si>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</si>
  <si>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</si>
  <si>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</si>
  <si>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</si>
  <si>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</si>
  <si>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</si>
  <si>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</si>
  <si>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</si>
  <si>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</si>
  <si>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</si>
  <si>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</si>
  <si>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</si>
  <si>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12:30</t>
  </si>
  <si>
    <t>12:31</t>
  </si>
  <si>
    <t>12:32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</si>
  <si>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</si>
  <si>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</si>
  <si>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</si>
  <si>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</si>
  <si>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</si>
  <si>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</si>
  <si>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</si>
  <si>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</si>
  <si>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</si>
  <si>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</si>
  <si>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</si>
  <si>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</si>
  <si>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13:26</t>
  </si>
  <si>
    <t>13:27</t>
  </si>
  <si>
    <t>13:28</t>
  </si>
  <si>
    <t>13:29</t>
  </si>
  <si>
    <t>13:30</t>
  </si>
  <si>
    <t>13:31</t>
  </si>
  <si>
    <t>13:32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</si>
  <si>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</si>
  <si>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</si>
  <si>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</si>
  <si>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</si>
  <si>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</si>
  <si>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</si>
  <si>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</si>
  <si>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</si>
  <si>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</si>
  <si>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</si>
  <si>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</si>
  <si>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</si>
  <si>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</si>
  <si>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</si>
  <si>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</si>
  <si>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14:30</t>
  </si>
  <si>
    <t>14:31</t>
  </si>
  <si>
    <t>14:32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</si>
  <si>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</si>
  <si>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</si>
  <si>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</si>
  <si>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</si>
  <si>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</si>
  <si>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</si>
  <si>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</si>
  <si>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</si>
  <si>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</si>
  <si>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15:25</t>
  </si>
  <si>
    <t>15:26</t>
  </si>
  <si>
    <t>15:27</t>
  </si>
  <si>
    <t>15:28</t>
  </si>
  <si>
    <t>15:29</t>
  </si>
  <si>
    <t>15:30</t>
  </si>
  <si>
    <t>15:31</t>
  </si>
  <si>
    <t>15:32</t>
  </si>
  <si>
    <t>16:17</t>
  </si>
  <si>
    <t>16:18</t>
  </si>
  <si>
    <t>16:19</t>
  </si>
  <si>
    <t>16:20</t>
  </si>
  <si>
    <t>16:21</t>
  </si>
  <si>
    <t>16:22</t>
  </si>
  <si>
    <t>16:23</t>
  </si>
  <si>
    <t>16:24</t>
  </si>
  <si>
    <t>16:25</t>
  </si>
  <si>
    <t>16:26</t>
  </si>
  <si>
    <t>16:27</t>
  </si>
  <si>
    <t>16:28</t>
  </si>
  <si>
    <t>16:29</t>
  </si>
  <si>
    <t>16:30</t>
  </si>
  <si>
    <t>16:31</t>
  </si>
  <si>
    <t>16:32</t>
  </si>
  <si>
    <t>17:18</t>
  </si>
  <si>
    <t>17:19</t>
  </si>
  <si>
    <t>17:20</t>
  </si>
  <si>
    <t>17:21</t>
  </si>
  <si>
    <t>17:22</t>
  </si>
  <si>
    <t>17:23</t>
  </si>
  <si>
    <t>17:24</t>
  </si>
  <si>
    <t>17:25</t>
  </si>
  <si>
    <t>17:26</t>
  </si>
  <si>
    <t>17:27</t>
  </si>
  <si>
    <t>17:28</t>
  </si>
  <si>
    <t>17:29</t>
  </si>
  <si>
    <t>17:30</t>
  </si>
  <si>
    <t>17:31</t>
  </si>
  <si>
    <t>17:32</t>
  </si>
  <si>
    <t>18:19</t>
  </si>
  <si>
    <t>18:20</t>
  </si>
  <si>
    <t>18:21</t>
  </si>
  <si>
    <t>18:22</t>
  </si>
  <si>
    <t>18:23</t>
  </si>
  <si>
    <t>18:24</t>
  </si>
  <si>
    <t>18:25</t>
  </si>
  <si>
    <t>18:26</t>
  </si>
  <si>
    <t>18:27</t>
  </si>
  <si>
    <t>18:28</t>
  </si>
  <si>
    <t>18:29</t>
  </si>
  <si>
    <t>18:30</t>
  </si>
  <si>
    <t>18:31</t>
  </si>
  <si>
    <t>18:32</t>
  </si>
  <si>
    <t>19:20</t>
  </si>
  <si>
    <t>19:21</t>
  </si>
  <si>
    <t>19:22</t>
  </si>
  <si>
    <t>19:23</t>
  </si>
  <si>
    <t>19:24</t>
  </si>
  <si>
    <t>19:25</t>
  </si>
  <si>
    <t>19:26</t>
  </si>
  <si>
    <t>19:27</t>
  </si>
  <si>
    <t>19:28</t>
  </si>
  <si>
    <t>19:29</t>
  </si>
  <si>
    <t>19:30</t>
  </si>
  <si>
    <t>19:31</t>
  </si>
  <si>
    <t>19:32</t>
  </si>
  <si>
    <t>20:21</t>
  </si>
  <si>
    <t>20:22</t>
  </si>
  <si>
    <t>20:23</t>
  </si>
  <si>
    <t>20:24</t>
  </si>
  <si>
    <t>20:25</t>
  </si>
  <si>
    <t>20:26</t>
  </si>
  <si>
    <t>20:27</t>
  </si>
  <si>
    <t>20:28</t>
  </si>
  <si>
    <t>20:29</t>
  </si>
  <si>
    <t>20:30</t>
  </si>
  <si>
    <t>20:31</t>
  </si>
  <si>
    <t>20:32</t>
  </si>
  <si>
    <t>21:22</t>
  </si>
  <si>
    <t>21:23</t>
  </si>
  <si>
    <t>21:24</t>
  </si>
  <si>
    <t>21:25</t>
  </si>
  <si>
    <t>21:26</t>
  </si>
  <si>
    <t>21:27</t>
  </si>
  <si>
    <t>21:28</t>
  </si>
  <si>
    <t>21:29</t>
  </si>
  <si>
    <t>21:30</t>
  </si>
  <si>
    <t>21:31</t>
  </si>
  <si>
    <t>21:32</t>
  </si>
  <si>
    <t>22:23</t>
  </si>
  <si>
    <t>22:24</t>
  </si>
  <si>
    <t>22:25</t>
  </si>
  <si>
    <t>22:26</t>
  </si>
  <si>
    <t>22:27</t>
  </si>
  <si>
    <t>22:28</t>
  </si>
  <si>
    <t>22:29</t>
  </si>
  <si>
    <t>22:30</t>
  </si>
  <si>
    <t>22:31</t>
  </si>
  <si>
    <t>22:32</t>
  </si>
  <si>
    <t>23:24</t>
  </si>
  <si>
    <t>23:25</t>
  </si>
  <si>
    <t>23:26</t>
  </si>
  <si>
    <t>23:27</t>
  </si>
  <si>
    <t>23:28</t>
  </si>
  <si>
    <t>23:29</t>
  </si>
  <si>
    <t>23:30</t>
  </si>
  <si>
    <t>23:31</t>
  </si>
  <si>
    <t>23:32</t>
  </si>
  <si>
    <t>24:25</t>
  </si>
  <si>
    <t>24:26</t>
  </si>
  <si>
    <t>24:27</t>
  </si>
  <si>
    <t>24:28</t>
  </si>
  <si>
    <t>24:29</t>
  </si>
  <si>
    <t>24:30</t>
  </si>
  <si>
    <t>24:31</t>
  </si>
  <si>
    <t>24:32</t>
  </si>
  <si>
    <t>25:26</t>
  </si>
  <si>
    <t>25:27</t>
  </si>
  <si>
    <t>25:28</t>
  </si>
  <si>
    <t>25:29</t>
  </si>
  <si>
    <t>25:30</t>
  </si>
  <si>
    <t>25:31</t>
  </si>
  <si>
    <t>25:32</t>
  </si>
  <si>
    <t>26:27</t>
  </si>
  <si>
    <t>26:28</t>
  </si>
  <si>
    <t>26:29</t>
  </si>
  <si>
    <t>26:30</t>
  </si>
  <si>
    <t>26:31</t>
  </si>
  <si>
    <t>26:32</t>
  </si>
  <si>
    <t>27:28</t>
  </si>
  <si>
    <t>27:29</t>
  </si>
  <si>
    <t>27:30</t>
  </si>
  <si>
    <t>27:31</t>
  </si>
  <si>
    <t>27:32</t>
  </si>
  <si>
    <t>28:29</t>
  </si>
  <si>
    <t>28:30</t>
  </si>
  <si>
    <t>28:31</t>
  </si>
  <si>
    <t>28:32</t>
  </si>
  <si>
    <t>29:30</t>
  </si>
  <si>
    <t>29:31</t>
  </si>
  <si>
    <t>29:32</t>
  </si>
  <si>
    <t>30:31</t>
  </si>
  <si>
    <t>30:32</t>
  </si>
  <si>
    <t>31:32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</si>
</sst>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4"/>
      <name val="游ゴシック"/>
      <family val="3"/>
      <charset val="128"/>
      <scheme val="minor"/>
    </font>
    <font>
      <sz val="11"/>
      <color theme="4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9" fontId="0" fillId="0" borderId="0" xfId="0" applyNumberFormat="1">
      <alignment vertical="center"/>
    </xf>
    <xf numFmtId="0" fontId="20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21" fillId="0" borderId="0" xfId="0" applyFont="1">
      <alignment vertical="center"/>
    </xf>
    <xf numFmtId="17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9" fillId="33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平均値と標準偏差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エラーバー付平均順位グラフ!$B$3:$AG$3</c:f>
                <c:numCache>
                  <c:formatCode>General</c:formatCode>
                  <c:ptCount val="32"/>
                  <c:pt idx="0">
                    <c:v>0.97182531580755005</c:v>
                  </c:pt>
                  <c:pt idx="1">
                    <c:v>0.73786478737262173</c:v>
                  </c:pt>
                  <c:pt idx="2">
                    <c:v>2.8067379246694513</c:v>
                  </c:pt>
                  <c:pt idx="3">
                    <c:v>2.4152294576982398</c:v>
                  </c:pt>
                  <c:pt idx="4">
                    <c:v>2.024845673131658</c:v>
                  </c:pt>
                  <c:pt idx="5">
                    <c:v>1.4181364924121773</c:v>
                  </c:pt>
                  <c:pt idx="6">
                    <c:v>1.8408935028645435</c:v>
                  </c:pt>
                  <c:pt idx="7">
                    <c:v>1.6465452046971285</c:v>
                  </c:pt>
                  <c:pt idx="8">
                    <c:v>1.8737959096740269</c:v>
                  </c:pt>
                  <c:pt idx="9">
                    <c:v>2.6161889160464784</c:v>
                  </c:pt>
                  <c:pt idx="10">
                    <c:v>1.7511900715418269</c:v>
                  </c:pt>
                  <c:pt idx="11">
                    <c:v>4.4671641514002536</c:v>
                  </c:pt>
                  <c:pt idx="12">
                    <c:v>4.8488257455915145</c:v>
                  </c:pt>
                  <c:pt idx="13">
                    <c:v>4.0892813821284326</c:v>
                  </c:pt>
                  <c:pt idx="14">
                    <c:v>4.2739521132865628</c:v>
                  </c:pt>
                  <c:pt idx="15">
                    <c:v>5.652924513520019</c:v>
                  </c:pt>
                  <c:pt idx="16">
                    <c:v>4.0290610982378166</c:v>
                  </c:pt>
                  <c:pt idx="17">
                    <c:v>7.7746025264604004</c:v>
                  </c:pt>
                  <c:pt idx="18">
                    <c:v>7.130529043797833</c:v>
                  </c:pt>
                  <c:pt idx="19">
                    <c:v>3.5978388574871505</c:v>
                  </c:pt>
                  <c:pt idx="20">
                    <c:v>4.7714428286071531</c:v>
                  </c:pt>
                  <c:pt idx="21">
                    <c:v>4.9317565047579324</c:v>
                  </c:pt>
                  <c:pt idx="22">
                    <c:v>5.2334394893691938</c:v>
                  </c:pt>
                  <c:pt idx="23">
                    <c:v>5.1693541397569405</c:v>
                  </c:pt>
                  <c:pt idx="24">
                    <c:v>6.2795965900154203</c:v>
                  </c:pt>
                  <c:pt idx="25">
                    <c:v>3.8815804341359086</c:v>
                  </c:pt>
                  <c:pt idx="26">
                    <c:v>5.6969777562805701</c:v>
                  </c:pt>
                  <c:pt idx="27">
                    <c:v>4.3512450325548544</c:v>
                  </c:pt>
                  <c:pt idx="28">
                    <c:v>4.0770359603788462</c:v>
                  </c:pt>
                  <c:pt idx="29">
                    <c:v>4.6200048100023103</c:v>
                  </c:pt>
                  <c:pt idx="30">
                    <c:v>2.7908580918579307</c:v>
                  </c:pt>
                  <c:pt idx="31">
                    <c:v>3.1552425509864621</c:v>
                  </c:pt>
                </c:numCache>
              </c:numRef>
            </c:plus>
            <c:minus>
              <c:numRef>
                <c:f>エラーバー付平均順位グラフ!$B$3:$AG$3</c:f>
                <c:numCache>
                  <c:formatCode>General</c:formatCode>
                  <c:ptCount val="32"/>
                  <c:pt idx="0">
                    <c:v>0.97182531580755005</c:v>
                  </c:pt>
                  <c:pt idx="1">
                    <c:v>0.73786478737262173</c:v>
                  </c:pt>
                  <c:pt idx="2">
                    <c:v>2.8067379246694513</c:v>
                  </c:pt>
                  <c:pt idx="3">
                    <c:v>2.4152294576982398</c:v>
                  </c:pt>
                  <c:pt idx="4">
                    <c:v>2.024845673131658</c:v>
                  </c:pt>
                  <c:pt idx="5">
                    <c:v>1.4181364924121773</c:v>
                  </c:pt>
                  <c:pt idx="6">
                    <c:v>1.8408935028645435</c:v>
                  </c:pt>
                  <c:pt idx="7">
                    <c:v>1.6465452046971285</c:v>
                  </c:pt>
                  <c:pt idx="8">
                    <c:v>1.8737959096740269</c:v>
                  </c:pt>
                  <c:pt idx="9">
                    <c:v>2.6161889160464784</c:v>
                  </c:pt>
                  <c:pt idx="10">
                    <c:v>1.7511900715418269</c:v>
                  </c:pt>
                  <c:pt idx="11">
                    <c:v>4.4671641514002536</c:v>
                  </c:pt>
                  <c:pt idx="12">
                    <c:v>4.8488257455915145</c:v>
                  </c:pt>
                  <c:pt idx="13">
                    <c:v>4.0892813821284326</c:v>
                  </c:pt>
                  <c:pt idx="14">
                    <c:v>4.2739521132865628</c:v>
                  </c:pt>
                  <c:pt idx="15">
                    <c:v>5.652924513520019</c:v>
                  </c:pt>
                  <c:pt idx="16">
                    <c:v>4.0290610982378166</c:v>
                  </c:pt>
                  <c:pt idx="17">
                    <c:v>7.7746025264604004</c:v>
                  </c:pt>
                  <c:pt idx="18">
                    <c:v>7.130529043797833</c:v>
                  </c:pt>
                  <c:pt idx="19">
                    <c:v>3.5978388574871505</c:v>
                  </c:pt>
                  <c:pt idx="20">
                    <c:v>4.7714428286071531</c:v>
                  </c:pt>
                  <c:pt idx="21">
                    <c:v>4.9317565047579324</c:v>
                  </c:pt>
                  <c:pt idx="22">
                    <c:v>5.2334394893691938</c:v>
                  </c:pt>
                  <c:pt idx="23">
                    <c:v>5.1693541397569405</c:v>
                  </c:pt>
                  <c:pt idx="24">
                    <c:v>6.2795965900154203</c:v>
                  </c:pt>
                  <c:pt idx="25">
                    <c:v>3.8815804341359086</c:v>
                  </c:pt>
                  <c:pt idx="26">
                    <c:v>5.6969777562805701</c:v>
                  </c:pt>
                  <c:pt idx="27">
                    <c:v>4.3512450325548544</c:v>
                  </c:pt>
                  <c:pt idx="28">
                    <c:v>4.0770359603788462</c:v>
                  </c:pt>
                  <c:pt idx="29">
                    <c:v>4.6200048100023103</c:v>
                  </c:pt>
                  <c:pt idx="30">
                    <c:v>2.7908580918579307</c:v>
                  </c:pt>
                  <c:pt idx="31">
                    <c:v>3.1552425509864621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エラーバー付平均順位グラフ!$B$1:$AG$1</c:f>
              <c:strCache>
                <c:ptCount val="32"/>
                <c:pt idx="0">
                  <c:v>喜び</c:v>
                </c:pt>
                <c:pt idx="1">
                  <c:v>愛</c:v>
                </c:pt>
                <c:pt idx="2">
                  <c:v>感動</c:v>
                </c:pt>
                <c:pt idx="3">
                  <c:v>信頼</c:v>
                </c:pt>
                <c:pt idx="4">
                  <c:v>優越</c:v>
                </c:pt>
                <c:pt idx="5">
                  <c:v>好奇心</c:v>
                </c:pt>
                <c:pt idx="6">
                  <c:v>期待（予測）</c:v>
                </c:pt>
                <c:pt idx="7">
                  <c:v>楽観</c:v>
                </c:pt>
                <c:pt idx="8">
                  <c:v>運命</c:v>
                </c:pt>
                <c:pt idx="9">
                  <c:v>自尊心</c:v>
                </c:pt>
                <c:pt idx="10">
                  <c:v>驚き</c:v>
                </c:pt>
                <c:pt idx="11">
                  <c:v>感傷</c:v>
                </c:pt>
                <c:pt idx="12">
                  <c:v>不安</c:v>
                </c:pt>
                <c:pt idx="13">
                  <c:v>不健全</c:v>
                </c:pt>
                <c:pt idx="14">
                  <c:v>皮肉</c:v>
                </c:pt>
                <c:pt idx="15">
                  <c:v>後悔</c:v>
                </c:pt>
                <c:pt idx="16">
                  <c:v>罪悪感</c:v>
                </c:pt>
                <c:pt idx="17">
                  <c:v>服従</c:v>
                </c:pt>
                <c:pt idx="18">
                  <c:v>攻撃</c:v>
                </c:pt>
                <c:pt idx="19">
                  <c:v>軽蔑</c:v>
                </c:pt>
                <c:pt idx="20">
                  <c:v>恐れ</c:v>
                </c:pt>
                <c:pt idx="21">
                  <c:v>怒り</c:v>
                </c:pt>
                <c:pt idx="22">
                  <c:v>畏怖</c:v>
                </c:pt>
                <c:pt idx="23">
                  <c:v>悲観</c:v>
                </c:pt>
                <c:pt idx="24">
                  <c:v>拒絶</c:v>
                </c:pt>
                <c:pt idx="25">
                  <c:v>嫌悪</c:v>
                </c:pt>
                <c:pt idx="26">
                  <c:v>悲しみ</c:v>
                </c:pt>
                <c:pt idx="27">
                  <c:v>憤慨</c:v>
                </c:pt>
                <c:pt idx="28">
                  <c:v>恥辱</c:v>
                </c:pt>
                <c:pt idx="29">
                  <c:v>悲憤</c:v>
                </c:pt>
                <c:pt idx="30">
                  <c:v>憎悪</c:v>
                </c:pt>
                <c:pt idx="31">
                  <c:v>絶望</c:v>
                </c:pt>
              </c:strCache>
            </c:strRef>
          </c:cat>
          <c:val>
            <c:numRef>
              <c:f>エラーバー付平均順位グラフ!$B$2:$AG$2</c:f>
              <c:numCache>
                <c:formatCode>General</c:formatCode>
                <c:ptCount val="32"/>
                <c:pt idx="0">
                  <c:v>1.5</c:v>
                </c:pt>
                <c:pt idx="1">
                  <c:v>2.1</c:v>
                </c:pt>
                <c:pt idx="2">
                  <c:v>4.0999999999999996</c:v>
                </c:pt>
                <c:pt idx="3">
                  <c:v>4.5</c:v>
                </c:pt>
                <c:pt idx="4">
                  <c:v>6.1</c:v>
                </c:pt>
                <c:pt idx="5">
                  <c:v>6.3</c:v>
                </c:pt>
                <c:pt idx="6">
                  <c:v>6.5</c:v>
                </c:pt>
                <c:pt idx="7">
                  <c:v>7.6</c:v>
                </c:pt>
                <c:pt idx="8">
                  <c:v>8.8000000000000007</c:v>
                </c:pt>
                <c:pt idx="9">
                  <c:v>8.8000000000000007</c:v>
                </c:pt>
                <c:pt idx="10">
                  <c:v>9.8000000000000007</c:v>
                </c:pt>
                <c:pt idx="11">
                  <c:v>16.8</c:v>
                </c:pt>
                <c:pt idx="12">
                  <c:v>17.2</c:v>
                </c:pt>
                <c:pt idx="13">
                  <c:v>17.5</c:v>
                </c:pt>
                <c:pt idx="14">
                  <c:v>17.600000000000001</c:v>
                </c:pt>
                <c:pt idx="15">
                  <c:v>18.2</c:v>
                </c:pt>
                <c:pt idx="16">
                  <c:v>18.3</c:v>
                </c:pt>
                <c:pt idx="17">
                  <c:v>19</c:v>
                </c:pt>
                <c:pt idx="18">
                  <c:v>19.8</c:v>
                </c:pt>
                <c:pt idx="19">
                  <c:v>20.5</c:v>
                </c:pt>
                <c:pt idx="20">
                  <c:v>20.9</c:v>
                </c:pt>
                <c:pt idx="21">
                  <c:v>21.1</c:v>
                </c:pt>
                <c:pt idx="22">
                  <c:v>22.5</c:v>
                </c:pt>
                <c:pt idx="23">
                  <c:v>23.5</c:v>
                </c:pt>
                <c:pt idx="24">
                  <c:v>24.1</c:v>
                </c:pt>
                <c:pt idx="25">
                  <c:v>24.2</c:v>
                </c:pt>
                <c:pt idx="26">
                  <c:v>24.3</c:v>
                </c:pt>
                <c:pt idx="27">
                  <c:v>25.4</c:v>
                </c:pt>
                <c:pt idx="28">
                  <c:v>26.2</c:v>
                </c:pt>
                <c:pt idx="29">
                  <c:v>26.7</c:v>
                </c:pt>
                <c:pt idx="30">
                  <c:v>27.3</c:v>
                </c:pt>
                <c:pt idx="31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0-40C6-978E-B36470ABB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52736"/>
        <c:axId val="693250768"/>
      </c:lineChart>
      <c:catAx>
        <c:axId val="6932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250768"/>
        <c:crosses val="autoZero"/>
        <c:auto val="1"/>
        <c:lblAlgn val="ctr"/>
        <c:lblOffset val="100"/>
        <c:noMultiLvlLbl val="0"/>
      </c:catAx>
      <c:valAx>
        <c:axId val="6932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25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平均値と整数化した偏差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エラーバー付平均順位グラフ!$B$6:$AG$6</c:f>
                <c:numCache>
                  <c:formatCode>General</c:formatCode>
                  <c:ptCount val="32"/>
                  <c:pt idx="0">
                    <c:v>0.5</c:v>
                  </c:pt>
                  <c:pt idx="1">
                    <c:v>-0.10000000000000009</c:v>
                  </c:pt>
                  <c:pt idx="2">
                    <c:v>1.9000000000000004</c:v>
                  </c:pt>
                  <c:pt idx="3">
                    <c:v>1.5</c:v>
                  </c:pt>
                  <c:pt idx="4">
                    <c:v>1.9000000000000004</c:v>
                  </c:pt>
                  <c:pt idx="5">
                    <c:v>0.70000000000000018</c:v>
                  </c:pt>
                  <c:pt idx="6">
                    <c:v>1.5</c:v>
                  </c:pt>
                  <c:pt idx="7">
                    <c:v>1.4000000000000004</c:v>
                  </c:pt>
                  <c:pt idx="8">
                    <c:v>1.1999999999999993</c:v>
                  </c:pt>
                  <c:pt idx="9">
                    <c:v>2.1999999999999993</c:v>
                  </c:pt>
                  <c:pt idx="10">
                    <c:v>1.1999999999999993</c:v>
                  </c:pt>
                  <c:pt idx="11">
                    <c:v>4.1999999999999993</c:v>
                  </c:pt>
                  <c:pt idx="12">
                    <c:v>4.8000000000000007</c:v>
                  </c:pt>
                  <c:pt idx="13">
                    <c:v>3.5</c:v>
                  </c:pt>
                  <c:pt idx="14">
                    <c:v>3.3999999999999986</c:v>
                  </c:pt>
                  <c:pt idx="15">
                    <c:v>4.8000000000000007</c:v>
                  </c:pt>
                  <c:pt idx="16">
                    <c:v>3.6999999999999993</c:v>
                  </c:pt>
                  <c:pt idx="17">
                    <c:v>7</c:v>
                  </c:pt>
                  <c:pt idx="18">
                    <c:v>6.1999999999999993</c:v>
                  </c:pt>
                  <c:pt idx="19">
                    <c:v>3.5</c:v>
                  </c:pt>
                  <c:pt idx="20">
                    <c:v>4.1000000000000014</c:v>
                  </c:pt>
                  <c:pt idx="21">
                    <c:v>4.8999999999999986</c:v>
                  </c:pt>
                  <c:pt idx="22">
                    <c:v>4.5</c:v>
                  </c:pt>
                  <c:pt idx="23">
                    <c:v>4.5</c:v>
                  </c:pt>
                  <c:pt idx="24">
                    <c:v>5.8999999999999986</c:v>
                  </c:pt>
                  <c:pt idx="25">
                    <c:v>3.8000000000000007</c:v>
                  </c:pt>
                  <c:pt idx="26">
                    <c:v>4.6999999999999993</c:v>
                  </c:pt>
                  <c:pt idx="27">
                    <c:v>3.6000000000000014</c:v>
                  </c:pt>
                  <c:pt idx="28">
                    <c:v>3.8000000000000007</c:v>
                  </c:pt>
                  <c:pt idx="29">
                    <c:v>4.3000000000000007</c:v>
                  </c:pt>
                  <c:pt idx="30">
                    <c:v>2.6999999999999993</c:v>
                  </c:pt>
                  <c:pt idx="31">
                    <c:v>2.1999999999999993</c:v>
                  </c:pt>
                </c:numCache>
              </c:numRef>
            </c:plus>
            <c:minus>
              <c:numRef>
                <c:f>エラーバー付平均順位グラフ!$B$7:$AG$7</c:f>
                <c:numCache>
                  <c:formatCode>General</c:formatCode>
                  <c:ptCount val="32"/>
                  <c:pt idx="0">
                    <c:v>0.5</c:v>
                  </c:pt>
                  <c:pt idx="1">
                    <c:v>0.10000000000000009</c:v>
                  </c:pt>
                  <c:pt idx="2">
                    <c:v>2.0999999999999996</c:v>
                  </c:pt>
                  <c:pt idx="3">
                    <c:v>1.5</c:v>
                  </c:pt>
                  <c:pt idx="4">
                    <c:v>1.0999999999999996</c:v>
                  </c:pt>
                  <c:pt idx="5">
                    <c:v>1.2999999999999998</c:v>
                  </c:pt>
                  <c:pt idx="6">
                    <c:v>1.5</c:v>
                  </c:pt>
                  <c:pt idx="7">
                    <c:v>1.5999999999999996</c:v>
                  </c:pt>
                  <c:pt idx="8">
                    <c:v>1.8000000000000007</c:v>
                  </c:pt>
                  <c:pt idx="9">
                    <c:v>1.8000000000000007</c:v>
                  </c:pt>
                  <c:pt idx="10">
                    <c:v>0.80000000000000071</c:v>
                  </c:pt>
                  <c:pt idx="11">
                    <c:v>3.8000000000000007</c:v>
                  </c:pt>
                  <c:pt idx="12">
                    <c:v>4.1999999999999993</c:v>
                  </c:pt>
                  <c:pt idx="13">
                    <c:v>3.5</c:v>
                  </c:pt>
                  <c:pt idx="14">
                    <c:v>3.6000000000000014</c:v>
                  </c:pt>
                  <c:pt idx="15">
                    <c:v>5.1999999999999993</c:v>
                  </c:pt>
                  <c:pt idx="16">
                    <c:v>3.3000000000000007</c:v>
                  </c:pt>
                  <c:pt idx="17">
                    <c:v>7</c:v>
                  </c:pt>
                  <c:pt idx="18">
                    <c:v>6.8000000000000007</c:v>
                  </c:pt>
                  <c:pt idx="19">
                    <c:v>3.5</c:v>
                  </c:pt>
                  <c:pt idx="20">
                    <c:v>3.8999999999999986</c:v>
                  </c:pt>
                  <c:pt idx="21">
                    <c:v>4.1000000000000014</c:v>
                  </c:pt>
                  <c:pt idx="22">
                    <c:v>4.5</c:v>
                  </c:pt>
                  <c:pt idx="23">
                    <c:v>4.5</c:v>
                  </c:pt>
                  <c:pt idx="24">
                    <c:v>6.1000000000000014</c:v>
                  </c:pt>
                  <c:pt idx="25">
                    <c:v>3.1999999999999993</c:v>
                  </c:pt>
                  <c:pt idx="26">
                    <c:v>5.3000000000000007</c:v>
                  </c:pt>
                  <c:pt idx="27">
                    <c:v>3.3999999999999986</c:v>
                  </c:pt>
                  <c:pt idx="28">
                    <c:v>3.1999999999999993</c:v>
                  </c:pt>
                  <c:pt idx="29">
                    <c:v>3.6999999999999993</c:v>
                  </c:pt>
                  <c:pt idx="30">
                    <c:v>2.3000000000000007</c:v>
                  </c:pt>
                  <c:pt idx="31">
                    <c:v>2.8000000000000007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エラーバー付平均順位グラフ!$B$1:$AG$1</c:f>
              <c:strCache>
                <c:ptCount val="32"/>
                <c:pt idx="0">
                  <c:v>喜び</c:v>
                </c:pt>
                <c:pt idx="1">
                  <c:v>愛</c:v>
                </c:pt>
                <c:pt idx="2">
                  <c:v>感動</c:v>
                </c:pt>
                <c:pt idx="3">
                  <c:v>信頼</c:v>
                </c:pt>
                <c:pt idx="4">
                  <c:v>優越</c:v>
                </c:pt>
                <c:pt idx="5">
                  <c:v>好奇心</c:v>
                </c:pt>
                <c:pt idx="6">
                  <c:v>期待（予測）</c:v>
                </c:pt>
                <c:pt idx="7">
                  <c:v>楽観</c:v>
                </c:pt>
                <c:pt idx="8">
                  <c:v>運命</c:v>
                </c:pt>
                <c:pt idx="9">
                  <c:v>自尊心</c:v>
                </c:pt>
                <c:pt idx="10">
                  <c:v>驚き</c:v>
                </c:pt>
                <c:pt idx="11">
                  <c:v>感傷</c:v>
                </c:pt>
                <c:pt idx="12">
                  <c:v>不安</c:v>
                </c:pt>
                <c:pt idx="13">
                  <c:v>不健全</c:v>
                </c:pt>
                <c:pt idx="14">
                  <c:v>皮肉</c:v>
                </c:pt>
                <c:pt idx="15">
                  <c:v>後悔</c:v>
                </c:pt>
                <c:pt idx="16">
                  <c:v>罪悪感</c:v>
                </c:pt>
                <c:pt idx="17">
                  <c:v>服従</c:v>
                </c:pt>
                <c:pt idx="18">
                  <c:v>攻撃</c:v>
                </c:pt>
                <c:pt idx="19">
                  <c:v>軽蔑</c:v>
                </c:pt>
                <c:pt idx="20">
                  <c:v>恐れ</c:v>
                </c:pt>
                <c:pt idx="21">
                  <c:v>怒り</c:v>
                </c:pt>
                <c:pt idx="22">
                  <c:v>畏怖</c:v>
                </c:pt>
                <c:pt idx="23">
                  <c:v>悲観</c:v>
                </c:pt>
                <c:pt idx="24">
                  <c:v>拒絶</c:v>
                </c:pt>
                <c:pt idx="25">
                  <c:v>嫌悪</c:v>
                </c:pt>
                <c:pt idx="26">
                  <c:v>悲しみ</c:v>
                </c:pt>
                <c:pt idx="27">
                  <c:v>憤慨</c:v>
                </c:pt>
                <c:pt idx="28">
                  <c:v>恥辱</c:v>
                </c:pt>
                <c:pt idx="29">
                  <c:v>悲憤</c:v>
                </c:pt>
                <c:pt idx="30">
                  <c:v>憎悪</c:v>
                </c:pt>
                <c:pt idx="31">
                  <c:v>絶望</c:v>
                </c:pt>
              </c:strCache>
            </c:strRef>
          </c:cat>
          <c:val>
            <c:numRef>
              <c:f>エラーバー付平均順位グラフ!$B$2:$AG$2</c:f>
              <c:numCache>
                <c:formatCode>General</c:formatCode>
                <c:ptCount val="32"/>
                <c:pt idx="0">
                  <c:v>1.5</c:v>
                </c:pt>
                <c:pt idx="1">
                  <c:v>2.1</c:v>
                </c:pt>
                <c:pt idx="2">
                  <c:v>4.0999999999999996</c:v>
                </c:pt>
                <c:pt idx="3">
                  <c:v>4.5</c:v>
                </c:pt>
                <c:pt idx="4">
                  <c:v>6.1</c:v>
                </c:pt>
                <c:pt idx="5">
                  <c:v>6.3</c:v>
                </c:pt>
                <c:pt idx="6">
                  <c:v>6.5</c:v>
                </c:pt>
                <c:pt idx="7">
                  <c:v>7.6</c:v>
                </c:pt>
                <c:pt idx="8">
                  <c:v>8.8000000000000007</c:v>
                </c:pt>
                <c:pt idx="9">
                  <c:v>8.8000000000000007</c:v>
                </c:pt>
                <c:pt idx="10">
                  <c:v>9.8000000000000007</c:v>
                </c:pt>
                <c:pt idx="11">
                  <c:v>16.8</c:v>
                </c:pt>
                <c:pt idx="12">
                  <c:v>17.2</c:v>
                </c:pt>
                <c:pt idx="13">
                  <c:v>17.5</c:v>
                </c:pt>
                <c:pt idx="14">
                  <c:v>17.600000000000001</c:v>
                </c:pt>
                <c:pt idx="15">
                  <c:v>18.2</c:v>
                </c:pt>
                <c:pt idx="16">
                  <c:v>18.3</c:v>
                </c:pt>
                <c:pt idx="17">
                  <c:v>19</c:v>
                </c:pt>
                <c:pt idx="18">
                  <c:v>19.8</c:v>
                </c:pt>
                <c:pt idx="19">
                  <c:v>20.5</c:v>
                </c:pt>
                <c:pt idx="20">
                  <c:v>20.9</c:v>
                </c:pt>
                <c:pt idx="21">
                  <c:v>21.1</c:v>
                </c:pt>
                <c:pt idx="22">
                  <c:v>22.5</c:v>
                </c:pt>
                <c:pt idx="23">
                  <c:v>23.5</c:v>
                </c:pt>
                <c:pt idx="24">
                  <c:v>24.1</c:v>
                </c:pt>
                <c:pt idx="25">
                  <c:v>24.2</c:v>
                </c:pt>
                <c:pt idx="26">
                  <c:v>24.3</c:v>
                </c:pt>
                <c:pt idx="27">
                  <c:v>25.4</c:v>
                </c:pt>
                <c:pt idx="28">
                  <c:v>26.2</c:v>
                </c:pt>
                <c:pt idx="29">
                  <c:v>26.7</c:v>
                </c:pt>
                <c:pt idx="30">
                  <c:v>27.3</c:v>
                </c:pt>
                <c:pt idx="31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8-844D-B02F-857DC7A1F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52736"/>
        <c:axId val="693250768"/>
      </c:lineChart>
      <c:catAx>
        <c:axId val="6932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250768"/>
        <c:crosses val="autoZero"/>
        <c:auto val="1"/>
        <c:lblAlgn val="ctr"/>
        <c:lblOffset val="100"/>
        <c:noMultiLvlLbl val="0"/>
      </c:catAx>
      <c:valAx>
        <c:axId val="6932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25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506411</xdr:colOff>
      <xdr:row>10</xdr:row>
      <xdr:rowOff>7936</xdr:rowOff>
    </xdr:from>
    <xdr:to>
      <xdr:col>17</xdr:col>
      <xdr:colOff>28574</xdr:colOff>
      <xdr:row>31</xdr:row>
      <xdr:rowOff>60324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784789-7FB3-487D-B0EE-DB5088D14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33</xdr:row>
      <xdr:rowOff>0</xdr:rowOff>
    </xdr:from>
    <xdr:to>
      <xdr:col>17</xdr:col>
      <xdr:colOff>30163</xdr:colOff>
      <xdr:row>54</xdr:row>
      <xdr:rowOff>52388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3FED6F-1B59-3A4A-9716-B607AC13C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名称未設定_1" connectionId="2" xr16:uid="{00000000-0016-0000-0000-000000000000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名称未設定" connectionId="1" xr16:uid="{00000000-0016-0000-0600-000001000000}" autoFormatId="20" applyNumberFormats="0" applyBorderFormats="0" applyFontFormats="1" applyPatternFormats="1" applyAlignmentFormats="0" applyWidthHeightFormats="0">
  <extLst>
    <ext xmlns:x15="http://schemas.microsoft.com/office/spreadsheetml/2010/11/main" uri="{883FBD77-0823-4a55-B5E3-86C4891E6966}">
      <x15:queryTable clipped="1"/>
    </ext>
  </extLst>
</query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9"/>
  <sheetViews>
    <sheetView zoomScale="87" zoomScaleNormal="85" workbookViewId="0">
      <selection activeCell="B1" sqref="B1:AG1"/>
    </sheetView>
  </sheetViews>
  <sheetFormatPr baseColWidth="10" defaultColWidth="8.83203125" defaultRowHeight="18"/>
  <cols>
    <col min="26" max="26" width="11.6640625" bestFit="1" customWidth="1"/>
    <col min="35" max="37" width="13" bestFit="1" customWidth="1"/>
  </cols>
  <sheetData>
    <row r="1" spans="1:33">
      <c r="B1" s="1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</row>
    <row r="2" spans="1:33">
      <c r="A2" t="s">
        <v>0</v>
      </c>
      <c r="B2">
        <v>1</v>
      </c>
      <c r="C2">
        <v>5</v>
      </c>
      <c r="D2">
        <v>28</v>
      </c>
      <c r="E2">
        <v>6</v>
      </c>
      <c r="F2">
        <v>29</v>
      </c>
      <c r="G2">
        <v>21</v>
      </c>
      <c r="H2">
        <v>22</v>
      </c>
      <c r="I2">
        <v>9</v>
      </c>
      <c r="J2">
        <v>8</v>
      </c>
      <c r="K2">
        <v>10</v>
      </c>
      <c r="L2">
        <v>26</v>
      </c>
      <c r="M2">
        <v>2</v>
      </c>
      <c r="N2">
        <v>27</v>
      </c>
      <c r="O2">
        <v>3</v>
      </c>
      <c r="P2">
        <v>13</v>
      </c>
      <c r="Q2">
        <v>7</v>
      </c>
      <c r="R2">
        <v>19</v>
      </c>
      <c r="S2">
        <v>18</v>
      </c>
      <c r="T2">
        <v>32</v>
      </c>
      <c r="U2">
        <v>20</v>
      </c>
      <c r="V2">
        <v>17</v>
      </c>
      <c r="W2">
        <v>30</v>
      </c>
      <c r="X2">
        <v>25</v>
      </c>
      <c r="Y2">
        <v>24</v>
      </c>
      <c r="Z2">
        <v>31</v>
      </c>
      <c r="AA2">
        <v>23</v>
      </c>
      <c r="AB2">
        <v>16</v>
      </c>
      <c r="AC2">
        <v>15</v>
      </c>
      <c r="AD2">
        <v>14</v>
      </c>
      <c r="AE2">
        <v>12</v>
      </c>
      <c r="AF2">
        <v>11</v>
      </c>
      <c r="AG2">
        <v>4</v>
      </c>
    </row>
    <row r="3" spans="1:33">
      <c r="A3" t="s">
        <v>1</v>
      </c>
      <c r="B3">
        <v>1</v>
      </c>
      <c r="C3">
        <v>3</v>
      </c>
      <c r="D3">
        <v>23</v>
      </c>
      <c r="E3">
        <v>11</v>
      </c>
      <c r="F3">
        <v>27</v>
      </c>
      <c r="G3">
        <v>29</v>
      </c>
      <c r="H3">
        <v>18</v>
      </c>
      <c r="I3">
        <v>8</v>
      </c>
      <c r="J3">
        <v>7</v>
      </c>
      <c r="K3">
        <v>9</v>
      </c>
      <c r="L3">
        <v>17</v>
      </c>
      <c r="M3">
        <v>2</v>
      </c>
      <c r="N3">
        <v>16</v>
      </c>
      <c r="O3">
        <v>5</v>
      </c>
      <c r="P3">
        <v>25</v>
      </c>
      <c r="Q3">
        <v>4</v>
      </c>
      <c r="R3">
        <v>12</v>
      </c>
      <c r="S3">
        <v>24</v>
      </c>
      <c r="T3">
        <v>32</v>
      </c>
      <c r="U3">
        <v>26</v>
      </c>
      <c r="V3">
        <v>31</v>
      </c>
      <c r="W3">
        <v>21</v>
      </c>
      <c r="X3">
        <v>28</v>
      </c>
      <c r="Y3">
        <v>15</v>
      </c>
      <c r="Z3">
        <v>20</v>
      </c>
      <c r="AA3">
        <v>30</v>
      </c>
      <c r="AB3">
        <v>22</v>
      </c>
      <c r="AC3">
        <v>19</v>
      </c>
      <c r="AD3">
        <v>13</v>
      </c>
      <c r="AE3">
        <v>14</v>
      </c>
      <c r="AF3">
        <v>10</v>
      </c>
      <c r="AG3">
        <v>6</v>
      </c>
    </row>
    <row r="4" spans="1:33">
      <c r="A4" t="s">
        <v>2</v>
      </c>
      <c r="B4">
        <v>1</v>
      </c>
      <c r="C4">
        <v>3</v>
      </c>
      <c r="D4">
        <v>13</v>
      </c>
      <c r="E4">
        <v>11</v>
      </c>
      <c r="F4">
        <v>14</v>
      </c>
      <c r="G4">
        <v>27</v>
      </c>
      <c r="H4">
        <v>28</v>
      </c>
      <c r="I4">
        <v>4</v>
      </c>
      <c r="J4">
        <v>10</v>
      </c>
      <c r="K4">
        <v>5</v>
      </c>
      <c r="L4">
        <v>12</v>
      </c>
      <c r="M4">
        <v>2</v>
      </c>
      <c r="N4">
        <v>20</v>
      </c>
      <c r="O4">
        <v>6</v>
      </c>
      <c r="P4">
        <v>32</v>
      </c>
      <c r="Q4">
        <v>7</v>
      </c>
      <c r="R4">
        <v>15</v>
      </c>
      <c r="S4">
        <v>24</v>
      </c>
      <c r="T4">
        <v>22</v>
      </c>
      <c r="U4">
        <v>21</v>
      </c>
      <c r="V4">
        <v>23</v>
      </c>
      <c r="W4">
        <v>29</v>
      </c>
      <c r="X4">
        <v>30</v>
      </c>
      <c r="Y4">
        <v>16</v>
      </c>
      <c r="Z4">
        <v>18</v>
      </c>
      <c r="AA4">
        <v>17</v>
      </c>
      <c r="AB4">
        <v>25</v>
      </c>
      <c r="AC4">
        <v>26</v>
      </c>
      <c r="AD4">
        <v>19</v>
      </c>
      <c r="AE4">
        <v>31</v>
      </c>
      <c r="AF4">
        <v>8</v>
      </c>
      <c r="AG4">
        <v>9</v>
      </c>
    </row>
    <row r="5" spans="1:33">
      <c r="A5" t="s">
        <v>3</v>
      </c>
      <c r="B5">
        <v>1</v>
      </c>
      <c r="C5">
        <v>7</v>
      </c>
      <c r="D5">
        <v>20</v>
      </c>
      <c r="E5">
        <v>11</v>
      </c>
      <c r="F5">
        <v>16</v>
      </c>
      <c r="G5">
        <v>19</v>
      </c>
      <c r="H5">
        <v>24</v>
      </c>
      <c r="I5">
        <v>5</v>
      </c>
      <c r="J5">
        <v>8</v>
      </c>
      <c r="K5">
        <v>10</v>
      </c>
      <c r="L5">
        <v>14</v>
      </c>
      <c r="M5">
        <v>2</v>
      </c>
      <c r="N5">
        <v>22</v>
      </c>
      <c r="O5">
        <v>3</v>
      </c>
      <c r="P5">
        <v>23</v>
      </c>
      <c r="Q5">
        <v>9</v>
      </c>
      <c r="R5">
        <v>13</v>
      </c>
      <c r="S5">
        <v>26</v>
      </c>
      <c r="T5">
        <v>32</v>
      </c>
      <c r="U5">
        <v>29</v>
      </c>
      <c r="V5">
        <v>25</v>
      </c>
      <c r="W5">
        <v>31</v>
      </c>
      <c r="X5">
        <v>30</v>
      </c>
      <c r="Y5">
        <v>15</v>
      </c>
      <c r="Z5">
        <v>27</v>
      </c>
      <c r="AA5">
        <v>17</v>
      </c>
      <c r="AB5">
        <v>18</v>
      </c>
      <c r="AC5">
        <v>12</v>
      </c>
      <c r="AD5">
        <v>21</v>
      </c>
      <c r="AE5">
        <v>28</v>
      </c>
      <c r="AF5">
        <v>6</v>
      </c>
      <c r="AG5">
        <v>4</v>
      </c>
    </row>
    <row r="6" spans="1:33">
      <c r="A6" t="s">
        <v>4</v>
      </c>
      <c r="B6">
        <v>1</v>
      </c>
      <c r="C6">
        <v>2</v>
      </c>
      <c r="D6">
        <v>17</v>
      </c>
      <c r="E6">
        <v>11</v>
      </c>
      <c r="F6">
        <v>22</v>
      </c>
      <c r="G6">
        <v>23</v>
      </c>
      <c r="H6">
        <v>15</v>
      </c>
      <c r="I6">
        <v>7</v>
      </c>
      <c r="J6">
        <v>9</v>
      </c>
      <c r="K6">
        <v>8</v>
      </c>
      <c r="L6">
        <v>21</v>
      </c>
      <c r="M6">
        <v>3</v>
      </c>
      <c r="N6">
        <v>18</v>
      </c>
      <c r="O6">
        <v>4</v>
      </c>
      <c r="P6">
        <v>14</v>
      </c>
      <c r="Q6">
        <v>6</v>
      </c>
      <c r="R6">
        <v>12</v>
      </c>
      <c r="S6">
        <v>19</v>
      </c>
      <c r="T6">
        <v>32</v>
      </c>
      <c r="U6">
        <v>30</v>
      </c>
      <c r="V6">
        <v>28</v>
      </c>
      <c r="W6">
        <v>25</v>
      </c>
      <c r="X6">
        <v>26</v>
      </c>
      <c r="Y6">
        <v>31</v>
      </c>
      <c r="Z6">
        <v>29</v>
      </c>
      <c r="AA6">
        <v>27</v>
      </c>
      <c r="AB6">
        <v>24</v>
      </c>
      <c r="AC6">
        <v>16</v>
      </c>
      <c r="AD6">
        <v>20</v>
      </c>
      <c r="AE6">
        <v>13</v>
      </c>
      <c r="AF6">
        <v>10</v>
      </c>
      <c r="AG6">
        <v>5</v>
      </c>
    </row>
    <row r="7" spans="1:33">
      <c r="A7" t="s">
        <v>5</v>
      </c>
      <c r="B7">
        <v>1</v>
      </c>
      <c r="C7">
        <v>4</v>
      </c>
      <c r="D7">
        <v>22</v>
      </c>
      <c r="E7">
        <v>9</v>
      </c>
      <c r="F7">
        <v>23</v>
      </c>
      <c r="G7">
        <v>25</v>
      </c>
      <c r="H7">
        <v>21</v>
      </c>
      <c r="I7">
        <v>8</v>
      </c>
      <c r="J7">
        <v>6</v>
      </c>
      <c r="K7">
        <v>10</v>
      </c>
      <c r="L7">
        <v>14</v>
      </c>
      <c r="M7">
        <v>2</v>
      </c>
      <c r="N7">
        <v>20</v>
      </c>
      <c r="O7">
        <v>3</v>
      </c>
      <c r="P7">
        <v>19</v>
      </c>
      <c r="Q7">
        <v>7</v>
      </c>
      <c r="R7">
        <v>18</v>
      </c>
      <c r="S7">
        <v>12</v>
      </c>
      <c r="T7">
        <v>32</v>
      </c>
      <c r="U7">
        <v>28</v>
      </c>
      <c r="V7">
        <v>31</v>
      </c>
      <c r="W7">
        <v>24</v>
      </c>
      <c r="X7">
        <v>30</v>
      </c>
      <c r="Y7">
        <v>16</v>
      </c>
      <c r="Z7">
        <v>29</v>
      </c>
      <c r="AA7">
        <v>27</v>
      </c>
      <c r="AB7">
        <v>26</v>
      </c>
      <c r="AC7">
        <v>17</v>
      </c>
      <c r="AD7">
        <v>15</v>
      </c>
      <c r="AE7">
        <v>13</v>
      </c>
      <c r="AF7">
        <v>11</v>
      </c>
      <c r="AG7">
        <v>5</v>
      </c>
    </row>
    <row r="8" spans="1:33">
      <c r="A8" t="s">
        <v>6</v>
      </c>
      <c r="B8">
        <v>2</v>
      </c>
      <c r="C8">
        <v>3</v>
      </c>
      <c r="D8">
        <v>17</v>
      </c>
      <c r="E8">
        <v>9</v>
      </c>
      <c r="F8">
        <v>31</v>
      </c>
      <c r="G8">
        <v>24</v>
      </c>
      <c r="H8">
        <v>26</v>
      </c>
      <c r="I8">
        <v>8</v>
      </c>
      <c r="J8">
        <v>4</v>
      </c>
      <c r="K8">
        <v>10</v>
      </c>
      <c r="L8">
        <v>19</v>
      </c>
      <c r="M8">
        <v>1</v>
      </c>
      <c r="N8">
        <v>16</v>
      </c>
      <c r="O8">
        <v>11</v>
      </c>
      <c r="P8">
        <v>12</v>
      </c>
      <c r="Q8">
        <v>5</v>
      </c>
      <c r="R8">
        <v>15</v>
      </c>
      <c r="S8">
        <v>22</v>
      </c>
      <c r="T8">
        <v>30</v>
      </c>
      <c r="U8">
        <v>21</v>
      </c>
      <c r="V8">
        <v>13</v>
      </c>
      <c r="W8">
        <v>27</v>
      </c>
      <c r="X8">
        <v>25</v>
      </c>
      <c r="Y8">
        <v>14</v>
      </c>
      <c r="Z8">
        <v>32</v>
      </c>
      <c r="AA8">
        <v>29</v>
      </c>
      <c r="AB8">
        <v>20</v>
      </c>
      <c r="AC8">
        <v>23</v>
      </c>
      <c r="AD8">
        <v>18</v>
      </c>
      <c r="AE8">
        <v>28</v>
      </c>
      <c r="AF8">
        <v>6</v>
      </c>
      <c r="AG8">
        <v>7</v>
      </c>
    </row>
    <row r="9" spans="1:33">
      <c r="A9" t="s">
        <v>7</v>
      </c>
      <c r="B9">
        <v>4</v>
      </c>
      <c r="C9">
        <v>2</v>
      </c>
      <c r="D9">
        <v>24</v>
      </c>
      <c r="E9">
        <v>9</v>
      </c>
      <c r="F9">
        <v>29</v>
      </c>
      <c r="G9">
        <v>31</v>
      </c>
      <c r="H9">
        <v>17</v>
      </c>
      <c r="I9">
        <v>5</v>
      </c>
      <c r="J9">
        <v>8</v>
      </c>
      <c r="K9">
        <v>6</v>
      </c>
      <c r="L9">
        <v>23</v>
      </c>
      <c r="M9">
        <v>1</v>
      </c>
      <c r="N9">
        <v>15</v>
      </c>
      <c r="O9">
        <v>3</v>
      </c>
      <c r="P9">
        <v>12</v>
      </c>
      <c r="Q9">
        <v>7</v>
      </c>
      <c r="R9">
        <v>25</v>
      </c>
      <c r="S9">
        <v>28</v>
      </c>
      <c r="T9">
        <v>32</v>
      </c>
      <c r="U9">
        <v>27</v>
      </c>
      <c r="V9">
        <v>22</v>
      </c>
      <c r="W9">
        <v>18</v>
      </c>
      <c r="X9">
        <v>30</v>
      </c>
      <c r="Y9">
        <v>20</v>
      </c>
      <c r="Z9">
        <v>26</v>
      </c>
      <c r="AA9">
        <v>16</v>
      </c>
      <c r="AB9">
        <v>19</v>
      </c>
      <c r="AC9">
        <v>13</v>
      </c>
      <c r="AD9">
        <v>14</v>
      </c>
      <c r="AE9">
        <v>21</v>
      </c>
      <c r="AF9">
        <v>11</v>
      </c>
      <c r="AG9">
        <v>10</v>
      </c>
    </row>
    <row r="10" spans="1:33">
      <c r="A10" t="s">
        <v>8</v>
      </c>
      <c r="B10">
        <v>1</v>
      </c>
      <c r="C10">
        <v>7</v>
      </c>
      <c r="D10">
        <v>27</v>
      </c>
      <c r="E10">
        <v>9</v>
      </c>
      <c r="F10">
        <v>28</v>
      </c>
      <c r="G10">
        <v>23</v>
      </c>
      <c r="H10">
        <v>14</v>
      </c>
      <c r="I10">
        <v>4</v>
      </c>
      <c r="J10">
        <v>8</v>
      </c>
      <c r="K10">
        <v>10</v>
      </c>
      <c r="L10">
        <v>13</v>
      </c>
      <c r="M10">
        <v>3</v>
      </c>
      <c r="N10">
        <v>15</v>
      </c>
      <c r="O10">
        <v>2</v>
      </c>
      <c r="P10">
        <v>29</v>
      </c>
      <c r="Q10">
        <v>5</v>
      </c>
      <c r="R10">
        <v>16</v>
      </c>
      <c r="S10">
        <v>30</v>
      </c>
      <c r="T10">
        <v>32</v>
      </c>
      <c r="U10">
        <v>31</v>
      </c>
      <c r="V10">
        <v>20</v>
      </c>
      <c r="W10">
        <v>21</v>
      </c>
      <c r="X10">
        <v>22</v>
      </c>
      <c r="Y10">
        <v>12</v>
      </c>
      <c r="Z10">
        <v>25</v>
      </c>
      <c r="AA10">
        <v>24</v>
      </c>
      <c r="AB10">
        <v>19</v>
      </c>
      <c r="AC10">
        <v>18</v>
      </c>
      <c r="AD10">
        <v>26</v>
      </c>
      <c r="AE10">
        <v>17</v>
      </c>
      <c r="AF10">
        <v>11</v>
      </c>
      <c r="AG10">
        <v>6</v>
      </c>
    </row>
    <row r="11" spans="1:33">
      <c r="A11" t="s">
        <v>9</v>
      </c>
      <c r="B11">
        <v>2</v>
      </c>
      <c r="C11">
        <v>9</v>
      </c>
      <c r="D11">
        <v>18</v>
      </c>
      <c r="E11">
        <v>12</v>
      </c>
      <c r="F11">
        <v>24</v>
      </c>
      <c r="G11">
        <v>20</v>
      </c>
      <c r="H11">
        <v>26</v>
      </c>
      <c r="I11">
        <v>7</v>
      </c>
      <c r="J11">
        <v>8</v>
      </c>
      <c r="K11">
        <v>10</v>
      </c>
      <c r="L11">
        <v>13</v>
      </c>
      <c r="M11">
        <v>3</v>
      </c>
      <c r="N11">
        <v>14</v>
      </c>
      <c r="O11">
        <v>1</v>
      </c>
      <c r="P11">
        <v>11</v>
      </c>
      <c r="Q11">
        <v>6</v>
      </c>
      <c r="R11">
        <v>23</v>
      </c>
      <c r="S11">
        <v>22</v>
      </c>
      <c r="T11">
        <v>32</v>
      </c>
      <c r="U11">
        <v>29</v>
      </c>
      <c r="V11">
        <v>31</v>
      </c>
      <c r="W11">
        <v>28</v>
      </c>
      <c r="X11">
        <v>27</v>
      </c>
      <c r="Y11">
        <v>19</v>
      </c>
      <c r="Z11">
        <v>30</v>
      </c>
      <c r="AA11">
        <v>25</v>
      </c>
      <c r="AB11">
        <v>16</v>
      </c>
      <c r="AC11">
        <v>17</v>
      </c>
      <c r="AD11">
        <v>15</v>
      </c>
      <c r="AE11">
        <v>21</v>
      </c>
      <c r="AF11">
        <v>4</v>
      </c>
      <c r="AG11">
        <v>5</v>
      </c>
    </row>
    <row r="12" spans="1:33">
      <c r="A12" t="s">
        <v>10</v>
      </c>
      <c r="B12">
        <f>AVERAGE(B2:B11)</f>
        <v>1.5</v>
      </c>
      <c r="C12">
        <f t="shared" ref="C12:AG12" si="0">AVERAGE(C2:C11)</f>
        <v>4.5</v>
      </c>
      <c r="D12">
        <f t="shared" si="0"/>
        <v>20.9</v>
      </c>
      <c r="E12">
        <f t="shared" si="0"/>
        <v>9.8000000000000007</v>
      </c>
      <c r="F12">
        <f t="shared" si="0"/>
        <v>24.3</v>
      </c>
      <c r="G12">
        <f t="shared" si="0"/>
        <v>24.2</v>
      </c>
      <c r="H12">
        <f>AVERAGE(H2:H11)</f>
        <v>21.1</v>
      </c>
      <c r="I12">
        <f t="shared" si="0"/>
        <v>6.5</v>
      </c>
      <c r="J12">
        <f t="shared" si="0"/>
        <v>7.6</v>
      </c>
      <c r="K12">
        <f t="shared" si="0"/>
        <v>8.8000000000000007</v>
      </c>
      <c r="L12">
        <f t="shared" si="0"/>
        <v>17.2</v>
      </c>
      <c r="M12">
        <f t="shared" si="0"/>
        <v>2.1</v>
      </c>
      <c r="N12">
        <f t="shared" si="0"/>
        <v>18.3</v>
      </c>
      <c r="O12">
        <f t="shared" si="0"/>
        <v>4.0999999999999996</v>
      </c>
      <c r="P12">
        <f t="shared" si="0"/>
        <v>19</v>
      </c>
      <c r="Q12">
        <f t="shared" si="0"/>
        <v>6.3</v>
      </c>
      <c r="R12">
        <f t="shared" si="0"/>
        <v>16.8</v>
      </c>
      <c r="S12">
        <f t="shared" si="0"/>
        <v>22.5</v>
      </c>
      <c r="T12">
        <f t="shared" si="0"/>
        <v>30.8</v>
      </c>
      <c r="U12">
        <f t="shared" si="0"/>
        <v>26.2</v>
      </c>
      <c r="V12">
        <f t="shared" si="0"/>
        <v>24.1</v>
      </c>
      <c r="W12">
        <f t="shared" si="0"/>
        <v>25.4</v>
      </c>
      <c r="X12">
        <f t="shared" si="0"/>
        <v>27.3</v>
      </c>
      <c r="Y12">
        <f t="shared" si="0"/>
        <v>18.2</v>
      </c>
      <c r="Z12">
        <f t="shared" si="0"/>
        <v>26.7</v>
      </c>
      <c r="AA12">
        <f t="shared" si="0"/>
        <v>23.5</v>
      </c>
      <c r="AB12">
        <f t="shared" si="0"/>
        <v>20.5</v>
      </c>
      <c r="AC12">
        <f t="shared" si="0"/>
        <v>17.600000000000001</v>
      </c>
      <c r="AD12">
        <f t="shared" si="0"/>
        <v>17.5</v>
      </c>
      <c r="AE12">
        <f t="shared" si="0"/>
        <v>19.8</v>
      </c>
      <c r="AF12">
        <f t="shared" si="0"/>
        <v>8.8000000000000007</v>
      </c>
      <c r="AG12">
        <f t="shared" si="0"/>
        <v>6.1</v>
      </c>
    </row>
    <row r="13" spans="1:33">
      <c r="A13" t="s">
        <v>43</v>
      </c>
      <c r="B13">
        <f>_xlfn.STDEV.S(B2:B11)</f>
        <v>0.97182531580755005</v>
      </c>
      <c r="C13">
        <f t="shared" ref="C13:AG13" si="1">_xlfn.STDEV.S(C2:C11)</f>
        <v>2.4152294576982398</v>
      </c>
      <c r="D13">
        <f t="shared" si="1"/>
        <v>4.7714428286071531</v>
      </c>
      <c r="E13">
        <f t="shared" si="1"/>
        <v>1.7511900715418269</v>
      </c>
      <c r="F13">
        <f t="shared" si="1"/>
        <v>5.6969777562805701</v>
      </c>
      <c r="G13">
        <f t="shared" si="1"/>
        <v>3.8815804341359086</v>
      </c>
      <c r="H13">
        <f t="shared" si="1"/>
        <v>4.9317565047579324</v>
      </c>
      <c r="I13">
        <f t="shared" si="1"/>
        <v>1.8408935028645435</v>
      </c>
      <c r="J13">
        <f t="shared" si="1"/>
        <v>1.6465452046971285</v>
      </c>
      <c r="K13">
        <f t="shared" si="1"/>
        <v>1.8737959096740269</v>
      </c>
      <c r="L13">
        <f t="shared" si="1"/>
        <v>4.8488257455915145</v>
      </c>
      <c r="M13">
        <f t="shared" si="1"/>
        <v>0.73786478737262173</v>
      </c>
      <c r="N13">
        <f t="shared" si="1"/>
        <v>4.0290610982378166</v>
      </c>
      <c r="O13">
        <f t="shared" si="1"/>
        <v>2.8067379246694513</v>
      </c>
      <c r="P13">
        <f t="shared" si="1"/>
        <v>7.7746025264604004</v>
      </c>
      <c r="Q13">
        <f t="shared" si="1"/>
        <v>1.4181364924121773</v>
      </c>
      <c r="R13">
        <f t="shared" si="1"/>
        <v>4.4671641514002536</v>
      </c>
      <c r="S13">
        <f t="shared" si="1"/>
        <v>5.2334394893691938</v>
      </c>
      <c r="T13">
        <f t="shared" si="1"/>
        <v>3.1552425509864621</v>
      </c>
      <c r="U13">
        <f t="shared" si="1"/>
        <v>4.0770359603788462</v>
      </c>
      <c r="V13">
        <f t="shared" si="1"/>
        <v>6.2795965900154203</v>
      </c>
      <c r="W13">
        <f t="shared" si="1"/>
        <v>4.3512450325548544</v>
      </c>
      <c r="X13">
        <f t="shared" si="1"/>
        <v>2.7908580918579307</v>
      </c>
      <c r="Y13">
        <f t="shared" si="1"/>
        <v>5.652924513520019</v>
      </c>
      <c r="Z13">
        <f t="shared" si="1"/>
        <v>4.6200048100023103</v>
      </c>
      <c r="AA13">
        <f t="shared" si="1"/>
        <v>5.1693541397569405</v>
      </c>
      <c r="AB13">
        <f t="shared" si="1"/>
        <v>3.5978388574871505</v>
      </c>
      <c r="AC13">
        <f t="shared" si="1"/>
        <v>4.2739521132865628</v>
      </c>
      <c r="AD13">
        <f t="shared" si="1"/>
        <v>4.0892813821284326</v>
      </c>
      <c r="AE13">
        <f t="shared" si="1"/>
        <v>7.130529043797833</v>
      </c>
      <c r="AF13">
        <f t="shared" si="1"/>
        <v>2.6161889160464784</v>
      </c>
      <c r="AG13">
        <f t="shared" si="1"/>
        <v>2.024845673131658</v>
      </c>
    </row>
    <row r="14" spans="1:33">
      <c r="A14" t="s">
        <v>98</v>
      </c>
      <c r="B14">
        <f>MEDIAN(B2:B11)</f>
        <v>1</v>
      </c>
      <c r="C14">
        <f t="shared" ref="C14:AG14" si="2">MEDIAN(C2:C11)</f>
        <v>3.5</v>
      </c>
      <c r="D14">
        <f t="shared" si="2"/>
        <v>21</v>
      </c>
      <c r="E14">
        <f t="shared" si="2"/>
        <v>10</v>
      </c>
      <c r="F14">
        <f t="shared" si="2"/>
        <v>25.5</v>
      </c>
      <c r="G14">
        <f t="shared" si="2"/>
        <v>23.5</v>
      </c>
      <c r="H14">
        <f t="shared" si="2"/>
        <v>21.5</v>
      </c>
      <c r="I14">
        <f t="shared" si="2"/>
        <v>7</v>
      </c>
      <c r="J14">
        <f t="shared" si="2"/>
        <v>8</v>
      </c>
      <c r="K14">
        <f t="shared" si="2"/>
        <v>10</v>
      </c>
      <c r="L14">
        <f t="shared" si="2"/>
        <v>15.5</v>
      </c>
      <c r="M14">
        <f t="shared" si="2"/>
        <v>2</v>
      </c>
      <c r="N14">
        <f t="shared" si="2"/>
        <v>17</v>
      </c>
      <c r="O14">
        <f t="shared" si="2"/>
        <v>3</v>
      </c>
      <c r="P14">
        <f t="shared" si="2"/>
        <v>16.5</v>
      </c>
      <c r="Q14">
        <f t="shared" si="2"/>
        <v>6.5</v>
      </c>
      <c r="R14">
        <f t="shared" si="2"/>
        <v>15.5</v>
      </c>
      <c r="S14">
        <f t="shared" si="2"/>
        <v>23</v>
      </c>
      <c r="T14">
        <f t="shared" si="2"/>
        <v>32</v>
      </c>
      <c r="U14">
        <f t="shared" si="2"/>
        <v>27.5</v>
      </c>
      <c r="V14">
        <f t="shared" si="2"/>
        <v>24</v>
      </c>
      <c r="W14">
        <f t="shared" si="2"/>
        <v>26</v>
      </c>
      <c r="X14">
        <f t="shared" si="2"/>
        <v>27.5</v>
      </c>
      <c r="Y14">
        <f t="shared" si="2"/>
        <v>16</v>
      </c>
      <c r="Z14">
        <f t="shared" si="2"/>
        <v>28</v>
      </c>
      <c r="AA14">
        <f t="shared" si="2"/>
        <v>24.5</v>
      </c>
      <c r="AB14">
        <f t="shared" si="2"/>
        <v>19.5</v>
      </c>
      <c r="AC14">
        <f t="shared" si="2"/>
        <v>17</v>
      </c>
      <c r="AD14">
        <f t="shared" si="2"/>
        <v>16.5</v>
      </c>
      <c r="AE14">
        <f t="shared" si="2"/>
        <v>19</v>
      </c>
      <c r="AF14">
        <f t="shared" si="2"/>
        <v>10</v>
      </c>
      <c r="AG14">
        <f t="shared" si="2"/>
        <v>5.5</v>
      </c>
    </row>
    <row r="15" spans="1:33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</row>
    <row r="17" spans="1:37">
      <c r="A17" s="1" t="s">
        <v>11</v>
      </c>
      <c r="B17" s="2" t="s">
        <v>12</v>
      </c>
      <c r="C17" s="2" t="s">
        <v>13</v>
      </c>
      <c r="D17" s="2" t="s">
        <v>14</v>
      </c>
      <c r="E17" s="2" t="s">
        <v>15</v>
      </c>
      <c r="F17" s="2" t="s">
        <v>16</v>
      </c>
      <c r="G17" s="2" t="s">
        <v>17</v>
      </c>
      <c r="H17" s="2" t="s">
        <v>18</v>
      </c>
      <c r="I17" t="s">
        <v>19</v>
      </c>
      <c r="J17" t="s">
        <v>20</v>
      </c>
      <c r="K17" t="s">
        <v>21</v>
      </c>
      <c r="L17" t="s">
        <v>22</v>
      </c>
      <c r="M17" t="s">
        <v>23</v>
      </c>
      <c r="N17" t="s">
        <v>24</v>
      </c>
      <c r="O17" t="s">
        <v>25</v>
      </c>
      <c r="P17" t="s">
        <v>26</v>
      </c>
      <c r="Q17" t="s">
        <v>27</v>
      </c>
      <c r="R17" t="s">
        <v>28</v>
      </c>
      <c r="S17" t="s">
        <v>29</v>
      </c>
      <c r="T17" t="s">
        <v>30</v>
      </c>
      <c r="U17" t="s">
        <v>31</v>
      </c>
      <c r="V17" t="s">
        <v>32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  <c r="AB17" t="s">
        <v>38</v>
      </c>
      <c r="AC17" t="s">
        <v>39</v>
      </c>
      <c r="AD17" t="s">
        <v>40</v>
      </c>
      <c r="AE17" t="s">
        <v>41</v>
      </c>
      <c r="AF17" t="s">
        <v>42</v>
      </c>
    </row>
    <row r="18" spans="1:37">
      <c r="A18">
        <v>1.5</v>
      </c>
      <c r="B18">
        <v>4.5</v>
      </c>
      <c r="C18">
        <v>20.9</v>
      </c>
      <c r="D18">
        <v>9.8000000000000007</v>
      </c>
      <c r="E18">
        <v>24.3</v>
      </c>
      <c r="F18">
        <v>24.2</v>
      </c>
      <c r="G18">
        <v>21.1</v>
      </c>
      <c r="H18">
        <v>6.5</v>
      </c>
      <c r="I18">
        <v>7.6</v>
      </c>
      <c r="J18">
        <v>8.8000000000000007</v>
      </c>
      <c r="K18">
        <v>17.2</v>
      </c>
      <c r="L18">
        <v>2.1</v>
      </c>
      <c r="M18">
        <v>18.3</v>
      </c>
      <c r="N18">
        <v>4.0999999999999996</v>
      </c>
      <c r="O18">
        <v>19</v>
      </c>
      <c r="P18">
        <v>6.3</v>
      </c>
      <c r="Q18">
        <v>16.8</v>
      </c>
      <c r="R18">
        <v>22.5</v>
      </c>
      <c r="S18">
        <v>30.8</v>
      </c>
      <c r="T18">
        <v>26.2</v>
      </c>
      <c r="U18">
        <v>24.1</v>
      </c>
      <c r="V18">
        <v>25.4</v>
      </c>
      <c r="W18">
        <v>27.3</v>
      </c>
      <c r="X18">
        <v>18.2</v>
      </c>
      <c r="Y18">
        <v>26.7</v>
      </c>
      <c r="Z18">
        <v>23.5</v>
      </c>
      <c r="AA18">
        <v>20.5</v>
      </c>
      <c r="AB18">
        <v>17.600000000000001</v>
      </c>
      <c r="AC18">
        <v>17.5</v>
      </c>
      <c r="AD18">
        <v>19.8</v>
      </c>
      <c r="AE18">
        <v>8.8000000000000007</v>
      </c>
      <c r="AF18">
        <v>6.1</v>
      </c>
    </row>
    <row r="19" spans="1:37">
      <c r="A19">
        <v>0.97182531580755005</v>
      </c>
      <c r="B19">
        <v>2.4152294576982398</v>
      </c>
      <c r="C19">
        <v>4.7714428286071531</v>
      </c>
      <c r="D19">
        <v>1.7511900715418269</v>
      </c>
      <c r="E19">
        <v>5.6969777562805701</v>
      </c>
      <c r="F19">
        <v>3.8815804341359086</v>
      </c>
      <c r="G19">
        <v>4.9317565047579324</v>
      </c>
      <c r="H19">
        <v>1.8408935028645435</v>
      </c>
      <c r="I19">
        <v>1.6465452046971285</v>
      </c>
      <c r="J19">
        <v>1.8737959096740269</v>
      </c>
      <c r="K19">
        <v>4.8488257455915145</v>
      </c>
      <c r="L19">
        <v>0.73786478737262173</v>
      </c>
      <c r="M19">
        <v>4.0290610982378166</v>
      </c>
      <c r="N19">
        <v>2.8067379246694513</v>
      </c>
      <c r="O19">
        <v>7.7746025264604004</v>
      </c>
      <c r="P19">
        <v>1.4181364924121773</v>
      </c>
      <c r="Q19">
        <v>4.4671641514002536</v>
      </c>
      <c r="R19">
        <v>5.2334394893691938</v>
      </c>
      <c r="S19">
        <v>3.1552425509864621</v>
      </c>
      <c r="T19">
        <v>4.0770359603788462</v>
      </c>
      <c r="U19">
        <v>6.2795965900154203</v>
      </c>
      <c r="V19">
        <v>4.3512450325548544</v>
      </c>
      <c r="W19">
        <v>2.7908580918579307</v>
      </c>
      <c r="X19">
        <v>5.652924513520019</v>
      </c>
      <c r="Y19">
        <v>4.6200048100023103</v>
      </c>
      <c r="Z19">
        <v>5.1693541397569405</v>
      </c>
      <c r="AA19">
        <v>3.5978388574871505</v>
      </c>
      <c r="AB19">
        <v>4.2739521132865628</v>
      </c>
      <c r="AC19">
        <v>4.0892813821284326</v>
      </c>
      <c r="AD19">
        <v>7.130529043797833</v>
      </c>
      <c r="AE19">
        <v>2.6161889160464784</v>
      </c>
      <c r="AF19">
        <v>2.024845673131658</v>
      </c>
    </row>
    <row r="21" spans="1:37">
      <c r="A21" t="s">
        <v>99</v>
      </c>
      <c r="B21" t="s">
        <v>10</v>
      </c>
      <c r="C21" t="s">
        <v>44</v>
      </c>
      <c r="D21" t="s">
        <v>100</v>
      </c>
      <c r="E21" t="s">
        <v>10</v>
      </c>
      <c r="F21" t="s">
        <v>44</v>
      </c>
      <c r="G21" t="s">
        <v>101</v>
      </c>
      <c r="K21" s="3">
        <v>1</v>
      </c>
      <c r="N21" s="3"/>
      <c r="O21" s="3"/>
      <c r="R21" t="s">
        <v>45</v>
      </c>
      <c r="W21" t="s">
        <v>46</v>
      </c>
      <c r="Z21" t="s">
        <v>47</v>
      </c>
      <c r="AB21" t="s">
        <v>48</v>
      </c>
    </row>
    <row r="22" spans="1:37">
      <c r="A22" s="1" t="s">
        <v>11</v>
      </c>
      <c r="B22">
        <v>1.5</v>
      </c>
      <c r="C22">
        <v>0.97182531580755005</v>
      </c>
      <c r="D22" t="s">
        <v>22</v>
      </c>
      <c r="E22">
        <v>2.1</v>
      </c>
      <c r="F22">
        <v>0.73786478737262173</v>
      </c>
      <c r="G22" s="1" t="s">
        <v>11</v>
      </c>
      <c r="H22" s="6">
        <v>1</v>
      </c>
      <c r="J22">
        <v>1</v>
      </c>
      <c r="K22" s="1" t="s">
        <v>11</v>
      </c>
      <c r="L22">
        <v>327</v>
      </c>
      <c r="M22" s="1" t="s">
        <v>11</v>
      </c>
      <c r="N22">
        <v>327</v>
      </c>
      <c r="R22" s="2" t="s">
        <v>13</v>
      </c>
      <c r="S22">
        <v>3</v>
      </c>
      <c r="W22" s="1" t="s">
        <v>11</v>
      </c>
      <c r="X22">
        <v>8</v>
      </c>
      <c r="Z22" s="1" t="s">
        <v>11</v>
      </c>
      <c r="AA22">
        <v>1</v>
      </c>
      <c r="AB22" s="1" t="s">
        <v>52</v>
      </c>
      <c r="AC22">
        <v>327</v>
      </c>
      <c r="AG22" s="1"/>
    </row>
    <row r="23" spans="1:37">
      <c r="A23" t="s">
        <v>22</v>
      </c>
      <c r="B23">
        <v>2.1</v>
      </c>
      <c r="C23">
        <v>0.73786478737262173</v>
      </c>
      <c r="D23" s="1" t="s">
        <v>11</v>
      </c>
      <c r="E23">
        <v>1.5</v>
      </c>
      <c r="F23">
        <v>0.97182531580755005</v>
      </c>
      <c r="G23" t="s">
        <v>22</v>
      </c>
      <c r="H23" s="6">
        <v>2</v>
      </c>
      <c r="J23">
        <v>2</v>
      </c>
      <c r="K23" s="2" t="s">
        <v>12</v>
      </c>
      <c r="L23">
        <v>124</v>
      </c>
      <c r="M23" t="s">
        <v>22</v>
      </c>
      <c r="N23">
        <v>201</v>
      </c>
      <c r="R23" s="2" t="s">
        <v>15</v>
      </c>
      <c r="S23">
        <v>3</v>
      </c>
      <c r="W23" s="2" t="s">
        <v>12</v>
      </c>
      <c r="X23">
        <v>6</v>
      </c>
      <c r="Z23" s="2" t="s">
        <v>14</v>
      </c>
      <c r="AA23">
        <v>2</v>
      </c>
      <c r="AB23" s="2" t="s">
        <v>12</v>
      </c>
      <c r="AC23">
        <v>124</v>
      </c>
      <c r="AG23" s="2"/>
    </row>
    <row r="24" spans="1:37">
      <c r="A24" t="s">
        <v>24</v>
      </c>
      <c r="B24">
        <v>4.0999999999999996</v>
      </c>
      <c r="C24">
        <v>2.8067379246694513</v>
      </c>
      <c r="D24" t="s">
        <v>26</v>
      </c>
      <c r="E24">
        <v>6.3</v>
      </c>
      <c r="F24">
        <v>1.4181364924121773</v>
      </c>
      <c r="G24" t="s">
        <v>24</v>
      </c>
      <c r="H24" s="6">
        <v>3</v>
      </c>
      <c r="J24">
        <v>3</v>
      </c>
      <c r="K24" s="2" t="s">
        <v>13</v>
      </c>
      <c r="L24">
        <v>1</v>
      </c>
      <c r="M24" s="2" t="s">
        <v>12</v>
      </c>
      <c r="N24">
        <v>124</v>
      </c>
      <c r="R24" s="2" t="s">
        <v>16</v>
      </c>
      <c r="S24">
        <v>3</v>
      </c>
      <c r="W24" s="2" t="s">
        <v>13</v>
      </c>
      <c r="X24">
        <v>3</v>
      </c>
      <c r="Z24" s="2" t="s">
        <v>12</v>
      </c>
      <c r="AA24">
        <v>3</v>
      </c>
      <c r="AB24" s="2" t="s">
        <v>18</v>
      </c>
      <c r="AC24">
        <v>81</v>
      </c>
      <c r="AG24" s="2"/>
    </row>
    <row r="25" spans="1:37">
      <c r="A25" s="2" t="s">
        <v>12</v>
      </c>
      <c r="B25">
        <v>4.5</v>
      </c>
      <c r="C25">
        <v>2.4152294576982398</v>
      </c>
      <c r="D25" t="s">
        <v>19</v>
      </c>
      <c r="E25">
        <v>7.6</v>
      </c>
      <c r="F25">
        <v>1.6465452046971285</v>
      </c>
      <c r="G25" s="2" t="s">
        <v>12</v>
      </c>
      <c r="H25" s="6">
        <v>3.5</v>
      </c>
      <c r="J25">
        <v>0</v>
      </c>
      <c r="K25" s="2" t="s">
        <v>14</v>
      </c>
      <c r="L25">
        <v>40</v>
      </c>
      <c r="M25" s="2" t="s">
        <v>18</v>
      </c>
      <c r="N25">
        <v>81</v>
      </c>
      <c r="R25" s="2" t="s">
        <v>17</v>
      </c>
      <c r="S25">
        <v>3</v>
      </c>
      <c r="W25" s="2" t="s">
        <v>14</v>
      </c>
      <c r="X25">
        <v>7</v>
      </c>
      <c r="Z25" s="2" t="s">
        <v>18</v>
      </c>
      <c r="AA25">
        <v>4</v>
      </c>
      <c r="AB25" s="2" t="s">
        <v>14</v>
      </c>
      <c r="AC25">
        <v>40</v>
      </c>
      <c r="AG25" s="2"/>
    </row>
    <row r="26" spans="1:37">
      <c r="A26" t="s">
        <v>42</v>
      </c>
      <c r="B26">
        <v>6.1</v>
      </c>
      <c r="C26">
        <v>2.024845673131658</v>
      </c>
      <c r="D26" s="2" t="s">
        <v>14</v>
      </c>
      <c r="E26">
        <v>9.8000000000000007</v>
      </c>
      <c r="F26">
        <v>1.7511900715418269</v>
      </c>
      <c r="G26" t="s">
        <v>42</v>
      </c>
      <c r="H26" s="6">
        <v>5.5</v>
      </c>
      <c r="J26">
        <v>3</v>
      </c>
      <c r="K26" s="2" t="s">
        <v>15</v>
      </c>
      <c r="L26">
        <v>0</v>
      </c>
      <c r="M26" s="2" t="s">
        <v>14</v>
      </c>
      <c r="N26">
        <v>40</v>
      </c>
      <c r="R26" t="s">
        <v>21</v>
      </c>
      <c r="S26">
        <v>3</v>
      </c>
      <c r="W26" s="2" t="s">
        <v>15</v>
      </c>
      <c r="X26">
        <v>1</v>
      </c>
      <c r="Z26" s="2" t="s">
        <v>16</v>
      </c>
      <c r="AA26">
        <v>5</v>
      </c>
      <c r="AB26" s="2" t="s">
        <v>13</v>
      </c>
      <c r="AC26">
        <v>1</v>
      </c>
      <c r="AG26" s="2"/>
    </row>
    <row r="27" spans="1:37">
      <c r="A27" t="s">
        <v>26</v>
      </c>
      <c r="B27">
        <v>6.3</v>
      </c>
      <c r="C27">
        <v>1.4181364924121773</v>
      </c>
      <c r="D27" s="2" t="s">
        <v>18</v>
      </c>
      <c r="E27">
        <v>6.5</v>
      </c>
      <c r="F27">
        <v>1.8408935028645435</v>
      </c>
      <c r="G27" t="s">
        <v>26</v>
      </c>
      <c r="H27" s="6">
        <v>6.5</v>
      </c>
      <c r="J27">
        <v>3</v>
      </c>
      <c r="K27" s="2" t="s">
        <v>16</v>
      </c>
      <c r="L27">
        <v>0</v>
      </c>
      <c r="M27" t="s">
        <v>19</v>
      </c>
      <c r="N27">
        <v>40</v>
      </c>
      <c r="R27" t="s">
        <v>23</v>
      </c>
      <c r="S27">
        <v>3</v>
      </c>
      <c r="W27" s="2" t="s">
        <v>16</v>
      </c>
      <c r="X27">
        <v>4</v>
      </c>
      <c r="Z27" s="2" t="s">
        <v>13</v>
      </c>
      <c r="AA27">
        <v>6</v>
      </c>
      <c r="AB27" s="2" t="s">
        <v>17</v>
      </c>
      <c r="AC27">
        <v>1</v>
      </c>
      <c r="AG27" s="2"/>
    </row>
    <row r="28" spans="1:37">
      <c r="A28" s="2" t="s">
        <v>18</v>
      </c>
      <c r="B28">
        <v>6.5</v>
      </c>
      <c r="C28">
        <v>1.8408935028645435</v>
      </c>
      <c r="D28" t="s">
        <v>20</v>
      </c>
      <c r="E28">
        <v>8.8000000000000007</v>
      </c>
      <c r="F28">
        <v>1.8737959096740269</v>
      </c>
      <c r="G28" s="2" t="s">
        <v>18</v>
      </c>
      <c r="H28" s="6">
        <v>7</v>
      </c>
      <c r="J28">
        <v>3</v>
      </c>
      <c r="K28" s="2" t="s">
        <v>17</v>
      </c>
      <c r="L28">
        <v>1</v>
      </c>
      <c r="M28" t="s">
        <v>20</v>
      </c>
      <c r="N28">
        <v>40</v>
      </c>
      <c r="R28" t="s">
        <v>25</v>
      </c>
      <c r="S28">
        <v>3</v>
      </c>
      <c r="W28" s="2" t="s">
        <v>17</v>
      </c>
      <c r="X28">
        <v>2</v>
      </c>
      <c r="Z28" s="2" t="s">
        <v>17</v>
      </c>
      <c r="AA28">
        <v>7</v>
      </c>
      <c r="AB28" s="2" t="s">
        <v>15</v>
      </c>
      <c r="AC28">
        <v>0</v>
      </c>
      <c r="AG28" s="2"/>
    </row>
    <row r="29" spans="1:37">
      <c r="A29" t="s">
        <v>19</v>
      </c>
      <c r="B29">
        <v>7.6</v>
      </c>
      <c r="C29">
        <v>1.6465452046971285</v>
      </c>
      <c r="D29" t="s">
        <v>42</v>
      </c>
      <c r="E29">
        <v>6.1</v>
      </c>
      <c r="F29">
        <v>2.024845673131658</v>
      </c>
      <c r="G29" t="s">
        <v>19</v>
      </c>
      <c r="H29" s="6">
        <v>8</v>
      </c>
      <c r="J29">
        <v>0</v>
      </c>
      <c r="K29" s="2" t="s">
        <v>18</v>
      </c>
      <c r="L29">
        <v>81</v>
      </c>
      <c r="M29" t="s">
        <v>24</v>
      </c>
      <c r="N29">
        <v>35</v>
      </c>
      <c r="R29" t="s">
        <v>27</v>
      </c>
      <c r="S29">
        <v>3</v>
      </c>
      <c r="W29" s="2" t="s">
        <v>18</v>
      </c>
      <c r="X29">
        <v>5</v>
      </c>
      <c r="Z29" s="2" t="s">
        <v>15</v>
      </c>
      <c r="AA29">
        <v>8</v>
      </c>
      <c r="AB29" s="2" t="s">
        <v>16</v>
      </c>
      <c r="AC29">
        <v>0</v>
      </c>
      <c r="AG29" s="2"/>
    </row>
    <row r="30" spans="1:37">
      <c r="A30" t="s">
        <v>20</v>
      </c>
      <c r="B30">
        <v>8.8000000000000007</v>
      </c>
      <c r="C30">
        <v>1.8737959096740269</v>
      </c>
      <c r="D30" s="2" t="s">
        <v>12</v>
      </c>
      <c r="E30">
        <v>4.5</v>
      </c>
      <c r="F30">
        <v>2.4152294576982398</v>
      </c>
      <c r="G30" s="2" t="s">
        <v>14</v>
      </c>
      <c r="H30" s="6">
        <v>10</v>
      </c>
      <c r="J30">
        <v>0</v>
      </c>
      <c r="K30" t="s">
        <v>19</v>
      </c>
      <c r="L30">
        <v>40</v>
      </c>
      <c r="M30" t="s">
        <v>26</v>
      </c>
      <c r="N30">
        <v>35</v>
      </c>
      <c r="R30" t="s">
        <v>28</v>
      </c>
      <c r="S30">
        <v>3</v>
      </c>
      <c r="W30" t="s">
        <v>19</v>
      </c>
      <c r="AB30" s="2" t="s">
        <v>49</v>
      </c>
      <c r="AK30" s="11"/>
    </row>
    <row r="31" spans="1:37">
      <c r="A31" t="s">
        <v>41</v>
      </c>
      <c r="B31">
        <v>8.8000000000000007</v>
      </c>
      <c r="C31">
        <v>2.6161889160464784</v>
      </c>
      <c r="D31" t="s">
        <v>41</v>
      </c>
      <c r="E31">
        <v>8.8000000000000007</v>
      </c>
      <c r="F31">
        <v>2.6161889160464784</v>
      </c>
      <c r="G31" t="s">
        <v>20</v>
      </c>
      <c r="H31" s="6">
        <v>10</v>
      </c>
      <c r="J31">
        <v>0</v>
      </c>
      <c r="K31" t="s">
        <v>20</v>
      </c>
      <c r="L31">
        <v>40</v>
      </c>
      <c r="M31" t="s">
        <v>41</v>
      </c>
      <c r="N31">
        <v>21</v>
      </c>
      <c r="R31" t="s">
        <v>29</v>
      </c>
      <c r="S31">
        <v>3</v>
      </c>
      <c r="W31" t="s">
        <v>20</v>
      </c>
    </row>
    <row r="32" spans="1:37">
      <c r="A32" s="2" t="s">
        <v>14</v>
      </c>
      <c r="B32">
        <v>9.8000000000000007</v>
      </c>
      <c r="C32">
        <v>1.7511900715418269</v>
      </c>
      <c r="D32" t="s">
        <v>33</v>
      </c>
      <c r="E32">
        <v>27.3</v>
      </c>
      <c r="F32">
        <v>2.7908580918579307</v>
      </c>
      <c r="G32" t="s">
        <v>41</v>
      </c>
      <c r="H32" s="6">
        <v>10</v>
      </c>
      <c r="J32">
        <v>3</v>
      </c>
      <c r="K32" t="s">
        <v>21</v>
      </c>
      <c r="L32">
        <v>3</v>
      </c>
      <c r="M32" t="s">
        <v>42</v>
      </c>
      <c r="N32">
        <v>21</v>
      </c>
      <c r="R32" t="s">
        <v>30</v>
      </c>
      <c r="S32">
        <v>3</v>
      </c>
      <c r="W32" t="s">
        <v>21</v>
      </c>
      <c r="Z32" t="s">
        <v>51</v>
      </c>
      <c r="AB32" s="6" t="s">
        <v>50</v>
      </c>
      <c r="AE32" t="s">
        <v>53</v>
      </c>
      <c r="AI32" t="s">
        <v>96</v>
      </c>
      <c r="AK32" t="s">
        <v>97</v>
      </c>
    </row>
    <row r="33" spans="1:38" ht="19">
      <c r="A33" t="s">
        <v>27</v>
      </c>
      <c r="B33">
        <v>16.8</v>
      </c>
      <c r="C33">
        <v>4.4671641514002536</v>
      </c>
      <c r="D33" t="s">
        <v>24</v>
      </c>
      <c r="E33">
        <v>4.0999999999999996</v>
      </c>
      <c r="F33">
        <v>2.8067379246694513</v>
      </c>
      <c r="G33" t="s">
        <v>21</v>
      </c>
      <c r="H33" s="6">
        <v>15.5</v>
      </c>
      <c r="J33">
        <v>2</v>
      </c>
      <c r="K33" t="s">
        <v>22</v>
      </c>
      <c r="L33">
        <v>201</v>
      </c>
      <c r="M33" t="s">
        <v>27</v>
      </c>
      <c r="N33">
        <v>5</v>
      </c>
      <c r="R33" t="s">
        <v>31</v>
      </c>
      <c r="S33">
        <v>3</v>
      </c>
      <c r="W33" t="s">
        <v>22</v>
      </c>
      <c r="Z33" s="5" t="s">
        <v>11</v>
      </c>
      <c r="AA33" s="4">
        <v>8</v>
      </c>
      <c r="AB33" s="1" t="s">
        <v>11</v>
      </c>
      <c r="AC33">
        <v>1.5</v>
      </c>
      <c r="AE33" s="1" t="s">
        <v>11</v>
      </c>
      <c r="AF33">
        <v>1</v>
      </c>
      <c r="AI33" s="1" t="s">
        <v>11</v>
      </c>
      <c r="AJ33">
        <v>1.5</v>
      </c>
    </row>
    <row r="34" spans="1:38" ht="19">
      <c r="A34" t="s">
        <v>21</v>
      </c>
      <c r="B34">
        <v>17.2</v>
      </c>
      <c r="C34">
        <v>4.8488257455915145</v>
      </c>
      <c r="D34" t="s">
        <v>29</v>
      </c>
      <c r="E34">
        <v>30.8</v>
      </c>
      <c r="F34">
        <v>3.1552425509864621</v>
      </c>
      <c r="G34" t="s">
        <v>27</v>
      </c>
      <c r="H34" s="6">
        <v>15.5</v>
      </c>
      <c r="J34">
        <v>3</v>
      </c>
      <c r="K34" t="s">
        <v>23</v>
      </c>
      <c r="L34">
        <v>2</v>
      </c>
      <c r="M34" t="s">
        <v>21</v>
      </c>
      <c r="N34">
        <v>3</v>
      </c>
      <c r="R34" t="s">
        <v>32</v>
      </c>
      <c r="S34">
        <v>3</v>
      </c>
      <c r="W34" t="s">
        <v>23</v>
      </c>
      <c r="Z34" s="4" t="s">
        <v>24</v>
      </c>
      <c r="AA34" s="4">
        <v>7.5</v>
      </c>
      <c r="AB34" t="s">
        <v>22</v>
      </c>
      <c r="AC34">
        <v>2.1</v>
      </c>
      <c r="AE34" s="2" t="s">
        <v>12</v>
      </c>
      <c r="AF34">
        <v>1</v>
      </c>
      <c r="AI34" t="s">
        <v>22</v>
      </c>
      <c r="AJ34">
        <v>2.1</v>
      </c>
      <c r="AK34" s="2" t="s">
        <v>11</v>
      </c>
      <c r="AL34" s="1" t="s">
        <v>12</v>
      </c>
    </row>
    <row r="35" spans="1:38" ht="19">
      <c r="A35" t="s">
        <v>39</v>
      </c>
      <c r="B35">
        <v>17.5</v>
      </c>
      <c r="C35">
        <v>4.0892813821284326</v>
      </c>
      <c r="D35" t="s">
        <v>37</v>
      </c>
      <c r="E35">
        <v>20.5</v>
      </c>
      <c r="F35">
        <v>3.5978388574871505</v>
      </c>
      <c r="G35" t="s">
        <v>34</v>
      </c>
      <c r="H35" s="6">
        <v>16</v>
      </c>
      <c r="J35">
        <v>0</v>
      </c>
      <c r="K35" t="s">
        <v>24</v>
      </c>
      <c r="L35">
        <v>35</v>
      </c>
      <c r="M35" t="s">
        <v>38</v>
      </c>
      <c r="N35">
        <v>3</v>
      </c>
      <c r="R35" t="s">
        <v>33</v>
      </c>
      <c r="S35">
        <v>3</v>
      </c>
      <c r="W35" t="s">
        <v>24</v>
      </c>
      <c r="Z35" s="4" t="s">
        <v>22</v>
      </c>
      <c r="AA35" s="4">
        <v>7</v>
      </c>
      <c r="AB35" t="s">
        <v>24</v>
      </c>
      <c r="AC35">
        <v>4.0999999999999996</v>
      </c>
      <c r="AE35" s="2" t="s">
        <v>14</v>
      </c>
      <c r="AF35">
        <v>1</v>
      </c>
      <c r="AI35" t="s">
        <v>24</v>
      </c>
      <c r="AJ35">
        <v>4.0999999999999996</v>
      </c>
      <c r="AK35" s="2" t="s">
        <v>11</v>
      </c>
      <c r="AL35" s="2" t="s">
        <v>14</v>
      </c>
    </row>
    <row r="36" spans="1:38" ht="19">
      <c r="A36" t="s">
        <v>38</v>
      </c>
      <c r="B36">
        <v>17.600000000000001</v>
      </c>
      <c r="C36">
        <v>4.2739521132865628</v>
      </c>
      <c r="D36" s="2" t="s">
        <v>16</v>
      </c>
      <c r="E36">
        <v>24.2</v>
      </c>
      <c r="F36">
        <v>3.8815804341359086</v>
      </c>
      <c r="G36" t="s">
        <v>25</v>
      </c>
      <c r="H36" s="6">
        <v>16.5</v>
      </c>
      <c r="J36">
        <v>3</v>
      </c>
      <c r="K36" t="s">
        <v>25</v>
      </c>
      <c r="L36">
        <v>0</v>
      </c>
      <c r="M36" t="s">
        <v>23</v>
      </c>
      <c r="N36">
        <v>2</v>
      </c>
      <c r="R36" t="s">
        <v>34</v>
      </c>
      <c r="S36">
        <v>3</v>
      </c>
      <c r="W36" t="s">
        <v>25</v>
      </c>
      <c r="Z36" s="5" t="s">
        <v>14</v>
      </c>
      <c r="AA36" s="4">
        <v>7</v>
      </c>
      <c r="AB36" s="2" t="s">
        <v>12</v>
      </c>
      <c r="AC36">
        <v>4.5</v>
      </c>
      <c r="AE36" s="2" t="s">
        <v>18</v>
      </c>
      <c r="AF36">
        <v>1</v>
      </c>
      <c r="AI36" s="2" t="s">
        <v>12</v>
      </c>
      <c r="AJ36">
        <v>4.5</v>
      </c>
    </row>
    <row r="37" spans="1:38" ht="19">
      <c r="A37" t="s">
        <v>34</v>
      </c>
      <c r="B37">
        <v>18.2</v>
      </c>
      <c r="C37">
        <v>5.652924513520019</v>
      </c>
      <c r="D37" t="s">
        <v>23</v>
      </c>
      <c r="E37">
        <v>18.3</v>
      </c>
      <c r="F37">
        <v>4.0290610982378166</v>
      </c>
      <c r="G37" t="s">
        <v>39</v>
      </c>
      <c r="H37" s="6">
        <v>16.5</v>
      </c>
      <c r="J37">
        <v>0</v>
      </c>
      <c r="K37" t="s">
        <v>26</v>
      </c>
      <c r="L37">
        <v>35</v>
      </c>
      <c r="M37" t="s">
        <v>39</v>
      </c>
      <c r="N37">
        <v>2</v>
      </c>
      <c r="R37" t="s">
        <v>35</v>
      </c>
      <c r="S37">
        <v>3</v>
      </c>
      <c r="W37" t="s">
        <v>26</v>
      </c>
      <c r="Z37" s="4" t="s">
        <v>19</v>
      </c>
      <c r="AA37" s="4">
        <v>6.5</v>
      </c>
      <c r="AB37" t="s">
        <v>42</v>
      </c>
      <c r="AC37">
        <v>6.1</v>
      </c>
      <c r="AE37" t="s">
        <v>19</v>
      </c>
      <c r="AF37">
        <v>1</v>
      </c>
      <c r="AI37" t="s">
        <v>42</v>
      </c>
      <c r="AJ37">
        <v>6.1</v>
      </c>
      <c r="AK37" s="12" t="s">
        <v>17</v>
      </c>
      <c r="AL37" s="2" t="s">
        <v>12</v>
      </c>
    </row>
    <row r="38" spans="1:38" ht="19">
      <c r="A38" t="s">
        <v>23</v>
      </c>
      <c r="B38">
        <v>18.3</v>
      </c>
      <c r="C38">
        <v>4.0290610982378166</v>
      </c>
      <c r="D38" t="s">
        <v>30</v>
      </c>
      <c r="E38">
        <v>26.2</v>
      </c>
      <c r="F38">
        <v>4.0770359603788462</v>
      </c>
      <c r="G38" t="s">
        <v>23</v>
      </c>
      <c r="H38" s="6">
        <v>17</v>
      </c>
      <c r="J38">
        <v>3</v>
      </c>
      <c r="K38" t="s">
        <v>27</v>
      </c>
      <c r="L38">
        <v>5</v>
      </c>
      <c r="M38" s="2" t="s">
        <v>13</v>
      </c>
      <c r="N38">
        <v>1</v>
      </c>
      <c r="R38" t="s">
        <v>36</v>
      </c>
      <c r="S38">
        <v>3</v>
      </c>
      <c r="W38" t="s">
        <v>27</v>
      </c>
      <c r="Z38" s="4" t="s">
        <v>26</v>
      </c>
      <c r="AA38" s="4">
        <v>6.5</v>
      </c>
      <c r="AB38" t="s">
        <v>26</v>
      </c>
      <c r="AC38">
        <v>6.3</v>
      </c>
      <c r="AE38" t="s">
        <v>54</v>
      </c>
      <c r="AF38">
        <v>1</v>
      </c>
      <c r="AI38" t="s">
        <v>26</v>
      </c>
      <c r="AJ38">
        <v>6.3</v>
      </c>
      <c r="AK38" s="2" t="s">
        <v>12</v>
      </c>
      <c r="AL38" s="2" t="s">
        <v>14</v>
      </c>
    </row>
    <row r="39" spans="1:38" ht="19">
      <c r="A39" t="s">
        <v>25</v>
      </c>
      <c r="B39">
        <v>19</v>
      </c>
      <c r="C39">
        <v>7.7746025264604004</v>
      </c>
      <c r="D39" t="s">
        <v>39</v>
      </c>
      <c r="E39">
        <v>17.5</v>
      </c>
      <c r="F39">
        <v>4.0892813821284326</v>
      </c>
      <c r="G39" t="s">
        <v>38</v>
      </c>
      <c r="H39" s="6">
        <v>17</v>
      </c>
      <c r="J39">
        <v>3</v>
      </c>
      <c r="K39" t="s">
        <v>28</v>
      </c>
      <c r="L39">
        <v>0</v>
      </c>
      <c r="M39" s="2" t="s">
        <v>17</v>
      </c>
      <c r="N39">
        <v>1</v>
      </c>
      <c r="R39" t="s">
        <v>37</v>
      </c>
      <c r="S39">
        <v>3</v>
      </c>
      <c r="W39" t="s">
        <v>28</v>
      </c>
      <c r="Z39" s="5" t="s">
        <v>12</v>
      </c>
      <c r="AA39" s="4">
        <v>6</v>
      </c>
      <c r="AB39" s="2" t="s">
        <v>18</v>
      </c>
      <c r="AC39">
        <v>6.5</v>
      </c>
      <c r="AE39" t="s">
        <v>22</v>
      </c>
      <c r="AF39">
        <v>1</v>
      </c>
      <c r="AI39" s="2" t="s">
        <v>18</v>
      </c>
      <c r="AJ39">
        <v>6.5</v>
      </c>
    </row>
    <row r="40" spans="1:38" ht="19">
      <c r="A40" t="s">
        <v>40</v>
      </c>
      <c r="B40">
        <v>19.8</v>
      </c>
      <c r="C40">
        <v>7.130529043797833</v>
      </c>
      <c r="D40" t="s">
        <v>38</v>
      </c>
      <c r="E40">
        <v>17.600000000000001</v>
      </c>
      <c r="F40">
        <v>4.2739521132865628</v>
      </c>
      <c r="G40" t="s">
        <v>40</v>
      </c>
      <c r="H40" s="6">
        <v>19</v>
      </c>
      <c r="J40">
        <v>3</v>
      </c>
      <c r="K40" t="s">
        <v>29</v>
      </c>
      <c r="L40">
        <v>0</v>
      </c>
      <c r="M40" t="s">
        <v>30</v>
      </c>
      <c r="N40">
        <v>1</v>
      </c>
      <c r="R40" t="s">
        <v>38</v>
      </c>
      <c r="S40">
        <v>3</v>
      </c>
      <c r="W40" t="s">
        <v>29</v>
      </c>
      <c r="Z40" s="4" t="s">
        <v>39</v>
      </c>
      <c r="AA40" s="4">
        <v>6</v>
      </c>
      <c r="AB40" t="s">
        <v>19</v>
      </c>
      <c r="AC40">
        <v>7.6</v>
      </c>
      <c r="AE40" t="s">
        <v>24</v>
      </c>
      <c r="AF40">
        <v>1</v>
      </c>
      <c r="AI40" t="s">
        <v>19</v>
      </c>
      <c r="AJ40">
        <v>7.6</v>
      </c>
      <c r="AK40" s="1" t="s">
        <v>18</v>
      </c>
      <c r="AL40" s="2" t="s">
        <v>11</v>
      </c>
    </row>
    <row r="41" spans="1:38" ht="19">
      <c r="A41" t="s">
        <v>37</v>
      </c>
      <c r="B41">
        <v>20.5</v>
      </c>
      <c r="C41">
        <v>3.5978388574871505</v>
      </c>
      <c r="D41" t="s">
        <v>32</v>
      </c>
      <c r="E41">
        <v>25.4</v>
      </c>
      <c r="F41">
        <v>4.3512450325548544</v>
      </c>
      <c r="G41" t="s">
        <v>37</v>
      </c>
      <c r="H41" s="6">
        <v>19.5</v>
      </c>
      <c r="J41">
        <v>3</v>
      </c>
      <c r="K41" t="s">
        <v>30</v>
      </c>
      <c r="L41">
        <v>1</v>
      </c>
      <c r="M41" t="s">
        <v>34</v>
      </c>
      <c r="N41">
        <v>1</v>
      </c>
      <c r="R41" t="s">
        <v>39</v>
      </c>
      <c r="S41">
        <v>3</v>
      </c>
      <c r="W41" t="s">
        <v>30</v>
      </c>
      <c r="Z41" s="4" t="s">
        <v>20</v>
      </c>
      <c r="AA41" s="4">
        <v>5.5</v>
      </c>
      <c r="AB41" t="s">
        <v>20</v>
      </c>
      <c r="AC41">
        <v>8.8000000000000007</v>
      </c>
      <c r="AE41" t="s">
        <v>26</v>
      </c>
      <c r="AF41">
        <v>1</v>
      </c>
      <c r="AI41" t="s">
        <v>20</v>
      </c>
      <c r="AJ41">
        <v>8.8000000000000007</v>
      </c>
      <c r="AK41" s="2" t="s">
        <v>18</v>
      </c>
      <c r="AL41" s="2" t="s">
        <v>12</v>
      </c>
    </row>
    <row r="42" spans="1:38" ht="19">
      <c r="A42" s="2" t="s">
        <v>13</v>
      </c>
      <c r="B42">
        <v>20.9</v>
      </c>
      <c r="C42">
        <v>4.7714428286071531</v>
      </c>
      <c r="D42" t="s">
        <v>27</v>
      </c>
      <c r="E42">
        <v>16.8</v>
      </c>
      <c r="F42">
        <v>4.4671641514002536</v>
      </c>
      <c r="G42" s="2" t="s">
        <v>13</v>
      </c>
      <c r="H42" s="6">
        <v>21</v>
      </c>
      <c r="J42">
        <v>3</v>
      </c>
      <c r="K42" t="s">
        <v>31</v>
      </c>
      <c r="L42">
        <v>0</v>
      </c>
      <c r="M42" t="s">
        <v>36</v>
      </c>
      <c r="N42">
        <v>1</v>
      </c>
      <c r="R42" t="s">
        <v>40</v>
      </c>
      <c r="S42">
        <v>3</v>
      </c>
      <c r="W42" t="s">
        <v>31</v>
      </c>
      <c r="Z42" s="4" t="s">
        <v>23</v>
      </c>
      <c r="AA42" s="4">
        <v>5.5</v>
      </c>
      <c r="AB42" t="s">
        <v>41</v>
      </c>
      <c r="AC42">
        <v>8.8000000000000007</v>
      </c>
      <c r="AE42" t="s">
        <v>21</v>
      </c>
      <c r="AF42">
        <v>16.5</v>
      </c>
      <c r="AI42" t="s">
        <v>41</v>
      </c>
      <c r="AJ42">
        <v>8.8000000000000007</v>
      </c>
      <c r="AK42" s="12" t="s">
        <v>17</v>
      </c>
      <c r="AL42" s="2" t="s">
        <v>11</v>
      </c>
    </row>
    <row r="43" spans="1:38" ht="19">
      <c r="A43" s="2" t="s">
        <v>17</v>
      </c>
      <c r="B43">
        <v>21.1</v>
      </c>
      <c r="C43">
        <v>4.9317565047579324</v>
      </c>
      <c r="D43" t="s">
        <v>35</v>
      </c>
      <c r="E43">
        <v>26.7</v>
      </c>
      <c r="F43">
        <v>4.6200048100023103</v>
      </c>
      <c r="G43" s="2" t="s">
        <v>17</v>
      </c>
      <c r="H43" s="6">
        <v>21.5</v>
      </c>
      <c r="J43">
        <v>3</v>
      </c>
      <c r="K43" t="s">
        <v>32</v>
      </c>
      <c r="L43">
        <v>0</v>
      </c>
      <c r="M43" t="s">
        <v>37</v>
      </c>
      <c r="N43">
        <v>1</v>
      </c>
      <c r="R43" s="2" t="s">
        <v>12</v>
      </c>
      <c r="S43">
        <v>2</v>
      </c>
      <c r="W43" t="s">
        <v>32</v>
      </c>
      <c r="Z43" s="4" t="s">
        <v>32</v>
      </c>
      <c r="AA43" s="4">
        <v>5.5</v>
      </c>
      <c r="AB43" s="2" t="s">
        <v>14</v>
      </c>
      <c r="AC43">
        <v>9.8000000000000007</v>
      </c>
      <c r="AE43" t="s">
        <v>23</v>
      </c>
      <c r="AF43">
        <v>16.5</v>
      </c>
      <c r="AI43" s="2" t="s">
        <v>14</v>
      </c>
      <c r="AJ43">
        <v>9.8000000000000007</v>
      </c>
    </row>
    <row r="44" spans="1:38" ht="19">
      <c r="A44" t="s">
        <v>28</v>
      </c>
      <c r="B44">
        <v>22.5</v>
      </c>
      <c r="C44">
        <v>5.2334394893691938</v>
      </c>
      <c r="D44" s="2" t="s">
        <v>13</v>
      </c>
      <c r="E44">
        <v>20.9</v>
      </c>
      <c r="F44">
        <v>4.7714428286071531</v>
      </c>
      <c r="G44" t="s">
        <v>28</v>
      </c>
      <c r="H44" s="6">
        <v>23</v>
      </c>
      <c r="J44">
        <v>3</v>
      </c>
      <c r="K44" t="s">
        <v>33</v>
      </c>
      <c r="L44">
        <v>0</v>
      </c>
      <c r="M44" s="2" t="s">
        <v>15</v>
      </c>
      <c r="N44">
        <v>0</v>
      </c>
      <c r="R44" t="s">
        <v>22</v>
      </c>
      <c r="S44">
        <v>2</v>
      </c>
      <c r="W44" t="s">
        <v>33</v>
      </c>
      <c r="Z44" s="4" t="s">
        <v>28</v>
      </c>
      <c r="AA44" s="4">
        <v>5</v>
      </c>
      <c r="AB44" t="s">
        <v>27</v>
      </c>
      <c r="AC44">
        <v>16.8</v>
      </c>
      <c r="AE44" t="s">
        <v>25</v>
      </c>
      <c r="AF44">
        <v>16.5</v>
      </c>
      <c r="AI44" t="s">
        <v>27</v>
      </c>
      <c r="AJ44">
        <v>16.8</v>
      </c>
      <c r="AK44" s="2" t="s">
        <v>12</v>
      </c>
      <c r="AL44" s="12" t="s">
        <v>15</v>
      </c>
    </row>
    <row r="45" spans="1:38" ht="16" customHeight="1">
      <c r="A45" t="s">
        <v>36</v>
      </c>
      <c r="B45">
        <v>23.5</v>
      </c>
      <c r="C45">
        <v>5.1693541397569405</v>
      </c>
      <c r="D45" t="s">
        <v>21</v>
      </c>
      <c r="E45">
        <v>17.2</v>
      </c>
      <c r="F45">
        <v>4.8488257455915145</v>
      </c>
      <c r="G45" s="2" t="s">
        <v>16</v>
      </c>
      <c r="H45" s="6">
        <v>23.5</v>
      </c>
      <c r="J45">
        <v>3</v>
      </c>
      <c r="K45" t="s">
        <v>34</v>
      </c>
      <c r="L45">
        <v>1</v>
      </c>
      <c r="M45" s="2" t="s">
        <v>16</v>
      </c>
      <c r="N45">
        <v>0</v>
      </c>
      <c r="R45" s="1" t="s">
        <v>11</v>
      </c>
      <c r="S45">
        <v>1</v>
      </c>
      <c r="W45" t="s">
        <v>34</v>
      </c>
      <c r="Z45" s="5" t="s">
        <v>18</v>
      </c>
      <c r="AA45" s="4">
        <v>5</v>
      </c>
      <c r="AB45" t="s">
        <v>21</v>
      </c>
      <c r="AC45">
        <v>17.2</v>
      </c>
      <c r="AE45" t="s">
        <v>27</v>
      </c>
      <c r="AF45">
        <v>16.5</v>
      </c>
      <c r="AI45" t="s">
        <v>21</v>
      </c>
      <c r="AJ45">
        <v>17.2</v>
      </c>
      <c r="AK45" s="1" t="s">
        <v>18</v>
      </c>
      <c r="AL45" s="13" t="s">
        <v>13</v>
      </c>
    </row>
    <row r="46" spans="1:38" ht="19">
      <c r="A46" t="s">
        <v>31</v>
      </c>
      <c r="B46">
        <v>24.1</v>
      </c>
      <c r="C46">
        <v>6.2795965900154203</v>
      </c>
      <c r="D46" s="2" t="s">
        <v>17</v>
      </c>
      <c r="E46">
        <v>21.1</v>
      </c>
      <c r="F46">
        <v>4.9317565047579324</v>
      </c>
      <c r="G46" t="s">
        <v>31</v>
      </c>
      <c r="H46" s="6">
        <v>24</v>
      </c>
      <c r="J46">
        <v>3</v>
      </c>
      <c r="K46" t="s">
        <v>35</v>
      </c>
      <c r="L46">
        <v>0</v>
      </c>
      <c r="M46" t="s">
        <v>25</v>
      </c>
      <c r="N46">
        <v>0</v>
      </c>
      <c r="R46" s="2" t="s">
        <v>14</v>
      </c>
      <c r="S46">
        <v>0</v>
      </c>
      <c r="W46" t="s">
        <v>35</v>
      </c>
      <c r="Z46" s="4" t="s">
        <v>41</v>
      </c>
      <c r="AA46" s="4">
        <v>5</v>
      </c>
      <c r="AB46" t="s">
        <v>39</v>
      </c>
      <c r="AC46">
        <v>17.5</v>
      </c>
      <c r="AE46" t="s">
        <v>28</v>
      </c>
      <c r="AF46">
        <v>16.5</v>
      </c>
      <c r="AI46" t="s">
        <v>39</v>
      </c>
      <c r="AJ46">
        <v>17.5</v>
      </c>
      <c r="AK46" s="12" t="s">
        <v>16</v>
      </c>
      <c r="AL46" s="2" t="s">
        <v>11</v>
      </c>
    </row>
    <row r="47" spans="1:38" ht="19">
      <c r="A47" s="2" t="s">
        <v>16</v>
      </c>
      <c r="B47">
        <v>24.2</v>
      </c>
      <c r="C47">
        <v>3.8815804341359086</v>
      </c>
      <c r="D47" t="s">
        <v>36</v>
      </c>
      <c r="E47">
        <v>23.5</v>
      </c>
      <c r="F47">
        <v>5.1693541397569405</v>
      </c>
      <c r="G47" t="s">
        <v>36</v>
      </c>
      <c r="H47" s="6">
        <v>24.5</v>
      </c>
      <c r="J47">
        <v>3</v>
      </c>
      <c r="K47" t="s">
        <v>36</v>
      </c>
      <c r="L47">
        <v>1</v>
      </c>
      <c r="M47" t="s">
        <v>28</v>
      </c>
      <c r="N47">
        <v>0</v>
      </c>
      <c r="R47" s="2" t="s">
        <v>18</v>
      </c>
      <c r="S47">
        <v>0</v>
      </c>
      <c r="W47" t="s">
        <v>36</v>
      </c>
      <c r="Z47" s="4" t="s">
        <v>33</v>
      </c>
      <c r="AA47" s="4">
        <v>4.5</v>
      </c>
      <c r="AB47" t="s">
        <v>38</v>
      </c>
      <c r="AC47">
        <v>17.600000000000001</v>
      </c>
      <c r="AE47" t="s">
        <v>31</v>
      </c>
      <c r="AF47">
        <v>16.5</v>
      </c>
      <c r="AI47" t="s">
        <v>38</v>
      </c>
      <c r="AJ47">
        <v>17.600000000000001</v>
      </c>
      <c r="AK47" s="12" t="s">
        <v>16</v>
      </c>
      <c r="AL47" s="2" t="s">
        <v>18</v>
      </c>
    </row>
    <row r="48" spans="1:38" ht="19">
      <c r="A48" s="2" t="s">
        <v>15</v>
      </c>
      <c r="B48">
        <v>24.3</v>
      </c>
      <c r="C48">
        <v>5.6969777562805701</v>
      </c>
      <c r="D48" t="s">
        <v>28</v>
      </c>
      <c r="E48">
        <v>22.5</v>
      </c>
      <c r="F48">
        <v>5.2334394893691938</v>
      </c>
      <c r="G48" s="2" t="s">
        <v>15</v>
      </c>
      <c r="H48" s="6">
        <v>25.5</v>
      </c>
      <c r="J48">
        <v>3</v>
      </c>
      <c r="K48" t="s">
        <v>37</v>
      </c>
      <c r="L48">
        <v>1</v>
      </c>
      <c r="M48" t="s">
        <v>29</v>
      </c>
      <c r="N48">
        <v>0</v>
      </c>
      <c r="R48" t="s">
        <v>19</v>
      </c>
      <c r="S48">
        <v>0</v>
      </c>
      <c r="W48" t="s">
        <v>37</v>
      </c>
      <c r="Z48" s="4" t="s">
        <v>38</v>
      </c>
      <c r="AA48" s="4">
        <v>4.5</v>
      </c>
      <c r="AB48" t="s">
        <v>34</v>
      </c>
      <c r="AC48">
        <v>18.2</v>
      </c>
      <c r="AE48" t="s">
        <v>32</v>
      </c>
      <c r="AF48">
        <v>16.5</v>
      </c>
      <c r="AI48" t="s">
        <v>34</v>
      </c>
      <c r="AJ48">
        <v>18.2</v>
      </c>
      <c r="AK48" s="12" t="s">
        <v>15</v>
      </c>
      <c r="AL48" s="12" t="s">
        <v>16</v>
      </c>
    </row>
    <row r="49" spans="1:38" ht="19">
      <c r="A49" t="s">
        <v>32</v>
      </c>
      <c r="B49">
        <v>25.4</v>
      </c>
      <c r="C49">
        <v>4.3512450325548544</v>
      </c>
      <c r="D49" t="s">
        <v>34</v>
      </c>
      <c r="E49">
        <v>18.2</v>
      </c>
      <c r="F49">
        <v>5.652924513520019</v>
      </c>
      <c r="G49" t="s">
        <v>32</v>
      </c>
      <c r="H49" s="6">
        <v>26</v>
      </c>
      <c r="J49">
        <v>3</v>
      </c>
      <c r="K49" t="s">
        <v>38</v>
      </c>
      <c r="L49">
        <v>3</v>
      </c>
      <c r="M49" t="s">
        <v>31</v>
      </c>
      <c r="N49">
        <v>0</v>
      </c>
      <c r="R49" t="s">
        <v>20</v>
      </c>
      <c r="S49">
        <v>0</v>
      </c>
      <c r="W49" t="s">
        <v>38</v>
      </c>
      <c r="Z49" s="4" t="s">
        <v>25</v>
      </c>
      <c r="AA49" s="4">
        <v>4.5</v>
      </c>
      <c r="AB49" t="s">
        <v>23</v>
      </c>
      <c r="AC49">
        <v>18.3</v>
      </c>
      <c r="AE49" t="s">
        <v>33</v>
      </c>
      <c r="AF49">
        <v>16.5</v>
      </c>
      <c r="AI49" t="s">
        <v>23</v>
      </c>
      <c r="AJ49">
        <v>18.3</v>
      </c>
      <c r="AK49" s="2" t="s">
        <v>11</v>
      </c>
      <c r="AL49" s="12" t="s">
        <v>13</v>
      </c>
    </row>
    <row r="50" spans="1:38" ht="19">
      <c r="A50" t="s">
        <v>30</v>
      </c>
      <c r="B50">
        <v>26.2</v>
      </c>
      <c r="C50">
        <v>4.0770359603788462</v>
      </c>
      <c r="D50" s="2" t="s">
        <v>15</v>
      </c>
      <c r="E50">
        <v>24.3</v>
      </c>
      <c r="F50">
        <v>5.6969777562805701</v>
      </c>
      <c r="G50" t="s">
        <v>30</v>
      </c>
      <c r="H50" s="6">
        <v>27.5</v>
      </c>
      <c r="J50">
        <v>3</v>
      </c>
      <c r="K50" t="s">
        <v>39</v>
      </c>
      <c r="L50">
        <v>2</v>
      </c>
      <c r="M50" t="s">
        <v>32</v>
      </c>
      <c r="N50">
        <v>0</v>
      </c>
      <c r="R50" t="s">
        <v>24</v>
      </c>
      <c r="S50">
        <v>0</v>
      </c>
      <c r="W50" t="s">
        <v>39</v>
      </c>
      <c r="Z50" s="4" t="s">
        <v>31</v>
      </c>
      <c r="AA50" s="4">
        <v>4</v>
      </c>
      <c r="AB50" t="s">
        <v>25</v>
      </c>
      <c r="AC50">
        <v>19</v>
      </c>
      <c r="AE50" t="s">
        <v>36</v>
      </c>
      <c r="AF50">
        <v>16.5</v>
      </c>
      <c r="AI50" t="s">
        <v>25</v>
      </c>
      <c r="AJ50">
        <v>19</v>
      </c>
      <c r="AK50" s="2" t="s">
        <v>12</v>
      </c>
      <c r="AL50" s="12" t="s">
        <v>13</v>
      </c>
    </row>
    <row r="51" spans="1:38" ht="19">
      <c r="A51" t="s">
        <v>35</v>
      </c>
      <c r="B51">
        <v>26.7</v>
      </c>
      <c r="C51">
        <v>4.6200048100023103</v>
      </c>
      <c r="D51" t="s">
        <v>31</v>
      </c>
      <c r="E51">
        <v>24.1</v>
      </c>
      <c r="F51">
        <v>6.2795965900154203</v>
      </c>
      <c r="G51" t="s">
        <v>33</v>
      </c>
      <c r="H51" s="6">
        <v>27.5</v>
      </c>
      <c r="J51">
        <v>3</v>
      </c>
      <c r="K51" t="s">
        <v>40</v>
      </c>
      <c r="L51">
        <v>0</v>
      </c>
      <c r="M51" t="s">
        <v>33</v>
      </c>
      <c r="N51">
        <v>0</v>
      </c>
      <c r="R51" t="s">
        <v>26</v>
      </c>
      <c r="S51">
        <v>0</v>
      </c>
      <c r="W51" t="s">
        <v>40</v>
      </c>
      <c r="Z51" s="5" t="s">
        <v>16</v>
      </c>
      <c r="AA51" s="4">
        <v>4</v>
      </c>
      <c r="AB51" t="s">
        <v>40</v>
      </c>
      <c r="AC51">
        <v>19.8</v>
      </c>
      <c r="AE51" t="s">
        <v>38</v>
      </c>
      <c r="AF51">
        <v>16.5</v>
      </c>
      <c r="AI51" t="s">
        <v>40</v>
      </c>
      <c r="AJ51">
        <v>19.8</v>
      </c>
      <c r="AK51" s="12" t="s">
        <v>17</v>
      </c>
      <c r="AL51" s="2" t="s">
        <v>18</v>
      </c>
    </row>
    <row r="52" spans="1:38" ht="19">
      <c r="A52" t="s">
        <v>33</v>
      </c>
      <c r="B52">
        <v>27.3</v>
      </c>
      <c r="C52">
        <v>2.7908580918579307</v>
      </c>
      <c r="D52" t="s">
        <v>40</v>
      </c>
      <c r="E52">
        <v>19.8</v>
      </c>
      <c r="F52">
        <v>7.130529043797833</v>
      </c>
      <c r="G52" t="s">
        <v>35</v>
      </c>
      <c r="H52" s="6">
        <v>28</v>
      </c>
      <c r="J52">
        <v>0</v>
      </c>
      <c r="K52" t="s">
        <v>41</v>
      </c>
      <c r="L52">
        <v>21</v>
      </c>
      <c r="M52" t="s">
        <v>35</v>
      </c>
      <c r="N52">
        <v>0</v>
      </c>
      <c r="R52" t="s">
        <v>41</v>
      </c>
      <c r="S52">
        <v>0</v>
      </c>
      <c r="W52" t="s">
        <v>41</v>
      </c>
      <c r="Z52" s="4" t="s">
        <v>21</v>
      </c>
      <c r="AA52" s="4">
        <v>4</v>
      </c>
      <c r="AB52" t="s">
        <v>37</v>
      </c>
      <c r="AC52">
        <v>20.5</v>
      </c>
      <c r="AE52" t="s">
        <v>39</v>
      </c>
      <c r="AF52">
        <v>16.5</v>
      </c>
      <c r="AI52" t="s">
        <v>37</v>
      </c>
      <c r="AJ52">
        <v>20.5</v>
      </c>
      <c r="AK52" s="12" t="s">
        <v>16</v>
      </c>
      <c r="AL52" s="12" t="s">
        <v>17</v>
      </c>
    </row>
    <row r="53" spans="1:38" ht="19">
      <c r="A53" t="s">
        <v>29</v>
      </c>
      <c r="B53">
        <v>30.8</v>
      </c>
      <c r="C53">
        <v>3.1552425509864621</v>
      </c>
      <c r="D53" t="s">
        <v>25</v>
      </c>
      <c r="E53">
        <v>19</v>
      </c>
      <c r="F53">
        <v>7.7746025264604004</v>
      </c>
      <c r="G53" t="s">
        <v>29</v>
      </c>
      <c r="H53" s="6">
        <v>32</v>
      </c>
      <c r="J53">
        <v>0</v>
      </c>
      <c r="K53" t="s">
        <v>42</v>
      </c>
      <c r="L53">
        <v>21</v>
      </c>
      <c r="M53" t="s">
        <v>40</v>
      </c>
      <c r="N53">
        <v>0</v>
      </c>
      <c r="R53" t="s">
        <v>42</v>
      </c>
      <c r="S53">
        <v>0</v>
      </c>
      <c r="W53" t="s">
        <v>42</v>
      </c>
      <c r="Z53" s="4" t="s">
        <v>42</v>
      </c>
      <c r="AA53" s="4">
        <v>4</v>
      </c>
      <c r="AB53" s="2" t="s">
        <v>13</v>
      </c>
      <c r="AC53">
        <v>20.9</v>
      </c>
      <c r="AE53" t="s">
        <v>40</v>
      </c>
      <c r="AF53">
        <v>16.5</v>
      </c>
      <c r="AI53" s="12" t="s">
        <v>13</v>
      </c>
      <c r="AJ53">
        <v>20.9</v>
      </c>
    </row>
    <row r="54" spans="1:38" ht="19">
      <c r="H54" s="6"/>
      <c r="Z54" s="4" t="s">
        <v>27</v>
      </c>
      <c r="AA54" s="4">
        <v>3.5</v>
      </c>
      <c r="AB54" s="2" t="s">
        <v>17</v>
      </c>
      <c r="AC54">
        <v>21.1</v>
      </c>
      <c r="AE54" t="s">
        <v>41</v>
      </c>
      <c r="AF54">
        <v>16.5</v>
      </c>
      <c r="AI54" s="12" t="s">
        <v>17</v>
      </c>
      <c r="AJ54">
        <v>21.1</v>
      </c>
    </row>
    <row r="55" spans="1:38" ht="19">
      <c r="Z55" s="4" t="s">
        <v>40</v>
      </c>
      <c r="AA55" s="4">
        <v>3.5</v>
      </c>
      <c r="AB55" t="s">
        <v>28</v>
      </c>
      <c r="AC55">
        <v>22.5</v>
      </c>
      <c r="AE55" t="s">
        <v>42</v>
      </c>
      <c r="AF55">
        <v>16.5</v>
      </c>
      <c r="AI55" t="s">
        <v>28</v>
      </c>
      <c r="AJ55">
        <v>22.5</v>
      </c>
      <c r="AK55" s="13" t="s">
        <v>13</v>
      </c>
      <c r="AL55" s="2" t="s">
        <v>14</v>
      </c>
    </row>
    <row r="56" spans="1:38" ht="19">
      <c r="H56" s="7"/>
      <c r="Z56" s="4" t="s">
        <v>30</v>
      </c>
      <c r="AA56" s="4">
        <v>3.5</v>
      </c>
      <c r="AB56" t="s">
        <v>36</v>
      </c>
      <c r="AC56">
        <v>23.5</v>
      </c>
      <c r="AE56" s="2" t="s">
        <v>13</v>
      </c>
      <c r="AF56">
        <v>32</v>
      </c>
      <c r="AI56" t="s">
        <v>36</v>
      </c>
      <c r="AJ56">
        <v>23.5</v>
      </c>
      <c r="AK56" s="12" t="s">
        <v>15</v>
      </c>
      <c r="AL56" s="2" t="s">
        <v>18</v>
      </c>
    </row>
    <row r="57" spans="1:38" ht="19">
      <c r="B57" t="s">
        <v>50</v>
      </c>
      <c r="D57" t="s">
        <v>55</v>
      </c>
      <c r="E57" t="s">
        <v>66</v>
      </c>
      <c r="Z57" s="5" t="s">
        <v>13</v>
      </c>
      <c r="AA57" s="4">
        <v>3</v>
      </c>
      <c r="AB57" t="s">
        <v>31</v>
      </c>
      <c r="AC57">
        <v>24.1</v>
      </c>
      <c r="AE57" s="2" t="s">
        <v>15</v>
      </c>
      <c r="AF57">
        <v>32</v>
      </c>
      <c r="AI57" t="s">
        <v>31</v>
      </c>
      <c r="AJ57">
        <v>24.1</v>
      </c>
      <c r="AK57" s="1" t="s">
        <v>14</v>
      </c>
      <c r="AL57" s="12" t="s">
        <v>15</v>
      </c>
    </row>
    <row r="58" spans="1:38" ht="19">
      <c r="A58" s="1" t="s">
        <v>11</v>
      </c>
      <c r="B58">
        <v>1.5</v>
      </c>
      <c r="C58">
        <f>RANK(B58,B$58:B$89,1)</f>
        <v>1</v>
      </c>
      <c r="D58">
        <v>1</v>
      </c>
      <c r="E58">
        <f t="shared" ref="E58:E89" si="3">C58-D58</f>
        <v>0</v>
      </c>
      <c r="Z58" s="4" t="s">
        <v>37</v>
      </c>
      <c r="AA58" s="4">
        <v>3</v>
      </c>
      <c r="AB58" s="2" t="s">
        <v>16</v>
      </c>
      <c r="AC58">
        <v>24.2</v>
      </c>
      <c r="AE58" s="2" t="s">
        <v>16</v>
      </c>
      <c r="AF58">
        <v>32</v>
      </c>
      <c r="AI58" s="12" t="s">
        <v>16</v>
      </c>
      <c r="AJ58">
        <v>24.2</v>
      </c>
    </row>
    <row r="59" spans="1:38" ht="19">
      <c r="A59" s="2" t="s">
        <v>12</v>
      </c>
      <c r="B59">
        <v>4.5</v>
      </c>
      <c r="C59">
        <f t="shared" ref="C59:C89" si="4">RANK(B59,B$58:B$89,1)</f>
        <v>4</v>
      </c>
      <c r="D59">
        <v>1</v>
      </c>
      <c r="E59">
        <f t="shared" si="3"/>
        <v>3</v>
      </c>
      <c r="Z59" s="4" t="s">
        <v>36</v>
      </c>
      <c r="AA59" s="4">
        <v>3</v>
      </c>
      <c r="AB59" s="2" t="s">
        <v>15</v>
      </c>
      <c r="AC59">
        <v>24.3</v>
      </c>
      <c r="AE59" s="2" t="s">
        <v>17</v>
      </c>
      <c r="AF59">
        <v>32</v>
      </c>
      <c r="AI59" s="12" t="s">
        <v>15</v>
      </c>
      <c r="AJ59">
        <v>24.3</v>
      </c>
    </row>
    <row r="60" spans="1:38" ht="19">
      <c r="A60" s="2" t="s">
        <v>13</v>
      </c>
      <c r="B60">
        <v>20.9</v>
      </c>
      <c r="C60">
        <f t="shared" si="4"/>
        <v>21</v>
      </c>
      <c r="D60">
        <v>32</v>
      </c>
      <c r="E60">
        <f t="shared" si="3"/>
        <v>-11</v>
      </c>
      <c r="Z60" s="4" t="s">
        <v>34</v>
      </c>
      <c r="AA60" s="4">
        <v>2.5</v>
      </c>
      <c r="AB60" t="s">
        <v>32</v>
      </c>
      <c r="AC60">
        <v>25.4</v>
      </c>
      <c r="AE60" t="s">
        <v>29</v>
      </c>
      <c r="AF60">
        <v>32</v>
      </c>
      <c r="AI60" t="s">
        <v>32</v>
      </c>
      <c r="AJ60">
        <v>25.4</v>
      </c>
      <c r="AK60" s="2" t="s">
        <v>14</v>
      </c>
      <c r="AL60" s="12" t="s">
        <v>16</v>
      </c>
    </row>
    <row r="61" spans="1:38" ht="19">
      <c r="A61" s="2" t="s">
        <v>14</v>
      </c>
      <c r="B61">
        <v>9.8000000000000007</v>
      </c>
      <c r="C61">
        <f t="shared" si="4"/>
        <v>11</v>
      </c>
      <c r="D61">
        <v>1</v>
      </c>
      <c r="E61">
        <f t="shared" si="3"/>
        <v>10</v>
      </c>
      <c r="Z61" s="4" t="s">
        <v>29</v>
      </c>
      <c r="AA61" s="4">
        <v>2</v>
      </c>
      <c r="AB61" t="s">
        <v>30</v>
      </c>
      <c r="AC61">
        <v>26.2</v>
      </c>
      <c r="AE61" t="s">
        <v>30</v>
      </c>
      <c r="AF61">
        <v>32</v>
      </c>
      <c r="AI61" t="s">
        <v>30</v>
      </c>
      <c r="AJ61">
        <v>26.2</v>
      </c>
      <c r="AK61" s="12" t="s">
        <v>13</v>
      </c>
      <c r="AL61" s="12" t="s">
        <v>16</v>
      </c>
    </row>
    <row r="62" spans="1:38" ht="19">
      <c r="A62" s="2" t="s">
        <v>15</v>
      </c>
      <c r="B62">
        <v>24.3</v>
      </c>
      <c r="C62">
        <f t="shared" si="4"/>
        <v>27</v>
      </c>
      <c r="D62">
        <v>32</v>
      </c>
      <c r="E62">
        <f t="shared" si="3"/>
        <v>-5</v>
      </c>
      <c r="Z62" s="5" t="s">
        <v>17</v>
      </c>
      <c r="AA62" s="4">
        <v>2</v>
      </c>
      <c r="AB62" t="s">
        <v>35</v>
      </c>
      <c r="AC62">
        <v>26.7</v>
      </c>
      <c r="AE62" t="s">
        <v>34</v>
      </c>
      <c r="AF62">
        <v>32</v>
      </c>
      <c r="AI62" t="s">
        <v>35</v>
      </c>
      <c r="AJ62">
        <v>26.7</v>
      </c>
      <c r="AK62" s="12" t="s">
        <v>15</v>
      </c>
      <c r="AL62" s="12" t="s">
        <v>17</v>
      </c>
    </row>
    <row r="63" spans="1:38" ht="19">
      <c r="A63" s="2" t="s">
        <v>16</v>
      </c>
      <c r="B63">
        <v>24.2</v>
      </c>
      <c r="C63">
        <f t="shared" si="4"/>
        <v>26</v>
      </c>
      <c r="D63">
        <v>32</v>
      </c>
      <c r="E63">
        <f t="shared" si="3"/>
        <v>-6</v>
      </c>
      <c r="Z63" s="4" t="s">
        <v>35</v>
      </c>
      <c r="AA63" s="4">
        <v>1.5</v>
      </c>
      <c r="AB63" t="s">
        <v>33</v>
      </c>
      <c r="AC63">
        <v>27.3</v>
      </c>
      <c r="AE63" t="s">
        <v>35</v>
      </c>
      <c r="AF63">
        <v>32</v>
      </c>
      <c r="AI63" t="s">
        <v>33</v>
      </c>
      <c r="AJ63">
        <v>27.3</v>
      </c>
      <c r="AK63" s="2" t="s">
        <v>14</v>
      </c>
      <c r="AL63" s="12" t="s">
        <v>17</v>
      </c>
    </row>
    <row r="64" spans="1:38" ht="19">
      <c r="A64" s="2" t="s">
        <v>17</v>
      </c>
      <c r="B64">
        <v>21.1</v>
      </c>
      <c r="C64">
        <f t="shared" si="4"/>
        <v>22</v>
      </c>
      <c r="D64">
        <v>32</v>
      </c>
      <c r="E64">
        <f t="shared" si="3"/>
        <v>-10</v>
      </c>
      <c r="Z64" s="5" t="s">
        <v>15</v>
      </c>
      <c r="AA64" s="4">
        <v>1</v>
      </c>
      <c r="AB64" t="s">
        <v>29</v>
      </c>
      <c r="AC64">
        <v>30.8</v>
      </c>
      <c r="AE64" t="s">
        <v>37</v>
      </c>
      <c r="AF64">
        <v>32</v>
      </c>
      <c r="AI64" t="s">
        <v>29</v>
      </c>
      <c r="AJ64">
        <v>30.8</v>
      </c>
      <c r="AK64" s="12" t="s">
        <v>13</v>
      </c>
      <c r="AL64" s="12" t="s">
        <v>15</v>
      </c>
    </row>
    <row r="65" spans="1:5">
      <c r="A65" s="2" t="s">
        <v>18</v>
      </c>
      <c r="B65">
        <v>6.5</v>
      </c>
      <c r="C65">
        <f t="shared" si="4"/>
        <v>7</v>
      </c>
      <c r="D65">
        <v>1</v>
      </c>
      <c r="E65">
        <f t="shared" si="3"/>
        <v>6</v>
      </c>
    </row>
    <row r="66" spans="1:5">
      <c r="A66" t="s">
        <v>19</v>
      </c>
      <c r="B66">
        <v>7.6</v>
      </c>
      <c r="C66">
        <f t="shared" si="4"/>
        <v>8</v>
      </c>
      <c r="D66">
        <v>1</v>
      </c>
      <c r="E66">
        <f t="shared" si="3"/>
        <v>7</v>
      </c>
    </row>
    <row r="67" spans="1:5">
      <c r="A67" t="s">
        <v>20</v>
      </c>
      <c r="B67">
        <v>8.8000000000000007</v>
      </c>
      <c r="C67">
        <f t="shared" si="4"/>
        <v>9</v>
      </c>
      <c r="D67">
        <v>1</v>
      </c>
      <c r="E67">
        <f t="shared" si="3"/>
        <v>8</v>
      </c>
    </row>
    <row r="68" spans="1:5">
      <c r="A68" t="s">
        <v>21</v>
      </c>
      <c r="B68">
        <v>17.2</v>
      </c>
      <c r="C68">
        <f t="shared" si="4"/>
        <v>13</v>
      </c>
      <c r="D68">
        <v>16.5</v>
      </c>
      <c r="E68">
        <f t="shared" si="3"/>
        <v>-3.5</v>
      </c>
    </row>
    <row r="69" spans="1:5">
      <c r="A69" t="s">
        <v>22</v>
      </c>
      <c r="B69">
        <v>2.1</v>
      </c>
      <c r="C69">
        <f t="shared" si="4"/>
        <v>2</v>
      </c>
      <c r="D69">
        <v>1</v>
      </c>
      <c r="E69">
        <f t="shared" si="3"/>
        <v>1</v>
      </c>
    </row>
    <row r="70" spans="1:5">
      <c r="A70" t="s">
        <v>23</v>
      </c>
      <c r="B70">
        <v>18.3</v>
      </c>
      <c r="C70">
        <f t="shared" si="4"/>
        <v>17</v>
      </c>
      <c r="D70">
        <v>16.5</v>
      </c>
      <c r="E70">
        <f t="shared" si="3"/>
        <v>0.5</v>
      </c>
    </row>
    <row r="71" spans="1:5">
      <c r="A71" t="s">
        <v>24</v>
      </c>
      <c r="B71">
        <v>4.0999999999999996</v>
      </c>
      <c r="C71">
        <f t="shared" si="4"/>
        <v>3</v>
      </c>
      <c r="D71">
        <v>1</v>
      </c>
      <c r="E71">
        <f t="shared" si="3"/>
        <v>2</v>
      </c>
    </row>
    <row r="72" spans="1:5">
      <c r="A72" t="s">
        <v>25</v>
      </c>
      <c r="B72">
        <v>19</v>
      </c>
      <c r="C72">
        <f t="shared" si="4"/>
        <v>18</v>
      </c>
      <c r="D72">
        <v>16.5</v>
      </c>
      <c r="E72">
        <f t="shared" si="3"/>
        <v>1.5</v>
      </c>
    </row>
    <row r="73" spans="1:5">
      <c r="A73" t="s">
        <v>26</v>
      </c>
      <c r="B73">
        <v>6.3</v>
      </c>
      <c r="C73">
        <f t="shared" si="4"/>
        <v>6</v>
      </c>
      <c r="D73">
        <v>1</v>
      </c>
      <c r="E73">
        <f t="shared" si="3"/>
        <v>5</v>
      </c>
    </row>
    <row r="74" spans="1:5">
      <c r="A74" t="s">
        <v>27</v>
      </c>
      <c r="B74">
        <v>16.8</v>
      </c>
      <c r="C74">
        <f t="shared" si="4"/>
        <v>12</v>
      </c>
      <c r="D74">
        <v>16.5</v>
      </c>
      <c r="E74">
        <f t="shared" si="3"/>
        <v>-4.5</v>
      </c>
    </row>
    <row r="75" spans="1:5">
      <c r="A75" t="s">
        <v>28</v>
      </c>
      <c r="B75">
        <v>22.5</v>
      </c>
      <c r="C75">
        <f t="shared" si="4"/>
        <v>23</v>
      </c>
      <c r="D75">
        <v>16.5</v>
      </c>
      <c r="E75">
        <f t="shared" si="3"/>
        <v>6.5</v>
      </c>
    </row>
    <row r="76" spans="1:5">
      <c r="A76" t="s">
        <v>29</v>
      </c>
      <c r="B76">
        <v>30.8</v>
      </c>
      <c r="C76">
        <f t="shared" si="4"/>
        <v>32</v>
      </c>
      <c r="D76">
        <v>32</v>
      </c>
      <c r="E76">
        <f t="shared" si="3"/>
        <v>0</v>
      </c>
    </row>
    <row r="77" spans="1:5">
      <c r="A77" t="s">
        <v>30</v>
      </c>
      <c r="B77">
        <v>26.2</v>
      </c>
      <c r="C77">
        <f t="shared" si="4"/>
        <v>29</v>
      </c>
      <c r="D77">
        <v>32</v>
      </c>
      <c r="E77">
        <f t="shared" si="3"/>
        <v>-3</v>
      </c>
    </row>
    <row r="78" spans="1:5">
      <c r="A78" t="s">
        <v>31</v>
      </c>
      <c r="B78">
        <v>24.1</v>
      </c>
      <c r="C78">
        <f t="shared" si="4"/>
        <v>25</v>
      </c>
      <c r="D78">
        <v>16.5</v>
      </c>
      <c r="E78">
        <f t="shared" si="3"/>
        <v>8.5</v>
      </c>
    </row>
    <row r="79" spans="1:5">
      <c r="A79" t="s">
        <v>32</v>
      </c>
      <c r="B79">
        <v>25.4</v>
      </c>
      <c r="C79">
        <f t="shared" si="4"/>
        <v>28</v>
      </c>
      <c r="D79">
        <v>16.5</v>
      </c>
      <c r="E79">
        <f t="shared" si="3"/>
        <v>11.5</v>
      </c>
    </row>
    <row r="80" spans="1:5">
      <c r="A80" t="s">
        <v>33</v>
      </c>
      <c r="B80">
        <v>27.3</v>
      </c>
      <c r="C80">
        <f t="shared" si="4"/>
        <v>31</v>
      </c>
      <c r="D80">
        <v>16.5</v>
      </c>
      <c r="E80">
        <f t="shared" si="3"/>
        <v>14.5</v>
      </c>
    </row>
    <row r="81" spans="1:5">
      <c r="A81" t="s">
        <v>34</v>
      </c>
      <c r="B81">
        <v>18.2</v>
      </c>
      <c r="C81">
        <f t="shared" si="4"/>
        <v>16</v>
      </c>
      <c r="D81">
        <v>32</v>
      </c>
      <c r="E81">
        <f t="shared" si="3"/>
        <v>-16</v>
      </c>
    </row>
    <row r="82" spans="1:5">
      <c r="A82" t="s">
        <v>35</v>
      </c>
      <c r="B82">
        <v>26.7</v>
      </c>
      <c r="C82">
        <f t="shared" si="4"/>
        <v>30</v>
      </c>
      <c r="D82">
        <v>32</v>
      </c>
      <c r="E82">
        <f t="shared" si="3"/>
        <v>-2</v>
      </c>
    </row>
    <row r="83" spans="1:5">
      <c r="A83" t="s">
        <v>36</v>
      </c>
      <c r="B83">
        <v>23.5</v>
      </c>
      <c r="C83">
        <f t="shared" si="4"/>
        <v>24</v>
      </c>
      <c r="D83">
        <v>16.5</v>
      </c>
      <c r="E83">
        <f t="shared" si="3"/>
        <v>7.5</v>
      </c>
    </row>
    <row r="84" spans="1:5">
      <c r="A84" t="s">
        <v>37</v>
      </c>
      <c r="B84">
        <v>20.5</v>
      </c>
      <c r="C84">
        <f t="shared" si="4"/>
        <v>20</v>
      </c>
      <c r="D84">
        <v>32</v>
      </c>
      <c r="E84">
        <f t="shared" si="3"/>
        <v>-12</v>
      </c>
    </row>
    <row r="85" spans="1:5">
      <c r="A85" t="s">
        <v>38</v>
      </c>
      <c r="B85">
        <v>17.600000000000001</v>
      </c>
      <c r="C85">
        <f t="shared" si="4"/>
        <v>15</v>
      </c>
      <c r="D85">
        <v>16.5</v>
      </c>
      <c r="E85">
        <f t="shared" si="3"/>
        <v>-1.5</v>
      </c>
    </row>
    <row r="86" spans="1:5">
      <c r="A86" t="s">
        <v>39</v>
      </c>
      <c r="B86">
        <v>17.5</v>
      </c>
      <c r="C86">
        <f t="shared" si="4"/>
        <v>14</v>
      </c>
      <c r="D86">
        <v>16.5</v>
      </c>
      <c r="E86">
        <f t="shared" si="3"/>
        <v>-2.5</v>
      </c>
    </row>
    <row r="87" spans="1:5">
      <c r="A87" t="s">
        <v>40</v>
      </c>
      <c r="B87">
        <v>19.8</v>
      </c>
      <c r="C87">
        <f t="shared" si="4"/>
        <v>19</v>
      </c>
      <c r="D87">
        <v>16.5</v>
      </c>
      <c r="E87">
        <f t="shared" si="3"/>
        <v>2.5</v>
      </c>
    </row>
    <row r="88" spans="1:5">
      <c r="A88" t="s">
        <v>41</v>
      </c>
      <c r="B88">
        <v>8.8000000000000007</v>
      </c>
      <c r="C88">
        <f t="shared" si="4"/>
        <v>9</v>
      </c>
      <c r="D88">
        <v>16.5</v>
      </c>
      <c r="E88">
        <f t="shared" si="3"/>
        <v>-7.5</v>
      </c>
    </row>
    <row r="89" spans="1:5">
      <c r="A89" t="s">
        <v>42</v>
      </c>
      <c r="B89">
        <v>6.1</v>
      </c>
      <c r="C89">
        <f t="shared" si="4"/>
        <v>5</v>
      </c>
      <c r="D89">
        <v>16.5</v>
      </c>
      <c r="E89">
        <f t="shared" si="3"/>
        <v>-11.5</v>
      </c>
    </row>
  </sheetData>
  <sortState sortMethod="stroke" ref="G22:H53">
    <sortCondition ref="H22:H53"/>
  </sortState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BC8C-BBD3-0B4E-8FE8-8D6E3A169F7E}">
  <dimension ref="A1:AH34"/>
  <sheetViews>
    <sheetView topLeftCell="H1" workbookViewId="0">
      <selection activeCell="J33" sqref="J33"/>
    </sheetView>
  </sheetViews>
  <sheetFormatPr baseColWidth="10" defaultRowHeight="18"/>
  <sheetData>
    <row r="1" spans="1:34">
      <c r="B1" s="14" t="s">
        <v>11</v>
      </c>
      <c r="C1" s="14" t="s">
        <v>12</v>
      </c>
      <c r="D1" s="14" t="s">
        <v>24</v>
      </c>
      <c r="E1" s="14" t="s">
        <v>42</v>
      </c>
      <c r="F1" s="14" t="s">
        <v>26</v>
      </c>
      <c r="G1" s="14" t="s">
        <v>18</v>
      </c>
      <c r="H1" s="14" t="s">
        <v>19</v>
      </c>
      <c r="I1" s="14" t="s">
        <v>22</v>
      </c>
      <c r="J1" s="15" t="s">
        <v>20</v>
      </c>
      <c r="K1" s="15" t="s">
        <v>41</v>
      </c>
      <c r="L1" s="14" t="s">
        <v>14</v>
      </c>
      <c r="M1" s="15" t="s">
        <v>27</v>
      </c>
      <c r="N1" s="14" t="s">
        <v>36</v>
      </c>
      <c r="O1" s="14" t="s">
        <v>38</v>
      </c>
      <c r="P1" s="14" t="s">
        <v>25</v>
      </c>
      <c r="Q1" s="14" t="s">
        <v>21</v>
      </c>
      <c r="R1" s="14" t="s">
        <v>37</v>
      </c>
      <c r="S1" s="14" t="s">
        <v>34</v>
      </c>
      <c r="T1" s="14" t="s">
        <v>39</v>
      </c>
      <c r="U1" s="14" t="s">
        <v>40</v>
      </c>
      <c r="V1" s="14" t="s">
        <v>23</v>
      </c>
      <c r="W1" s="14" t="s">
        <v>13</v>
      </c>
      <c r="X1" s="14" t="s">
        <v>17</v>
      </c>
      <c r="Y1" s="14" t="s">
        <v>28</v>
      </c>
      <c r="Z1" s="15" t="s">
        <v>31</v>
      </c>
      <c r="AA1" s="15" t="s">
        <v>15</v>
      </c>
      <c r="AB1" s="15" t="s">
        <v>16</v>
      </c>
      <c r="AC1" s="14" t="s">
        <v>32</v>
      </c>
      <c r="AD1" s="15" t="s">
        <v>35</v>
      </c>
      <c r="AE1" s="15" t="s">
        <v>30</v>
      </c>
      <c r="AF1" s="14" t="s">
        <v>33</v>
      </c>
      <c r="AG1" s="15" t="s">
        <v>29</v>
      </c>
    </row>
    <row r="2" spans="1:34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</row>
    <row r="11" spans="1:34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</row>
    <row r="12" spans="1:34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</row>
    <row r="13" spans="1:34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</row>
    <row r="14" spans="1:34">
      <c r="A14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34">
      <c r="A15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2</v>
      </c>
    </row>
    <row r="16" spans="1:34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4</v>
      </c>
    </row>
    <row r="17" spans="1:34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4</v>
      </c>
    </row>
    <row r="18" spans="1:34">
      <c r="A18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5</v>
      </c>
    </row>
    <row r="19" spans="1:34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5</v>
      </c>
    </row>
    <row r="20" spans="1:34">
      <c r="A20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5</v>
      </c>
    </row>
    <row r="21" spans="1:34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5</v>
      </c>
    </row>
    <row r="22" spans="1:34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8</v>
      </c>
    </row>
    <row r="23" spans="1:34">
      <c r="A23" t="s">
        <v>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20</v>
      </c>
    </row>
    <row r="24" spans="1:34">
      <c r="A24" t="s">
        <v>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21</v>
      </c>
    </row>
    <row r="25" spans="1:34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21</v>
      </c>
    </row>
    <row r="26" spans="1:34">
      <c r="A26" t="s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21</v>
      </c>
    </row>
    <row r="27" spans="1:34">
      <c r="A27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21</v>
      </c>
    </row>
    <row r="28" spans="1:34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21</v>
      </c>
    </row>
    <row r="29" spans="1:34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21</v>
      </c>
    </row>
    <row r="30" spans="1:34">
      <c r="A30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21</v>
      </c>
    </row>
    <row r="31" spans="1:34">
      <c r="A31" t="s">
        <v>19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21</v>
      </c>
    </row>
    <row r="32" spans="1:34">
      <c r="A32" t="s">
        <v>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22</v>
      </c>
    </row>
    <row r="33" spans="1:34">
      <c r="A33" t="s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24</v>
      </c>
    </row>
    <row r="34" spans="1:34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2</v>
      </c>
      <c r="M34">
        <v>10</v>
      </c>
      <c r="N34">
        <v>11</v>
      </c>
      <c r="O34">
        <v>11</v>
      </c>
      <c r="P34">
        <v>11</v>
      </c>
      <c r="Q34">
        <v>11</v>
      </c>
      <c r="R34">
        <v>11</v>
      </c>
      <c r="S34">
        <v>11</v>
      </c>
      <c r="T34">
        <v>11</v>
      </c>
      <c r="U34">
        <v>11</v>
      </c>
      <c r="V34">
        <v>11</v>
      </c>
      <c r="W34">
        <v>11</v>
      </c>
      <c r="X34">
        <v>11</v>
      </c>
      <c r="Y34">
        <v>11</v>
      </c>
      <c r="Z34">
        <v>12</v>
      </c>
      <c r="AA34">
        <v>12</v>
      </c>
      <c r="AB34">
        <v>12</v>
      </c>
      <c r="AC34">
        <v>16</v>
      </c>
      <c r="AD34">
        <v>18</v>
      </c>
      <c r="AE34">
        <v>18</v>
      </c>
      <c r="AF34">
        <v>19</v>
      </c>
      <c r="AG34">
        <v>24</v>
      </c>
    </row>
  </sheetData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DB63-DA6D-FE4F-B47E-D2B4FBEACCA8}">
  <sheetPr filterMode="1"/>
  <dimension ref="A1:C497"/>
  <sheetViews>
    <sheetView workbookViewId="0">
      <selection activeCell="D504" sqref="D504"/>
    </sheetView>
  </sheetViews>
  <sheetFormatPr baseColWidth="10" defaultRowHeight="18"/>
  <sheetData>
    <row r="1" spans="1:3">
      <c r="B1" t="s">
        <v>108</v>
      </c>
      <c r="C1" t="s">
        <v>109</v>
      </c>
    </row>
    <row r="2" spans="1:3" hidden="1">
      <c r="A2" s="17" t="s">
        <v>110</v>
      </c>
      <c r="B2" s="16">
        <v>0.51139999999999997</v>
      </c>
      <c r="C2">
        <v>1</v>
      </c>
    </row>
    <row r="3" spans="1:3" hidden="1">
      <c r="A3" s="17" t="s">
        <v>111</v>
      </c>
      <c r="B3" s="16">
        <v>21.38</v>
      </c>
      <c r="C3">
        <v>0.90141000000000004</v>
      </c>
    </row>
    <row r="4" spans="1:3" hidden="1">
      <c r="A4" s="17" t="s">
        <v>112</v>
      </c>
      <c r="B4" s="16">
        <v>3.9140000000000001</v>
      </c>
      <c r="C4">
        <v>1</v>
      </c>
    </row>
    <row r="5" spans="1:3" hidden="1">
      <c r="A5" s="17" t="s">
        <v>113</v>
      </c>
      <c r="B5" s="16">
        <v>29.54</v>
      </c>
      <c r="C5">
        <v>0.54132000000000002</v>
      </c>
    </row>
    <row r="6" spans="1:3" hidden="1">
      <c r="A6" s="17" t="s">
        <v>114</v>
      </c>
      <c r="B6" s="16">
        <v>29.28</v>
      </c>
      <c r="C6">
        <v>0.55476999999999999</v>
      </c>
    </row>
    <row r="7" spans="1:3" hidden="1">
      <c r="A7" s="17" t="s">
        <v>115</v>
      </c>
      <c r="B7" s="16">
        <v>21.83</v>
      </c>
      <c r="C7">
        <v>0.88836000000000004</v>
      </c>
    </row>
    <row r="8" spans="1:3" hidden="1">
      <c r="A8" s="17" t="s">
        <v>116</v>
      </c>
      <c r="B8" s="16">
        <v>1.42</v>
      </c>
      <c r="C8">
        <v>1</v>
      </c>
    </row>
    <row r="9" spans="1:3" hidden="1">
      <c r="A9" s="17" t="s">
        <v>117</v>
      </c>
      <c r="B9" s="16">
        <v>2.1139999999999999</v>
      </c>
      <c r="C9">
        <v>1</v>
      </c>
    </row>
    <row r="10" spans="1:3" hidden="1">
      <c r="A10" s="17" t="s">
        <v>118</v>
      </c>
      <c r="B10" s="16">
        <v>3.028</v>
      </c>
      <c r="C10">
        <v>1</v>
      </c>
    </row>
    <row r="11" spans="1:3" hidden="1">
      <c r="A11" s="17" t="s">
        <v>119</v>
      </c>
      <c r="B11" s="16">
        <v>14.01</v>
      </c>
      <c r="C11">
        <v>0.99624999999999997</v>
      </c>
    </row>
    <row r="12" spans="1:3" hidden="1">
      <c r="A12" s="17" t="s">
        <v>120</v>
      </c>
      <c r="B12" s="16">
        <v>2.0449999999999999E-2</v>
      </c>
      <c r="C12">
        <v>1</v>
      </c>
    </row>
    <row r="13" spans="1:3" hidden="1">
      <c r="A13" s="17" t="s">
        <v>121</v>
      </c>
      <c r="B13" s="16">
        <v>16.04</v>
      </c>
      <c r="C13">
        <v>0.98777000000000004</v>
      </c>
    </row>
    <row r="14" spans="1:3" hidden="1">
      <c r="A14" s="17" t="s">
        <v>122</v>
      </c>
      <c r="B14" s="16">
        <v>0.3841</v>
      </c>
      <c r="C14">
        <v>1</v>
      </c>
    </row>
    <row r="15" spans="1:3" hidden="1">
      <c r="A15" s="17" t="s">
        <v>123</v>
      </c>
      <c r="B15" s="16">
        <v>17.399999999999999</v>
      </c>
      <c r="C15">
        <v>0.97648000000000001</v>
      </c>
    </row>
    <row r="16" spans="1:3" hidden="1">
      <c r="A16" s="17" t="s">
        <v>124</v>
      </c>
      <c r="B16" s="16">
        <v>1.3089999999999999</v>
      </c>
      <c r="C16">
        <v>1</v>
      </c>
    </row>
    <row r="17" spans="1:3" hidden="1">
      <c r="A17" s="17" t="s">
        <v>125</v>
      </c>
      <c r="B17" s="16">
        <v>13.3</v>
      </c>
      <c r="C17">
        <v>0.99768000000000001</v>
      </c>
    </row>
    <row r="18" spans="1:3" hidden="1">
      <c r="A18" s="17" t="s">
        <v>126</v>
      </c>
      <c r="B18" s="16">
        <v>25.06</v>
      </c>
      <c r="C18">
        <v>0.76517000000000002</v>
      </c>
    </row>
    <row r="19" spans="1:3">
      <c r="A19" s="17" t="s">
        <v>127</v>
      </c>
      <c r="B19" s="16">
        <v>48.78</v>
      </c>
      <c r="C19">
        <v>2.213E-2</v>
      </c>
    </row>
    <row r="20" spans="1:3" hidden="1">
      <c r="A20" s="17" t="s">
        <v>128</v>
      </c>
      <c r="B20" s="16">
        <v>34.659999999999997</v>
      </c>
      <c r="C20">
        <v>0.29730000000000001</v>
      </c>
    </row>
    <row r="21" spans="1:3" hidden="1">
      <c r="A21" s="17" t="s">
        <v>129</v>
      </c>
      <c r="B21" s="16">
        <v>29.02</v>
      </c>
      <c r="C21">
        <v>0.56816999999999995</v>
      </c>
    </row>
    <row r="22" spans="1:3" hidden="1">
      <c r="A22" s="17" t="s">
        <v>130</v>
      </c>
      <c r="B22" s="16">
        <v>32.46</v>
      </c>
      <c r="C22">
        <v>0.39494000000000001</v>
      </c>
    </row>
    <row r="23" spans="1:3" hidden="1">
      <c r="A23" s="17" t="s">
        <v>131</v>
      </c>
      <c r="B23" s="16">
        <v>37.82</v>
      </c>
      <c r="C23">
        <v>0.18590000000000001</v>
      </c>
    </row>
    <row r="24" spans="1:3" hidden="1">
      <c r="A24" s="17" t="s">
        <v>132</v>
      </c>
      <c r="B24" s="16">
        <v>15.85</v>
      </c>
      <c r="C24">
        <v>0.98892999999999998</v>
      </c>
    </row>
    <row r="25" spans="1:3" hidden="1">
      <c r="A25" s="17" t="s">
        <v>133</v>
      </c>
      <c r="B25" s="16">
        <v>36.08</v>
      </c>
      <c r="C25">
        <v>0.24295</v>
      </c>
    </row>
    <row r="26" spans="1:3" hidden="1">
      <c r="A26" s="17" t="s">
        <v>134</v>
      </c>
      <c r="B26" s="16">
        <v>27.5</v>
      </c>
      <c r="C26">
        <v>0.64683999999999997</v>
      </c>
    </row>
    <row r="27" spans="1:3" hidden="1">
      <c r="A27" s="17" t="s">
        <v>135</v>
      </c>
      <c r="B27" s="16">
        <v>20.51</v>
      </c>
      <c r="C27">
        <v>0.92420000000000002</v>
      </c>
    </row>
    <row r="28" spans="1:3" hidden="1">
      <c r="A28" s="17" t="s">
        <v>136</v>
      </c>
      <c r="B28" s="16">
        <v>14.73</v>
      </c>
      <c r="C28">
        <v>0.99409999999999998</v>
      </c>
    </row>
    <row r="29" spans="1:3" hidden="1">
      <c r="A29" s="17" t="s">
        <v>137</v>
      </c>
      <c r="B29" s="16">
        <v>14.55</v>
      </c>
      <c r="C29">
        <v>0.99472000000000005</v>
      </c>
    </row>
    <row r="30" spans="1:3" hidden="1">
      <c r="A30" s="17" t="s">
        <v>138</v>
      </c>
      <c r="B30" s="16">
        <v>19.03</v>
      </c>
      <c r="C30">
        <v>0.95442000000000005</v>
      </c>
    </row>
    <row r="31" spans="1:3" hidden="1">
      <c r="A31" s="17" t="s">
        <v>139</v>
      </c>
      <c r="B31" s="16">
        <v>3.028</v>
      </c>
      <c r="C31">
        <v>1</v>
      </c>
    </row>
    <row r="32" spans="1:3" hidden="1">
      <c r="A32" s="17" t="s">
        <v>140</v>
      </c>
      <c r="B32" s="16">
        <v>1.202</v>
      </c>
      <c r="C32">
        <v>1</v>
      </c>
    </row>
    <row r="33" spans="1:3" hidden="1">
      <c r="A33" s="17" t="s">
        <v>141</v>
      </c>
      <c r="B33" s="16">
        <v>15.28</v>
      </c>
      <c r="C33">
        <v>0.99185999999999996</v>
      </c>
    </row>
    <row r="34" spans="1:3" hidden="1">
      <c r="A34" s="17" t="s">
        <v>142</v>
      </c>
      <c r="B34" s="16">
        <v>1.5960000000000001</v>
      </c>
      <c r="C34">
        <v>1</v>
      </c>
    </row>
    <row r="35" spans="1:3" hidden="1">
      <c r="A35" s="17" t="s">
        <v>143</v>
      </c>
      <c r="B35" s="16">
        <v>22.27</v>
      </c>
      <c r="C35">
        <v>0.87419000000000002</v>
      </c>
    </row>
    <row r="36" spans="1:3" hidden="1">
      <c r="A36" s="17" t="s">
        <v>144</v>
      </c>
      <c r="B36" s="16">
        <v>22.05</v>
      </c>
      <c r="C36">
        <v>0.88141999999999998</v>
      </c>
    </row>
    <row r="37" spans="1:3" hidden="1">
      <c r="A37" s="17" t="s">
        <v>145</v>
      </c>
      <c r="B37" s="16">
        <v>15.66</v>
      </c>
      <c r="C37">
        <v>0.98999000000000004</v>
      </c>
    </row>
    <row r="38" spans="1:3" hidden="1">
      <c r="A38" s="17" t="s">
        <v>146</v>
      </c>
      <c r="B38" s="16">
        <v>0.2273</v>
      </c>
      <c r="C38">
        <v>1</v>
      </c>
    </row>
    <row r="39" spans="1:3" hidden="1">
      <c r="A39" s="17" t="s">
        <v>147</v>
      </c>
      <c r="B39" s="16">
        <v>0.54600000000000004</v>
      </c>
      <c r="C39">
        <v>1</v>
      </c>
    </row>
    <row r="40" spans="1:3" hidden="1">
      <c r="A40" s="17" t="s">
        <v>148</v>
      </c>
      <c r="B40" s="16">
        <v>1.0509999999999999</v>
      </c>
      <c r="C40">
        <v>1</v>
      </c>
    </row>
    <row r="41" spans="1:3" hidden="1">
      <c r="A41" s="17" t="s">
        <v>149</v>
      </c>
      <c r="B41" s="16">
        <v>9.1639999999999997</v>
      </c>
      <c r="C41">
        <v>0.99995000000000001</v>
      </c>
    </row>
    <row r="42" spans="1:3" hidden="1">
      <c r="A42" s="17" t="s">
        <v>150</v>
      </c>
      <c r="B42" s="16">
        <v>0.32729999999999998</v>
      </c>
      <c r="C42">
        <v>1</v>
      </c>
    </row>
    <row r="43" spans="1:3" hidden="1">
      <c r="A43" s="17" t="s">
        <v>151</v>
      </c>
      <c r="B43" s="16">
        <v>10.82</v>
      </c>
      <c r="C43">
        <v>0.99970999999999999</v>
      </c>
    </row>
    <row r="44" spans="1:3" hidden="1">
      <c r="A44" s="17" t="s">
        <v>152</v>
      </c>
      <c r="B44" s="16">
        <v>9.0910000000000001E-3</v>
      </c>
      <c r="C44">
        <v>1</v>
      </c>
    </row>
    <row r="45" spans="1:3" hidden="1">
      <c r="A45" s="17" t="s">
        <v>153</v>
      </c>
      <c r="B45" s="16">
        <v>11.95</v>
      </c>
      <c r="C45">
        <v>0.99919000000000002</v>
      </c>
    </row>
    <row r="46" spans="1:3" hidden="1">
      <c r="A46" s="17" t="s">
        <v>154</v>
      </c>
      <c r="B46" s="16">
        <v>0.18410000000000001</v>
      </c>
      <c r="C46">
        <v>1</v>
      </c>
    </row>
    <row r="47" spans="1:3" hidden="1">
      <c r="A47" s="17" t="s">
        <v>155</v>
      </c>
      <c r="B47" s="16">
        <v>8.5960000000000001</v>
      </c>
      <c r="C47">
        <v>0.99997999999999998</v>
      </c>
    </row>
    <row r="48" spans="1:3" hidden="1">
      <c r="A48" s="17" t="s">
        <v>156</v>
      </c>
      <c r="B48" s="16">
        <v>18.41</v>
      </c>
      <c r="C48">
        <v>0.96406000000000003</v>
      </c>
    </row>
    <row r="49" spans="1:3" hidden="1">
      <c r="A49" s="17" t="s">
        <v>157</v>
      </c>
      <c r="B49" s="16">
        <v>39.299999999999997</v>
      </c>
      <c r="C49">
        <v>0.14557999999999999</v>
      </c>
    </row>
    <row r="50" spans="1:3" hidden="1">
      <c r="A50" s="17" t="s">
        <v>158</v>
      </c>
      <c r="B50" s="16">
        <v>26.76</v>
      </c>
      <c r="C50">
        <v>0.68442000000000003</v>
      </c>
    </row>
    <row r="51" spans="1:3" hidden="1">
      <c r="A51" s="17" t="s">
        <v>159</v>
      </c>
      <c r="B51" s="16">
        <v>21.83</v>
      </c>
      <c r="C51">
        <v>0.88836000000000004</v>
      </c>
    </row>
    <row r="52" spans="1:3" hidden="1">
      <c r="A52" s="17" t="s">
        <v>160</v>
      </c>
      <c r="B52" s="16">
        <v>24.82</v>
      </c>
      <c r="C52">
        <v>0.77576999999999996</v>
      </c>
    </row>
    <row r="53" spans="1:3" hidden="1">
      <c r="A53" s="17" t="s">
        <v>161</v>
      </c>
      <c r="B53" s="16">
        <v>29.54</v>
      </c>
      <c r="C53">
        <v>0.54132000000000002</v>
      </c>
    </row>
    <row r="54" spans="1:3" hidden="1">
      <c r="A54" s="17" t="s">
        <v>162</v>
      </c>
      <c r="B54" s="16">
        <v>10.66</v>
      </c>
      <c r="C54">
        <v>0.99975000000000003</v>
      </c>
    </row>
    <row r="55" spans="1:3" hidden="1">
      <c r="A55" s="17" t="s">
        <v>163</v>
      </c>
      <c r="B55" s="16">
        <v>28</v>
      </c>
      <c r="C55">
        <v>0.62104999999999999</v>
      </c>
    </row>
    <row r="56" spans="1:3" hidden="1">
      <c r="A56" s="17" t="s">
        <v>164</v>
      </c>
      <c r="B56" s="16">
        <v>20.51</v>
      </c>
      <c r="C56">
        <v>0.92420000000000002</v>
      </c>
    </row>
    <row r="57" spans="1:3" hidden="1">
      <c r="A57" s="17" t="s">
        <v>165</v>
      </c>
      <c r="B57" s="16">
        <v>14.55</v>
      </c>
      <c r="C57">
        <v>0.99472000000000005</v>
      </c>
    </row>
    <row r="58" spans="1:3" hidden="1">
      <c r="A58" s="17" t="s">
        <v>166</v>
      </c>
      <c r="B58" s="16">
        <v>9.7509999999999994</v>
      </c>
      <c r="C58">
        <v>0.99990000000000001</v>
      </c>
    </row>
    <row r="59" spans="1:3" hidden="1">
      <c r="A59" s="17" t="s">
        <v>167</v>
      </c>
      <c r="B59" s="16">
        <v>9.6020000000000003</v>
      </c>
      <c r="C59">
        <v>0.99992000000000003</v>
      </c>
    </row>
    <row r="60" spans="1:3" hidden="1">
      <c r="A60" s="17" t="s">
        <v>168</v>
      </c>
      <c r="B60" s="16">
        <v>13.3</v>
      </c>
      <c r="C60">
        <v>0.99768000000000001</v>
      </c>
    </row>
    <row r="61" spans="1:3" hidden="1">
      <c r="A61" s="17" t="s">
        <v>169</v>
      </c>
      <c r="B61" s="16">
        <v>1.0509999999999999</v>
      </c>
      <c r="C61">
        <v>1</v>
      </c>
    </row>
    <row r="62" spans="1:3" hidden="1">
      <c r="A62" s="17" t="s">
        <v>170</v>
      </c>
      <c r="B62" s="16">
        <v>0.14549999999999999</v>
      </c>
      <c r="C62">
        <v>1</v>
      </c>
    </row>
    <row r="63" spans="1:3" hidden="1">
      <c r="A63" s="17" t="s">
        <v>171</v>
      </c>
      <c r="B63" s="16">
        <v>7.0010000000000003</v>
      </c>
      <c r="C63">
        <v>1</v>
      </c>
    </row>
    <row r="64" spans="1:3" hidden="1">
      <c r="A64" s="17" t="s">
        <v>172</v>
      </c>
      <c r="B64" s="16">
        <v>0.65680000000000005</v>
      </c>
      <c r="C64">
        <v>1</v>
      </c>
    </row>
    <row r="65" spans="1:3" hidden="1">
      <c r="A65" s="17" t="s">
        <v>173</v>
      </c>
      <c r="B65" s="16">
        <v>0.61880000000000002</v>
      </c>
      <c r="C65">
        <v>1</v>
      </c>
    </row>
    <row r="66" spans="1:3" hidden="1">
      <c r="A66" s="17" t="s">
        <v>174</v>
      </c>
      <c r="B66" s="16">
        <v>2.2729999999999998E-3</v>
      </c>
      <c r="C66">
        <v>1</v>
      </c>
    </row>
    <row r="67" spans="1:3" hidden="1">
      <c r="A67" s="17" t="s">
        <v>175</v>
      </c>
      <c r="B67" s="16">
        <v>11.78</v>
      </c>
      <c r="C67">
        <v>0.99929000000000001</v>
      </c>
    </row>
    <row r="68" spans="1:3" hidden="1">
      <c r="A68" s="17" t="s">
        <v>176</v>
      </c>
      <c r="B68" s="16">
        <v>10.050000000000001</v>
      </c>
      <c r="C68">
        <v>0.99987000000000004</v>
      </c>
    </row>
    <row r="69" spans="1:3" hidden="1">
      <c r="A69" s="17" t="s">
        <v>177</v>
      </c>
      <c r="B69" s="16">
        <v>8.3190000000000008</v>
      </c>
      <c r="C69">
        <v>0.99997999999999998</v>
      </c>
    </row>
    <row r="70" spans="1:3" hidden="1">
      <c r="A70" s="17" t="s">
        <v>178</v>
      </c>
      <c r="B70" s="16">
        <v>0.77780000000000005</v>
      </c>
      <c r="C70">
        <v>1</v>
      </c>
    </row>
    <row r="71" spans="1:3" hidden="1">
      <c r="A71" s="17" t="s">
        <v>179</v>
      </c>
      <c r="B71" s="16">
        <v>20.079999999999998</v>
      </c>
      <c r="C71">
        <v>0.93403000000000003</v>
      </c>
    </row>
    <row r="72" spans="1:3" hidden="1">
      <c r="A72" s="17" t="s">
        <v>180</v>
      </c>
      <c r="B72" s="16">
        <v>0.3841</v>
      </c>
      <c r="C72">
        <v>1</v>
      </c>
    </row>
    <row r="73" spans="1:3" hidden="1">
      <c r="A73" s="17" t="s">
        <v>181</v>
      </c>
      <c r="B73" s="16">
        <v>16.04</v>
      </c>
      <c r="C73">
        <v>0.98777000000000004</v>
      </c>
    </row>
    <row r="74" spans="1:3" hidden="1">
      <c r="A74" s="17" t="s">
        <v>182</v>
      </c>
      <c r="B74" s="16">
        <v>0.2051</v>
      </c>
      <c r="C74">
        <v>1</v>
      </c>
    </row>
    <row r="75" spans="1:3" hidden="1">
      <c r="A75" s="17" t="s">
        <v>183</v>
      </c>
      <c r="B75" s="16">
        <v>12.11</v>
      </c>
      <c r="C75">
        <v>0.99907000000000001</v>
      </c>
    </row>
    <row r="76" spans="1:3" hidden="1">
      <c r="A76" s="17" t="s">
        <v>184</v>
      </c>
      <c r="B76" s="16">
        <v>0.95509999999999995</v>
      </c>
      <c r="C76">
        <v>1</v>
      </c>
    </row>
    <row r="77" spans="1:3" hidden="1">
      <c r="A77" s="17" t="s">
        <v>185</v>
      </c>
      <c r="B77" s="16">
        <v>0.14549999999999999</v>
      </c>
      <c r="C77">
        <v>1</v>
      </c>
    </row>
    <row r="78" spans="1:3" hidden="1">
      <c r="A78" s="17" t="s">
        <v>186</v>
      </c>
      <c r="B78" s="16">
        <v>5.569</v>
      </c>
      <c r="C78">
        <v>1</v>
      </c>
    </row>
    <row r="79" spans="1:3" hidden="1">
      <c r="A79" s="17" t="s">
        <v>187</v>
      </c>
      <c r="B79" s="16">
        <v>1.5960000000000001</v>
      </c>
      <c r="C79">
        <v>1</v>
      </c>
    </row>
    <row r="80" spans="1:3" hidden="1">
      <c r="A80" s="17" t="s">
        <v>188</v>
      </c>
      <c r="B80" s="16">
        <v>0.58179999999999998</v>
      </c>
      <c r="C80">
        <v>1</v>
      </c>
    </row>
    <row r="81" spans="1:3" hidden="1">
      <c r="A81" s="17" t="s">
        <v>189</v>
      </c>
      <c r="B81" s="16">
        <v>1.151</v>
      </c>
      <c r="C81">
        <v>1</v>
      </c>
    </row>
    <row r="82" spans="1:3" hidden="1">
      <c r="A82" s="17" t="s">
        <v>190</v>
      </c>
      <c r="B82" s="16">
        <v>2.327</v>
      </c>
      <c r="C82">
        <v>1</v>
      </c>
    </row>
    <row r="83" spans="1:3" hidden="1">
      <c r="A83" s="17" t="s">
        <v>191</v>
      </c>
      <c r="B83" s="16">
        <v>0.41420000000000001</v>
      </c>
      <c r="C83">
        <v>1</v>
      </c>
    </row>
    <row r="84" spans="1:3" hidden="1">
      <c r="A84" s="17" t="s">
        <v>192</v>
      </c>
      <c r="B84" s="16">
        <v>1.911</v>
      </c>
      <c r="C84">
        <v>1</v>
      </c>
    </row>
    <row r="85" spans="1:3" hidden="1">
      <c r="A85" s="17" t="s">
        <v>193</v>
      </c>
      <c r="B85" s="16">
        <v>0.3841</v>
      </c>
      <c r="C85">
        <v>1</v>
      </c>
    </row>
    <row r="86" spans="1:3" hidden="1">
      <c r="A86" s="17" t="s">
        <v>194</v>
      </c>
      <c r="B86" s="16">
        <v>9.0910000000000001E-3</v>
      </c>
      <c r="C86">
        <v>1</v>
      </c>
    </row>
    <row r="87" spans="1:3" hidden="1">
      <c r="A87" s="17" t="s">
        <v>195</v>
      </c>
      <c r="B87" s="16">
        <v>0.61870000000000003</v>
      </c>
      <c r="C87">
        <v>1</v>
      </c>
    </row>
    <row r="88" spans="1:3" hidden="1">
      <c r="A88" s="17" t="s">
        <v>196</v>
      </c>
      <c r="B88" s="16">
        <v>0.65680000000000005</v>
      </c>
      <c r="C88">
        <v>1</v>
      </c>
    </row>
    <row r="89" spans="1:3" hidden="1">
      <c r="A89" s="17" t="s">
        <v>197</v>
      </c>
      <c r="B89" s="16">
        <v>6.8750000000000006E-2</v>
      </c>
      <c r="C89">
        <v>1</v>
      </c>
    </row>
    <row r="90" spans="1:3" hidden="1">
      <c r="A90" s="17" t="s">
        <v>198</v>
      </c>
      <c r="B90" s="16">
        <v>8.3190000000000008</v>
      </c>
      <c r="C90">
        <v>0.99997999999999998</v>
      </c>
    </row>
    <row r="91" spans="1:3" hidden="1">
      <c r="A91" s="17" t="s">
        <v>199</v>
      </c>
      <c r="B91" s="16">
        <v>12.45</v>
      </c>
      <c r="C91">
        <v>0.99878</v>
      </c>
    </row>
    <row r="92" spans="1:3" hidden="1">
      <c r="A92" s="17" t="s">
        <v>200</v>
      </c>
      <c r="B92" s="16">
        <v>11.95</v>
      </c>
      <c r="C92">
        <v>0.99919000000000002</v>
      </c>
    </row>
    <row r="93" spans="1:3" hidden="1">
      <c r="A93" s="17" t="s">
        <v>201</v>
      </c>
      <c r="B93" s="16">
        <v>11.78</v>
      </c>
      <c r="C93">
        <v>0.99929000000000001</v>
      </c>
    </row>
    <row r="94" spans="1:3" hidden="1">
      <c r="A94" s="17" t="s">
        <v>202</v>
      </c>
      <c r="B94" s="16">
        <v>7.2549999999999999</v>
      </c>
      <c r="C94">
        <v>1</v>
      </c>
    </row>
    <row r="95" spans="1:3" hidden="1">
      <c r="A95" s="17" t="s">
        <v>203</v>
      </c>
      <c r="B95" s="16">
        <v>0.61880000000000002</v>
      </c>
      <c r="C95">
        <v>1</v>
      </c>
    </row>
    <row r="96" spans="1:3" hidden="1">
      <c r="A96" s="17" t="s">
        <v>204</v>
      </c>
      <c r="B96" s="16">
        <v>0.27500000000000002</v>
      </c>
      <c r="C96">
        <v>1</v>
      </c>
    </row>
    <row r="97" spans="1:3" hidden="1">
      <c r="A97" s="17" t="s">
        <v>205</v>
      </c>
      <c r="B97" s="16">
        <v>5.6820000000000002E-2</v>
      </c>
      <c r="C97">
        <v>1</v>
      </c>
    </row>
    <row r="98" spans="1:3" hidden="1">
      <c r="A98" s="17" t="s">
        <v>206</v>
      </c>
      <c r="B98" s="16">
        <v>3.1110000000000002</v>
      </c>
      <c r="C98">
        <v>1</v>
      </c>
    </row>
    <row r="99" spans="1:3" hidden="1">
      <c r="A99" s="17" t="s">
        <v>207</v>
      </c>
      <c r="B99" s="16">
        <v>3.3690000000000002</v>
      </c>
      <c r="C99">
        <v>1</v>
      </c>
    </row>
    <row r="100" spans="1:3" hidden="1">
      <c r="A100" s="17" t="s">
        <v>208</v>
      </c>
      <c r="B100" s="16">
        <v>4.1050000000000004</v>
      </c>
      <c r="C100">
        <v>1</v>
      </c>
    </row>
    <row r="101" spans="1:3" hidden="1">
      <c r="A101" s="17" t="s">
        <v>209</v>
      </c>
      <c r="B101" s="16">
        <v>1.8460000000000001</v>
      </c>
      <c r="C101">
        <v>1</v>
      </c>
    </row>
    <row r="102" spans="1:3" hidden="1">
      <c r="A102" s="17" t="s">
        <v>210</v>
      </c>
      <c r="B102" s="16">
        <v>4.8090000000000002</v>
      </c>
      <c r="C102">
        <v>1</v>
      </c>
    </row>
    <row r="103" spans="1:3" hidden="1">
      <c r="A103" s="17" t="s">
        <v>211</v>
      </c>
      <c r="B103" s="16">
        <v>0.69599999999999995</v>
      </c>
      <c r="C103">
        <v>1</v>
      </c>
    </row>
    <row r="104" spans="1:3" hidden="1">
      <c r="A104" s="17" t="s">
        <v>212</v>
      </c>
      <c r="B104" s="16">
        <v>2.7839999999999998</v>
      </c>
      <c r="C104">
        <v>1</v>
      </c>
    </row>
    <row r="105" spans="1:3" hidden="1">
      <c r="A105" s="17" t="s">
        <v>213</v>
      </c>
      <c r="B105" s="16">
        <v>9.1639999999999997</v>
      </c>
      <c r="C105">
        <v>0.99995000000000001</v>
      </c>
    </row>
    <row r="106" spans="1:3" hidden="1">
      <c r="A106" s="17" t="s">
        <v>214</v>
      </c>
      <c r="B106" s="16">
        <v>25.06</v>
      </c>
      <c r="C106">
        <v>0.76517000000000002</v>
      </c>
    </row>
    <row r="107" spans="1:3" hidden="1">
      <c r="A107" s="17" t="s">
        <v>215</v>
      </c>
      <c r="B107" s="16">
        <v>15.28</v>
      </c>
      <c r="C107">
        <v>0.99185999999999996</v>
      </c>
    </row>
    <row r="108" spans="1:3" hidden="1">
      <c r="A108" s="17" t="s">
        <v>216</v>
      </c>
      <c r="B108" s="16">
        <v>11.62</v>
      </c>
      <c r="C108">
        <v>0.99939</v>
      </c>
    </row>
    <row r="109" spans="1:3" hidden="1">
      <c r="A109" s="17" t="s">
        <v>217</v>
      </c>
      <c r="B109" s="16">
        <v>13.83</v>
      </c>
      <c r="C109">
        <v>0.99666999999999994</v>
      </c>
    </row>
    <row r="110" spans="1:3" hidden="1">
      <c r="A110" s="17" t="s">
        <v>218</v>
      </c>
      <c r="B110" s="16">
        <v>17.399999999999999</v>
      </c>
      <c r="C110">
        <v>0.97648000000000001</v>
      </c>
    </row>
    <row r="111" spans="1:3" hidden="1">
      <c r="A111" s="17" t="s">
        <v>219</v>
      </c>
      <c r="B111" s="16">
        <v>4.0090000000000003</v>
      </c>
      <c r="C111">
        <v>1</v>
      </c>
    </row>
    <row r="112" spans="1:3" hidden="1">
      <c r="A112" s="17" t="s">
        <v>220</v>
      </c>
      <c r="B112" s="16">
        <v>16.23</v>
      </c>
      <c r="C112">
        <v>0.98651</v>
      </c>
    </row>
    <row r="113" spans="1:3" hidden="1">
      <c r="A113" s="17" t="s">
        <v>221</v>
      </c>
      <c r="B113" s="16">
        <v>10.66</v>
      </c>
      <c r="C113">
        <v>0.99975000000000003</v>
      </c>
    </row>
    <row r="114" spans="1:3" hidden="1">
      <c r="A114" s="17" t="s">
        <v>222</v>
      </c>
      <c r="B114" s="16">
        <v>6.5049999999999999</v>
      </c>
      <c r="C114">
        <v>1</v>
      </c>
    </row>
    <row r="115" spans="1:3" hidden="1">
      <c r="A115" s="17" t="s">
        <v>223</v>
      </c>
      <c r="B115" s="16">
        <v>3.4569999999999999</v>
      </c>
      <c r="C115">
        <v>1</v>
      </c>
    </row>
    <row r="116" spans="1:3" hidden="1">
      <c r="A116" s="17" t="s">
        <v>224</v>
      </c>
      <c r="B116" s="16">
        <v>3.3690000000000002</v>
      </c>
      <c r="C116">
        <v>1</v>
      </c>
    </row>
    <row r="117" spans="1:3" hidden="1">
      <c r="A117" s="17" t="s">
        <v>225</v>
      </c>
      <c r="B117" s="16">
        <v>5.6820000000000004</v>
      </c>
      <c r="C117">
        <v>1</v>
      </c>
    </row>
    <row r="118" spans="1:3" hidden="1">
      <c r="A118" s="17" t="s">
        <v>226</v>
      </c>
      <c r="B118" s="16">
        <v>5.6820000000000002E-2</v>
      </c>
      <c r="C118">
        <v>1</v>
      </c>
    </row>
    <row r="119" spans="1:3" hidden="1">
      <c r="A119" s="17" t="s">
        <v>227</v>
      </c>
      <c r="B119" s="16">
        <v>0.77780000000000005</v>
      </c>
      <c r="C119">
        <v>1</v>
      </c>
    </row>
    <row r="120" spans="1:3" hidden="1">
      <c r="A120" s="17" t="s">
        <v>228</v>
      </c>
      <c r="B120" s="16">
        <v>5.6820000000000004E-4</v>
      </c>
      <c r="C120">
        <v>1</v>
      </c>
    </row>
    <row r="121" spans="1:3" hidden="1">
      <c r="A121" s="17" t="s">
        <v>229</v>
      </c>
      <c r="B121" s="16">
        <v>0.58179999999999998</v>
      </c>
      <c r="C121">
        <v>1</v>
      </c>
    </row>
    <row r="122" spans="1:3" hidden="1">
      <c r="A122" s="17" t="s">
        <v>230</v>
      </c>
      <c r="B122" s="16">
        <v>18</v>
      </c>
      <c r="C122">
        <v>0.96953999999999996</v>
      </c>
    </row>
    <row r="123" spans="1:3" hidden="1">
      <c r="A123" s="17" t="s">
        <v>231</v>
      </c>
      <c r="B123" s="16">
        <v>15.85</v>
      </c>
      <c r="C123">
        <v>0.98892999999999998</v>
      </c>
    </row>
    <row r="124" spans="1:3" hidden="1">
      <c r="A124" s="17" t="s">
        <v>232</v>
      </c>
      <c r="B124" s="16">
        <v>13.65</v>
      </c>
      <c r="C124">
        <v>0.99704000000000004</v>
      </c>
    </row>
    <row r="125" spans="1:3" hidden="1">
      <c r="A125" s="17" t="s">
        <v>233</v>
      </c>
      <c r="B125" s="16">
        <v>2.8639999999999999</v>
      </c>
      <c r="C125">
        <v>1</v>
      </c>
    </row>
    <row r="126" spans="1:3" hidden="1">
      <c r="A126" s="17" t="s">
        <v>234</v>
      </c>
      <c r="B126" s="16">
        <v>28</v>
      </c>
      <c r="C126">
        <v>0.62104999999999999</v>
      </c>
    </row>
    <row r="127" spans="1:3" hidden="1">
      <c r="A127" s="17" t="s">
        <v>235</v>
      </c>
      <c r="B127" s="16">
        <v>2.0449999999999999</v>
      </c>
      <c r="C127">
        <v>1</v>
      </c>
    </row>
    <row r="128" spans="1:3" hidden="1">
      <c r="A128" s="17" t="s">
        <v>236</v>
      </c>
      <c r="B128" s="16">
        <v>23.18</v>
      </c>
      <c r="C128">
        <v>0.84236999999999995</v>
      </c>
    </row>
    <row r="129" spans="1:3" hidden="1">
      <c r="A129" s="17" t="s">
        <v>237</v>
      </c>
      <c r="B129" s="16">
        <v>1.5960000000000001</v>
      </c>
      <c r="C129">
        <v>1</v>
      </c>
    </row>
    <row r="130" spans="1:3" hidden="1">
      <c r="A130" s="17" t="s">
        <v>238</v>
      </c>
      <c r="B130" s="16">
        <v>18.41</v>
      </c>
      <c r="C130">
        <v>0.96406000000000003</v>
      </c>
    </row>
    <row r="131" spans="1:3" hidden="1">
      <c r="A131" s="17" t="s">
        <v>239</v>
      </c>
      <c r="B131" s="16">
        <v>3.1960000000000002</v>
      </c>
      <c r="C131">
        <v>1</v>
      </c>
    </row>
    <row r="132" spans="1:3" hidden="1">
      <c r="A132" s="17" t="s">
        <v>240</v>
      </c>
      <c r="B132" s="16">
        <v>0.18410000000000001</v>
      </c>
      <c r="C132">
        <v>1</v>
      </c>
    </row>
    <row r="133" spans="1:3" hidden="1">
      <c r="A133" s="17" t="s">
        <v>241</v>
      </c>
      <c r="B133" s="16">
        <v>2.4009999999999998</v>
      </c>
      <c r="C133">
        <v>1</v>
      </c>
    </row>
    <row r="134" spans="1:3" hidden="1">
      <c r="A134" s="17" t="s">
        <v>242</v>
      </c>
      <c r="B134" s="16">
        <v>0.2051</v>
      </c>
      <c r="C134">
        <v>1</v>
      </c>
    </row>
    <row r="135" spans="1:3" hidden="1">
      <c r="A135" s="17" t="s">
        <v>243</v>
      </c>
      <c r="B135" s="16">
        <v>2.2729999999999998E-3</v>
      </c>
      <c r="C135">
        <v>1</v>
      </c>
    </row>
    <row r="136" spans="1:3" hidden="1">
      <c r="A136" s="17" t="s">
        <v>244</v>
      </c>
      <c r="B136" s="16">
        <v>6.8750000000000006E-2</v>
      </c>
      <c r="C136">
        <v>1</v>
      </c>
    </row>
    <row r="137" spans="1:3" hidden="1">
      <c r="A137" s="17" t="s">
        <v>245</v>
      </c>
      <c r="B137" s="16">
        <v>0.51139999999999997</v>
      </c>
      <c r="C137">
        <v>1</v>
      </c>
    </row>
    <row r="138" spans="1:3" hidden="1">
      <c r="A138" s="17" t="s">
        <v>246</v>
      </c>
      <c r="B138" s="16">
        <v>2.1139999999999999</v>
      </c>
      <c r="C138">
        <v>1</v>
      </c>
    </row>
    <row r="139" spans="1:3" hidden="1">
      <c r="A139" s="17" t="s">
        <v>247</v>
      </c>
      <c r="B139" s="16">
        <v>0.32729999999999998</v>
      </c>
      <c r="C139">
        <v>1</v>
      </c>
    </row>
    <row r="140" spans="1:3" hidden="1">
      <c r="A140" s="17" t="s">
        <v>248</v>
      </c>
      <c r="B140" s="16">
        <v>3.6360000000000003E-2</v>
      </c>
      <c r="C140">
        <v>1</v>
      </c>
    </row>
    <row r="141" spans="1:3" hidden="1">
      <c r="A141" s="17" t="s">
        <v>249</v>
      </c>
      <c r="B141" s="16">
        <v>0.82050000000000001</v>
      </c>
      <c r="C141">
        <v>1</v>
      </c>
    </row>
    <row r="142" spans="1:3" hidden="1">
      <c r="A142" s="17" t="s">
        <v>250</v>
      </c>
      <c r="B142" s="16">
        <v>2.5510000000000002</v>
      </c>
      <c r="C142">
        <v>1</v>
      </c>
    </row>
    <row r="143" spans="1:3" hidden="1">
      <c r="A143" s="17" t="s">
        <v>251</v>
      </c>
      <c r="B143" s="16">
        <v>2.6269999999999998</v>
      </c>
      <c r="C143">
        <v>1</v>
      </c>
    </row>
    <row r="144" spans="1:3" hidden="1">
      <c r="A144" s="17" t="s">
        <v>252</v>
      </c>
      <c r="B144" s="16">
        <v>1.151</v>
      </c>
      <c r="C144">
        <v>1</v>
      </c>
    </row>
    <row r="145" spans="1:3" hidden="1">
      <c r="A145" s="17" t="s">
        <v>253</v>
      </c>
      <c r="B145" s="16">
        <v>13.65</v>
      </c>
      <c r="C145">
        <v>0.99704000000000004</v>
      </c>
    </row>
    <row r="146" spans="1:3" hidden="1">
      <c r="A146" s="17" t="s">
        <v>254</v>
      </c>
      <c r="B146" s="16">
        <v>18.82</v>
      </c>
      <c r="C146">
        <v>0.95784000000000002</v>
      </c>
    </row>
    <row r="147" spans="1:3" hidden="1">
      <c r="A147" s="17" t="s">
        <v>255</v>
      </c>
      <c r="B147" s="16">
        <v>0.54600000000000004</v>
      </c>
      <c r="C147">
        <v>1</v>
      </c>
    </row>
    <row r="148" spans="1:3" hidden="1">
      <c r="A148" s="17" t="s">
        <v>256</v>
      </c>
      <c r="B148" s="16">
        <v>17.8</v>
      </c>
      <c r="C148">
        <v>0.97201000000000004</v>
      </c>
    </row>
    <row r="149" spans="1:3" hidden="1">
      <c r="A149" s="17" t="s">
        <v>257</v>
      </c>
      <c r="B149" s="16">
        <v>15.66</v>
      </c>
      <c r="C149">
        <v>0.98999000000000004</v>
      </c>
    </row>
    <row r="150" spans="1:3" hidden="1">
      <c r="A150" s="17" t="s">
        <v>258</v>
      </c>
      <c r="B150" s="16">
        <v>13.47</v>
      </c>
      <c r="C150">
        <v>0.99738000000000004</v>
      </c>
    </row>
    <row r="151" spans="1:3" hidden="1">
      <c r="A151" s="17" t="s">
        <v>259</v>
      </c>
      <c r="B151" s="16">
        <v>2.7839999999999998</v>
      </c>
      <c r="C151">
        <v>1</v>
      </c>
    </row>
    <row r="152" spans="1:3" hidden="1">
      <c r="A152" s="17" t="s">
        <v>260</v>
      </c>
      <c r="B152" s="16">
        <v>27.75</v>
      </c>
      <c r="C152">
        <v>0.63400999999999996</v>
      </c>
    </row>
    <row r="153" spans="1:3" hidden="1">
      <c r="A153" s="17" t="s">
        <v>261</v>
      </c>
      <c r="B153" s="16">
        <v>1.978</v>
      </c>
      <c r="C153">
        <v>1</v>
      </c>
    </row>
    <row r="154" spans="1:3" hidden="1">
      <c r="A154" s="17" t="s">
        <v>262</v>
      </c>
      <c r="B154" s="16">
        <v>22.96</v>
      </c>
      <c r="C154">
        <v>0.85075999999999996</v>
      </c>
    </row>
    <row r="155" spans="1:3" hidden="1">
      <c r="A155" s="17" t="s">
        <v>263</v>
      </c>
      <c r="B155" s="16">
        <v>1.536</v>
      </c>
      <c r="C155">
        <v>1</v>
      </c>
    </row>
    <row r="156" spans="1:3" hidden="1">
      <c r="A156" s="17" t="s">
        <v>264</v>
      </c>
      <c r="B156" s="16">
        <v>18.21</v>
      </c>
      <c r="C156">
        <v>0.96689000000000003</v>
      </c>
    </row>
    <row r="157" spans="1:3" hidden="1">
      <c r="A157" s="17" t="s">
        <v>265</v>
      </c>
      <c r="B157" s="16">
        <v>3.1110000000000002</v>
      </c>
      <c r="C157">
        <v>1</v>
      </c>
    </row>
    <row r="158" spans="1:3" hidden="1">
      <c r="A158" s="17" t="s">
        <v>266</v>
      </c>
      <c r="B158" s="16">
        <v>0.16420000000000001</v>
      </c>
      <c r="C158">
        <v>1</v>
      </c>
    </row>
    <row r="159" spans="1:3" hidden="1">
      <c r="A159" s="17" t="s">
        <v>267</v>
      </c>
      <c r="B159" s="16">
        <v>2.4750000000000001</v>
      </c>
      <c r="C159">
        <v>1</v>
      </c>
    </row>
    <row r="160" spans="1:3" hidden="1">
      <c r="A160" s="17" t="s">
        <v>268</v>
      </c>
      <c r="B160" s="16">
        <v>0.2273</v>
      </c>
      <c r="C160">
        <v>1</v>
      </c>
    </row>
    <row r="161" spans="1:3" hidden="1">
      <c r="A161" s="17" t="s">
        <v>269</v>
      </c>
      <c r="B161" s="16">
        <v>5.6820000000000004E-4</v>
      </c>
      <c r="C161">
        <v>1</v>
      </c>
    </row>
    <row r="162" spans="1:3" hidden="1">
      <c r="A162" s="17" t="s">
        <v>270</v>
      </c>
      <c r="B162" s="16">
        <v>8.1820000000000004E-2</v>
      </c>
      <c r="C162">
        <v>1</v>
      </c>
    </row>
    <row r="163" spans="1:3" hidden="1">
      <c r="A163" s="17" t="s">
        <v>271</v>
      </c>
      <c r="B163" s="16">
        <v>0.54600000000000004</v>
      </c>
      <c r="C163">
        <v>1</v>
      </c>
    </row>
    <row r="164" spans="1:3" hidden="1">
      <c r="A164" s="17" t="s">
        <v>272</v>
      </c>
      <c r="B164" s="16">
        <v>2.0449999999999999</v>
      </c>
      <c r="C164">
        <v>1</v>
      </c>
    </row>
    <row r="165" spans="1:3" hidden="1">
      <c r="A165" s="17" t="s">
        <v>273</v>
      </c>
      <c r="B165" s="16">
        <v>0.35510000000000003</v>
      </c>
      <c r="C165">
        <v>1</v>
      </c>
    </row>
    <row r="166" spans="1:3" hidden="1">
      <c r="A166" s="17" t="s">
        <v>274</v>
      </c>
      <c r="B166" s="16">
        <v>2.784E-2</v>
      </c>
      <c r="C166">
        <v>1</v>
      </c>
    </row>
    <row r="167" spans="1:3" hidden="1">
      <c r="A167" s="17" t="s">
        <v>275</v>
      </c>
      <c r="B167" s="16">
        <v>0.77780000000000005</v>
      </c>
      <c r="C167">
        <v>1</v>
      </c>
    </row>
    <row r="168" spans="1:3" hidden="1">
      <c r="A168" s="17" t="s">
        <v>276</v>
      </c>
      <c r="B168" s="16">
        <v>2.4750000000000001</v>
      </c>
      <c r="C168">
        <v>1</v>
      </c>
    </row>
    <row r="169" spans="1:3" hidden="1">
      <c r="A169" s="17" t="s">
        <v>277</v>
      </c>
      <c r="B169" s="16">
        <v>2.5510000000000002</v>
      </c>
      <c r="C169">
        <v>1</v>
      </c>
    </row>
    <row r="170" spans="1:3" hidden="1">
      <c r="A170" s="17" t="s">
        <v>278</v>
      </c>
      <c r="B170" s="16">
        <v>1.1000000000000001</v>
      </c>
      <c r="C170">
        <v>1</v>
      </c>
    </row>
    <row r="171" spans="1:3" hidden="1">
      <c r="A171" s="17" t="s">
        <v>279</v>
      </c>
      <c r="B171" s="16">
        <v>13.47</v>
      </c>
      <c r="C171">
        <v>0.99738000000000004</v>
      </c>
    </row>
    <row r="172" spans="1:3" hidden="1">
      <c r="A172" s="17" t="s">
        <v>280</v>
      </c>
      <c r="B172" s="16">
        <v>18.61</v>
      </c>
      <c r="C172">
        <v>0.96104999999999996</v>
      </c>
    </row>
    <row r="173" spans="1:3" hidden="1">
      <c r="A173" s="17" t="s">
        <v>281</v>
      </c>
      <c r="B173" s="16">
        <v>12.11</v>
      </c>
      <c r="C173">
        <v>0.99907000000000001</v>
      </c>
    </row>
    <row r="174" spans="1:3" hidden="1">
      <c r="A174" s="17" t="s">
        <v>282</v>
      </c>
      <c r="B174" s="16">
        <v>10.36</v>
      </c>
      <c r="C174">
        <v>0.99982000000000004</v>
      </c>
    </row>
    <row r="175" spans="1:3" hidden="1">
      <c r="A175" s="17" t="s">
        <v>283</v>
      </c>
      <c r="B175" s="16">
        <v>8.5960000000000001</v>
      </c>
      <c r="C175">
        <v>0.99997999999999998</v>
      </c>
    </row>
    <row r="176" spans="1:3" hidden="1">
      <c r="A176" s="17" t="s">
        <v>284</v>
      </c>
      <c r="B176" s="16">
        <v>0.86419999999999997</v>
      </c>
      <c r="C176">
        <v>1</v>
      </c>
    </row>
    <row r="177" spans="1:3" hidden="1">
      <c r="A177" s="17" t="s">
        <v>285</v>
      </c>
      <c r="B177" s="16">
        <v>20.51</v>
      </c>
      <c r="C177">
        <v>0.92420000000000002</v>
      </c>
    </row>
    <row r="178" spans="1:3" hidden="1">
      <c r="A178" s="17" t="s">
        <v>286</v>
      </c>
      <c r="B178" s="16">
        <v>0.44550000000000001</v>
      </c>
      <c r="C178">
        <v>1</v>
      </c>
    </row>
    <row r="179" spans="1:3" hidden="1">
      <c r="A179" s="17" t="s">
        <v>287</v>
      </c>
      <c r="B179" s="16">
        <v>16.420000000000002</v>
      </c>
      <c r="C179">
        <v>0.98514999999999997</v>
      </c>
    </row>
    <row r="180" spans="1:3" hidden="1">
      <c r="A180" s="17" t="s">
        <v>288</v>
      </c>
      <c r="B180" s="16">
        <v>0.25059999999999999</v>
      </c>
      <c r="C180">
        <v>1</v>
      </c>
    </row>
    <row r="181" spans="1:3" hidden="1">
      <c r="A181" s="17" t="s">
        <v>289</v>
      </c>
      <c r="B181" s="16">
        <v>12.45</v>
      </c>
      <c r="C181">
        <v>0.99878</v>
      </c>
    </row>
    <row r="182" spans="1:3" hidden="1">
      <c r="A182" s="17" t="s">
        <v>290</v>
      </c>
      <c r="B182" s="16">
        <v>1.0509999999999999</v>
      </c>
      <c r="C182">
        <v>1</v>
      </c>
    </row>
    <row r="183" spans="1:3" hidden="1">
      <c r="A183" s="17" t="s">
        <v>291</v>
      </c>
      <c r="B183" s="16">
        <v>0.1114</v>
      </c>
      <c r="C183">
        <v>1</v>
      </c>
    </row>
    <row r="184" spans="1:3" hidden="1">
      <c r="A184" s="17" t="s">
        <v>292</v>
      </c>
      <c r="B184" s="16">
        <v>5.3460000000000001</v>
      </c>
      <c r="C184">
        <v>1</v>
      </c>
    </row>
    <row r="185" spans="1:3" hidden="1">
      <c r="A185" s="17" t="s">
        <v>293</v>
      </c>
      <c r="B185" s="16">
        <v>1.478</v>
      </c>
      <c r="C185">
        <v>1</v>
      </c>
    </row>
    <row r="186" spans="1:3" hidden="1">
      <c r="A186" s="17" t="s">
        <v>294</v>
      </c>
      <c r="B186" s="16">
        <v>0.51139999999999997</v>
      </c>
      <c r="C186">
        <v>1</v>
      </c>
    </row>
    <row r="187" spans="1:3" hidden="1">
      <c r="A187" s="17" t="s">
        <v>295</v>
      </c>
      <c r="B187" s="16">
        <v>1.0509999999999999</v>
      </c>
      <c r="C187">
        <v>1</v>
      </c>
    </row>
    <row r="188" spans="1:3" hidden="1">
      <c r="A188" s="17" t="s">
        <v>296</v>
      </c>
      <c r="B188" s="16">
        <v>2.1840000000000002</v>
      </c>
      <c r="C188">
        <v>1</v>
      </c>
    </row>
    <row r="189" spans="1:3" hidden="1">
      <c r="A189" s="17" t="s">
        <v>297</v>
      </c>
      <c r="B189" s="16">
        <v>0.4778</v>
      </c>
      <c r="C189">
        <v>1</v>
      </c>
    </row>
    <row r="190" spans="1:3" hidden="1">
      <c r="A190" s="17" t="s">
        <v>298</v>
      </c>
      <c r="B190" s="16">
        <v>1.782</v>
      </c>
      <c r="C190">
        <v>1</v>
      </c>
    </row>
    <row r="191" spans="1:3" hidden="1">
      <c r="A191" s="17" t="s">
        <v>299</v>
      </c>
      <c r="B191" s="16">
        <v>0.32729999999999998</v>
      </c>
      <c r="C191">
        <v>1</v>
      </c>
    </row>
    <row r="192" spans="1:3" hidden="1">
      <c r="A192" s="17" t="s">
        <v>300</v>
      </c>
      <c r="B192" s="16">
        <v>2.0449999999999999E-2</v>
      </c>
      <c r="C192">
        <v>1</v>
      </c>
    </row>
    <row r="193" spans="1:3" hidden="1">
      <c r="A193" s="17" t="s">
        <v>301</v>
      </c>
      <c r="B193" s="16">
        <v>0.69599999999999995</v>
      </c>
      <c r="C193">
        <v>1</v>
      </c>
    </row>
    <row r="194" spans="1:3" hidden="1">
      <c r="A194" s="17" t="s">
        <v>302</v>
      </c>
      <c r="B194" s="16">
        <v>0.73640000000000005</v>
      </c>
      <c r="C194">
        <v>1</v>
      </c>
    </row>
    <row r="195" spans="1:3" hidden="1">
      <c r="A195" s="17" t="s">
        <v>303</v>
      </c>
      <c r="B195" s="16">
        <v>9.6019999999999994E-2</v>
      </c>
      <c r="C195">
        <v>1</v>
      </c>
    </row>
    <row r="196" spans="1:3" hidden="1">
      <c r="A196" s="17" t="s">
        <v>304</v>
      </c>
      <c r="B196" s="16">
        <v>8.5960000000000001</v>
      </c>
      <c r="C196">
        <v>0.99997999999999998</v>
      </c>
    </row>
    <row r="197" spans="1:3" hidden="1">
      <c r="A197" s="17" t="s">
        <v>305</v>
      </c>
      <c r="B197" s="16">
        <v>12.78</v>
      </c>
      <c r="C197">
        <v>0.99841000000000002</v>
      </c>
    </row>
    <row r="198" spans="1:3" hidden="1">
      <c r="A198" s="17" t="s">
        <v>306</v>
      </c>
      <c r="B198" s="16">
        <v>6.8750000000000006E-2</v>
      </c>
      <c r="C198">
        <v>1</v>
      </c>
    </row>
    <row r="199" spans="1:3" hidden="1">
      <c r="A199" s="17" t="s">
        <v>307</v>
      </c>
      <c r="B199" s="16">
        <v>0.30059999999999998</v>
      </c>
      <c r="C199">
        <v>1</v>
      </c>
    </row>
    <row r="200" spans="1:3" hidden="1">
      <c r="A200" s="17" t="s">
        <v>308</v>
      </c>
      <c r="B200" s="16">
        <v>6.5049999999999999</v>
      </c>
      <c r="C200">
        <v>1</v>
      </c>
    </row>
    <row r="201" spans="1:3" hidden="1">
      <c r="A201" s="17" t="s">
        <v>309</v>
      </c>
      <c r="B201" s="16">
        <v>1.1000000000000001</v>
      </c>
      <c r="C201">
        <v>1</v>
      </c>
    </row>
    <row r="202" spans="1:3" hidden="1">
      <c r="A202" s="17" t="s">
        <v>310</v>
      </c>
      <c r="B202" s="16">
        <v>7.9109999999999996</v>
      </c>
      <c r="C202">
        <v>0.99999000000000005</v>
      </c>
    </row>
    <row r="203" spans="1:3" hidden="1">
      <c r="A203" s="17" t="s">
        <v>311</v>
      </c>
      <c r="B203" s="16">
        <v>0.32729999999999998</v>
      </c>
      <c r="C203">
        <v>1</v>
      </c>
    </row>
    <row r="204" spans="1:3" hidden="1">
      <c r="A204" s="17" t="s">
        <v>312</v>
      </c>
      <c r="B204" s="16">
        <v>8.8780000000000001</v>
      </c>
      <c r="C204">
        <v>0.99997000000000003</v>
      </c>
    </row>
    <row r="205" spans="1:3" hidden="1">
      <c r="A205" s="17" t="s">
        <v>313</v>
      </c>
      <c r="B205" s="16">
        <v>2.2729999999999998E-3</v>
      </c>
      <c r="C205">
        <v>1</v>
      </c>
    </row>
    <row r="206" spans="1:3" hidden="1">
      <c r="A206" s="17" t="s">
        <v>314</v>
      </c>
      <c r="B206" s="16">
        <v>6.0279999999999996</v>
      </c>
      <c r="C206">
        <v>1</v>
      </c>
    </row>
    <row r="207" spans="1:3" hidden="1">
      <c r="A207" s="17" t="s">
        <v>315</v>
      </c>
      <c r="B207" s="16">
        <v>14.55</v>
      </c>
      <c r="C207">
        <v>0.99472000000000005</v>
      </c>
    </row>
    <row r="208" spans="1:3" hidden="1">
      <c r="A208" s="17" t="s">
        <v>316</v>
      </c>
      <c r="B208" s="16">
        <v>33.549999999999997</v>
      </c>
      <c r="C208">
        <v>0.34470000000000001</v>
      </c>
    </row>
    <row r="209" spans="1:3" hidden="1">
      <c r="A209" s="17" t="s">
        <v>317</v>
      </c>
      <c r="B209" s="16">
        <v>22.05</v>
      </c>
      <c r="C209">
        <v>0.88141999999999998</v>
      </c>
    </row>
    <row r="210" spans="1:3" hidden="1">
      <c r="A210" s="17" t="s">
        <v>318</v>
      </c>
      <c r="B210" s="16">
        <v>17.600000000000001</v>
      </c>
      <c r="C210">
        <v>0.97431999999999996</v>
      </c>
    </row>
    <row r="211" spans="1:3" hidden="1">
      <c r="A211" s="17" t="s">
        <v>319</v>
      </c>
      <c r="B211" s="16">
        <v>20.3</v>
      </c>
      <c r="C211">
        <v>0.92923999999999995</v>
      </c>
    </row>
    <row r="212" spans="1:3" hidden="1">
      <c r="A212" s="17" t="s">
        <v>320</v>
      </c>
      <c r="B212" s="16">
        <v>24.58</v>
      </c>
      <c r="C212">
        <v>0.78610000000000002</v>
      </c>
    </row>
    <row r="213" spans="1:3" hidden="1">
      <c r="A213" s="17" t="s">
        <v>321</v>
      </c>
      <c r="B213" s="16">
        <v>7.7779999999999996</v>
      </c>
      <c r="C213">
        <v>0.99999000000000005</v>
      </c>
    </row>
    <row r="214" spans="1:3" hidden="1">
      <c r="A214" s="17" t="s">
        <v>322</v>
      </c>
      <c r="B214" s="16">
        <v>23.18</v>
      </c>
      <c r="C214">
        <v>0.84236999999999995</v>
      </c>
    </row>
    <row r="215" spans="1:3" hidden="1">
      <c r="A215" s="17" t="s">
        <v>323</v>
      </c>
      <c r="B215" s="16">
        <v>16.420000000000002</v>
      </c>
      <c r="C215">
        <v>0.98514999999999997</v>
      </c>
    </row>
    <row r="216" spans="1:3" hidden="1">
      <c r="A216" s="17" t="s">
        <v>324</v>
      </c>
      <c r="B216" s="16">
        <v>11.14</v>
      </c>
      <c r="C216">
        <v>0.99960000000000004</v>
      </c>
    </row>
    <row r="217" spans="1:3" hidden="1">
      <c r="A217" s="17" t="s">
        <v>325</v>
      </c>
      <c r="B217" s="16">
        <v>7.0010000000000003</v>
      </c>
      <c r="C217">
        <v>1</v>
      </c>
    </row>
    <row r="218" spans="1:3" hidden="1">
      <c r="A218" s="17" t="s">
        <v>326</v>
      </c>
      <c r="B218" s="16">
        <v>6.875</v>
      </c>
      <c r="C218">
        <v>1</v>
      </c>
    </row>
    <row r="219" spans="1:3" hidden="1">
      <c r="A219" s="17" t="s">
        <v>327</v>
      </c>
      <c r="B219" s="16">
        <v>10.050000000000001</v>
      </c>
      <c r="C219">
        <v>0.99987000000000004</v>
      </c>
    </row>
    <row r="220" spans="1:3" hidden="1">
      <c r="A220" s="17" t="s">
        <v>328</v>
      </c>
      <c r="B220" s="16">
        <v>0.30059999999999998</v>
      </c>
      <c r="C220">
        <v>1</v>
      </c>
    </row>
    <row r="221" spans="1:3" hidden="1">
      <c r="A221" s="17" t="s">
        <v>329</v>
      </c>
      <c r="B221" s="16">
        <v>9.0910000000000001E-3</v>
      </c>
      <c r="C221">
        <v>1</v>
      </c>
    </row>
    <row r="222" spans="1:3" hidden="1">
      <c r="A222" s="17" t="s">
        <v>330</v>
      </c>
      <c r="B222" s="16">
        <v>8.1820000000000004E-2</v>
      </c>
      <c r="C222">
        <v>1</v>
      </c>
    </row>
    <row r="223" spans="1:3" hidden="1">
      <c r="A223" s="17" t="s">
        <v>331</v>
      </c>
      <c r="B223" s="16">
        <v>5.2359999999999998</v>
      </c>
      <c r="C223">
        <v>1</v>
      </c>
    </row>
    <row r="224" spans="1:3" hidden="1">
      <c r="A224" s="17" t="s">
        <v>332</v>
      </c>
      <c r="B224" s="16">
        <v>1.7190000000000001</v>
      </c>
      <c r="C224">
        <v>1</v>
      </c>
    </row>
    <row r="225" spans="1:3" hidden="1">
      <c r="A225" s="17" t="s">
        <v>333</v>
      </c>
      <c r="B225" s="16">
        <v>6.5049999999999999</v>
      </c>
      <c r="C225">
        <v>1</v>
      </c>
    </row>
    <row r="226" spans="1:3" hidden="1">
      <c r="A226" s="17" t="s">
        <v>334</v>
      </c>
      <c r="B226" s="16">
        <v>0.69599999999999995</v>
      </c>
      <c r="C226">
        <v>1</v>
      </c>
    </row>
    <row r="227" spans="1:3" hidden="1">
      <c r="A227" s="17" t="s">
        <v>335</v>
      </c>
      <c r="B227" s="16">
        <v>7.3840000000000003</v>
      </c>
      <c r="C227">
        <v>1</v>
      </c>
    </row>
    <row r="228" spans="1:3" hidden="1">
      <c r="A228" s="17" t="s">
        <v>336</v>
      </c>
      <c r="B228" s="16">
        <v>9.6019999999999994E-2</v>
      </c>
      <c r="C228">
        <v>1</v>
      </c>
    </row>
    <row r="229" spans="1:3" hidden="1">
      <c r="A229" s="17" t="s">
        <v>337</v>
      </c>
      <c r="B229" s="16">
        <v>4.8090000000000002</v>
      </c>
      <c r="C229">
        <v>1</v>
      </c>
    </row>
    <row r="230" spans="1:3" hidden="1">
      <c r="A230" s="17" t="s">
        <v>338</v>
      </c>
      <c r="B230" s="16">
        <v>12.61</v>
      </c>
      <c r="C230">
        <v>0.99861</v>
      </c>
    </row>
    <row r="231" spans="1:3" hidden="1">
      <c r="A231" s="17" t="s">
        <v>339</v>
      </c>
      <c r="B231" s="16">
        <v>30.58</v>
      </c>
      <c r="C231">
        <v>0.48742000000000002</v>
      </c>
    </row>
    <row r="232" spans="1:3" hidden="1">
      <c r="A232" s="17" t="s">
        <v>340</v>
      </c>
      <c r="B232" s="16">
        <v>19.66</v>
      </c>
      <c r="C232">
        <v>0.94288000000000005</v>
      </c>
    </row>
    <row r="233" spans="1:3" hidden="1">
      <c r="A233" s="17" t="s">
        <v>341</v>
      </c>
      <c r="B233" s="16">
        <v>15.47</v>
      </c>
      <c r="C233">
        <v>0.99097000000000002</v>
      </c>
    </row>
    <row r="234" spans="1:3" hidden="1">
      <c r="A234" s="17" t="s">
        <v>342</v>
      </c>
      <c r="B234" s="16">
        <v>18</v>
      </c>
      <c r="C234">
        <v>0.96953999999999996</v>
      </c>
    </row>
    <row r="235" spans="1:3" hidden="1">
      <c r="A235" s="17" t="s">
        <v>343</v>
      </c>
      <c r="B235" s="16">
        <v>22.05</v>
      </c>
      <c r="C235">
        <v>0.88141999999999998</v>
      </c>
    </row>
    <row r="236" spans="1:3" hidden="1">
      <c r="A236" s="17" t="s">
        <v>344</v>
      </c>
      <c r="B236" s="16">
        <v>6.3840000000000003</v>
      </c>
      <c r="C236">
        <v>1</v>
      </c>
    </row>
    <row r="237" spans="1:3" hidden="1">
      <c r="A237" s="17" t="s">
        <v>345</v>
      </c>
      <c r="B237" s="16">
        <v>20.73</v>
      </c>
      <c r="C237">
        <v>0.91890000000000005</v>
      </c>
    </row>
    <row r="238" spans="1:3" hidden="1">
      <c r="A238" s="17" t="s">
        <v>346</v>
      </c>
      <c r="B238" s="16">
        <v>14.36</v>
      </c>
      <c r="C238">
        <v>0.99528000000000005</v>
      </c>
    </row>
    <row r="239" spans="1:3" hidden="1">
      <c r="A239" s="17" t="s">
        <v>347</v>
      </c>
      <c r="B239" s="16">
        <v>9.4550000000000001</v>
      </c>
      <c r="C239">
        <v>0.99992999999999999</v>
      </c>
    </row>
    <row r="240" spans="1:3" hidden="1">
      <c r="A240" s="17" t="s">
        <v>348</v>
      </c>
      <c r="B240" s="16">
        <v>5.6820000000000004</v>
      </c>
      <c r="C240">
        <v>1</v>
      </c>
    </row>
    <row r="241" spans="1:3" hidden="1">
      <c r="A241" s="17" t="s">
        <v>349</v>
      </c>
      <c r="B241" s="16">
        <v>5.569</v>
      </c>
      <c r="C241">
        <v>1</v>
      </c>
    </row>
    <row r="242" spans="1:3" hidden="1">
      <c r="A242" s="17" t="s">
        <v>350</v>
      </c>
      <c r="B242" s="16">
        <v>8.4570000000000007</v>
      </c>
      <c r="C242">
        <v>0.99997999999999998</v>
      </c>
    </row>
    <row r="243" spans="1:3" hidden="1">
      <c r="A243" s="17" t="s">
        <v>351</v>
      </c>
      <c r="B243" s="16">
        <v>8.1820000000000004E-2</v>
      </c>
      <c r="C243">
        <v>1</v>
      </c>
    </row>
    <row r="244" spans="1:3" hidden="1">
      <c r="A244" s="17" t="s">
        <v>352</v>
      </c>
      <c r="B244" s="16">
        <v>0.1278</v>
      </c>
      <c r="C244">
        <v>1</v>
      </c>
    </row>
    <row r="245" spans="1:3" hidden="1">
      <c r="A245" s="17" t="s">
        <v>353</v>
      </c>
      <c r="B245" s="16">
        <v>4.0090000000000003</v>
      </c>
      <c r="C245">
        <v>1</v>
      </c>
    </row>
    <row r="246" spans="1:3" hidden="1">
      <c r="A246" s="17" t="s">
        <v>354</v>
      </c>
      <c r="B246" s="16">
        <v>2.5510000000000002</v>
      </c>
      <c r="C246">
        <v>1</v>
      </c>
    </row>
    <row r="247" spans="1:3" hidden="1">
      <c r="A247" s="17" t="s">
        <v>355</v>
      </c>
      <c r="B247" s="16">
        <v>5.1280000000000001</v>
      </c>
      <c r="C247">
        <v>1</v>
      </c>
    </row>
    <row r="248" spans="1:3" hidden="1">
      <c r="A248" s="17" t="s">
        <v>356</v>
      </c>
      <c r="B248" s="16">
        <v>1.2549999999999999</v>
      </c>
      <c r="C248">
        <v>1</v>
      </c>
    </row>
    <row r="249" spans="1:3" hidden="1">
      <c r="A249" s="17" t="s">
        <v>357</v>
      </c>
      <c r="B249" s="16">
        <v>5.9109999999999996</v>
      </c>
      <c r="C249">
        <v>1</v>
      </c>
    </row>
    <row r="250" spans="1:3" hidden="1">
      <c r="A250" s="17" t="s">
        <v>358</v>
      </c>
      <c r="B250" s="16">
        <v>0.35510000000000003</v>
      </c>
      <c r="C250">
        <v>1</v>
      </c>
    </row>
    <row r="251" spans="1:3" hidden="1">
      <c r="A251" s="17" t="s">
        <v>359</v>
      </c>
      <c r="B251" s="16">
        <v>3.6360000000000001</v>
      </c>
      <c r="C251">
        <v>1</v>
      </c>
    </row>
    <row r="252" spans="1:3" hidden="1">
      <c r="A252" s="17" t="s">
        <v>360</v>
      </c>
      <c r="B252" s="16">
        <v>10.66</v>
      </c>
      <c r="C252">
        <v>0.99975000000000003</v>
      </c>
    </row>
    <row r="253" spans="1:3" hidden="1">
      <c r="A253" s="17" t="s">
        <v>361</v>
      </c>
      <c r="B253" s="16">
        <v>27.5</v>
      </c>
      <c r="C253">
        <v>0.64683999999999997</v>
      </c>
    </row>
    <row r="254" spans="1:3" hidden="1">
      <c r="A254" s="17" t="s">
        <v>362</v>
      </c>
      <c r="B254" s="16">
        <v>17.2</v>
      </c>
      <c r="C254">
        <v>0.97848000000000002</v>
      </c>
    </row>
    <row r="255" spans="1:3" hidden="1">
      <c r="A255" s="17" t="s">
        <v>363</v>
      </c>
      <c r="B255" s="16">
        <v>13.3</v>
      </c>
      <c r="C255">
        <v>0.99768000000000001</v>
      </c>
    </row>
    <row r="256" spans="1:3" hidden="1">
      <c r="A256" s="17" t="s">
        <v>364</v>
      </c>
      <c r="B256" s="16">
        <v>15.66</v>
      </c>
      <c r="C256">
        <v>0.98999000000000004</v>
      </c>
    </row>
    <row r="257" spans="1:3" hidden="1">
      <c r="A257" s="17" t="s">
        <v>365</v>
      </c>
      <c r="B257" s="16">
        <v>19.45</v>
      </c>
      <c r="C257">
        <v>0.94694999999999996</v>
      </c>
    </row>
    <row r="258" spans="1:3" hidden="1">
      <c r="A258" s="17" t="s">
        <v>366</v>
      </c>
      <c r="B258" s="16">
        <v>5.0199999999999996</v>
      </c>
      <c r="C258">
        <v>1</v>
      </c>
    </row>
    <row r="259" spans="1:3" hidden="1">
      <c r="A259" s="17" t="s">
        <v>367</v>
      </c>
      <c r="B259" s="16">
        <v>18.21</v>
      </c>
      <c r="C259">
        <v>0.96689000000000003</v>
      </c>
    </row>
    <row r="260" spans="1:3" hidden="1">
      <c r="A260" s="17" t="s">
        <v>368</v>
      </c>
      <c r="B260" s="16">
        <v>12.28</v>
      </c>
      <c r="C260">
        <v>0.99892999999999998</v>
      </c>
    </row>
    <row r="261" spans="1:3" hidden="1">
      <c r="A261" s="17" t="s">
        <v>369</v>
      </c>
      <c r="B261" s="16">
        <v>7.7779999999999996</v>
      </c>
      <c r="C261">
        <v>0.99999000000000005</v>
      </c>
    </row>
    <row r="262" spans="1:3" hidden="1">
      <c r="A262" s="17" t="s">
        <v>370</v>
      </c>
      <c r="B262" s="16">
        <v>4.4000000000000004</v>
      </c>
      <c r="C262">
        <v>1</v>
      </c>
    </row>
    <row r="263" spans="1:3" hidden="1">
      <c r="A263" s="17" t="s">
        <v>371</v>
      </c>
      <c r="B263" s="16">
        <v>4.3010000000000002</v>
      </c>
      <c r="C263">
        <v>1</v>
      </c>
    </row>
    <row r="264" spans="1:3" hidden="1">
      <c r="A264" s="17" t="s">
        <v>372</v>
      </c>
      <c r="B264" s="16">
        <v>6.875</v>
      </c>
      <c r="C264">
        <v>1</v>
      </c>
    </row>
    <row r="265" spans="1:3" hidden="1">
      <c r="A265" s="17" t="s">
        <v>373</v>
      </c>
      <c r="B265" s="16">
        <v>0</v>
      </c>
      <c r="C265">
        <v>1</v>
      </c>
    </row>
    <row r="266" spans="1:3" hidden="1">
      <c r="A266" s="17" t="s">
        <v>374</v>
      </c>
      <c r="B266" s="16">
        <v>0.41420000000000001</v>
      </c>
      <c r="C266">
        <v>1</v>
      </c>
    </row>
    <row r="267" spans="1:3" hidden="1">
      <c r="A267" s="17" t="s">
        <v>375</v>
      </c>
      <c r="B267" s="16">
        <v>12.96</v>
      </c>
      <c r="C267">
        <v>0.99819999999999998</v>
      </c>
    </row>
    <row r="268" spans="1:3" hidden="1">
      <c r="A268" s="17" t="s">
        <v>376</v>
      </c>
      <c r="B268" s="16">
        <v>6.8750000000000006E-2</v>
      </c>
      <c r="C268">
        <v>1</v>
      </c>
    </row>
    <row r="269" spans="1:3" hidden="1">
      <c r="A269" s="17" t="s">
        <v>377</v>
      </c>
      <c r="B269" s="16">
        <v>9.7509999999999994</v>
      </c>
      <c r="C269">
        <v>0.99990000000000001</v>
      </c>
    </row>
    <row r="270" spans="1:3" hidden="1">
      <c r="A270" s="17" t="s">
        <v>378</v>
      </c>
      <c r="B270" s="16">
        <v>0.18410000000000001</v>
      </c>
      <c r="C270">
        <v>1</v>
      </c>
    </row>
    <row r="271" spans="1:3" hidden="1">
      <c r="A271" s="17" t="s">
        <v>379</v>
      </c>
      <c r="B271" s="16">
        <v>6.7510000000000003</v>
      </c>
      <c r="C271">
        <v>1</v>
      </c>
    </row>
    <row r="272" spans="1:3" hidden="1">
      <c r="A272" s="17" t="s">
        <v>380</v>
      </c>
      <c r="B272" s="16">
        <v>9.0910000000000001E-3</v>
      </c>
      <c r="C272">
        <v>1</v>
      </c>
    </row>
    <row r="273" spans="1:3" hidden="1">
      <c r="A273" s="17" t="s">
        <v>381</v>
      </c>
      <c r="B273" s="16">
        <v>1.5960000000000001</v>
      </c>
      <c r="C273">
        <v>1</v>
      </c>
    </row>
    <row r="274" spans="1:3" hidden="1">
      <c r="A274" s="17" t="s">
        <v>382</v>
      </c>
      <c r="B274" s="16">
        <v>10.51</v>
      </c>
      <c r="C274">
        <v>0.99978</v>
      </c>
    </row>
    <row r="275" spans="1:3" hidden="1">
      <c r="A275" s="17" t="s">
        <v>383</v>
      </c>
      <c r="B275" s="16">
        <v>4.6020000000000003</v>
      </c>
      <c r="C275">
        <v>1</v>
      </c>
    </row>
    <row r="276" spans="1:3" hidden="1">
      <c r="A276" s="17" t="s">
        <v>384</v>
      </c>
      <c r="B276" s="16">
        <v>2.7050000000000001</v>
      </c>
      <c r="C276">
        <v>1</v>
      </c>
    </row>
    <row r="277" spans="1:3" hidden="1">
      <c r="A277" s="17" t="s">
        <v>385</v>
      </c>
      <c r="B277" s="16">
        <v>3.82</v>
      </c>
      <c r="C277">
        <v>1</v>
      </c>
    </row>
    <row r="278" spans="1:3" hidden="1">
      <c r="A278" s="17" t="s">
        <v>386</v>
      </c>
      <c r="B278" s="16">
        <v>5.7960000000000003</v>
      </c>
      <c r="C278">
        <v>1</v>
      </c>
    </row>
    <row r="279" spans="1:3" hidden="1">
      <c r="A279" s="17" t="s">
        <v>387</v>
      </c>
      <c r="B279" s="16">
        <v>5.6820000000000002E-2</v>
      </c>
      <c r="C279">
        <v>1</v>
      </c>
    </row>
    <row r="280" spans="1:3" hidden="1">
      <c r="A280" s="17" t="s">
        <v>388</v>
      </c>
      <c r="B280" s="16">
        <v>5.1280000000000001</v>
      </c>
      <c r="C280">
        <v>1</v>
      </c>
    </row>
    <row r="281" spans="1:3" hidden="1">
      <c r="A281" s="17" t="s">
        <v>389</v>
      </c>
      <c r="B281" s="16">
        <v>2.2549999999999999</v>
      </c>
      <c r="C281">
        <v>1</v>
      </c>
    </row>
    <row r="282" spans="1:3" hidden="1">
      <c r="A282" s="17" t="s">
        <v>390</v>
      </c>
      <c r="B282" s="16">
        <v>0.61880000000000002</v>
      </c>
      <c r="C282">
        <v>1</v>
      </c>
    </row>
    <row r="283" spans="1:3" hidden="1">
      <c r="A283" s="17" t="s">
        <v>391</v>
      </c>
      <c r="B283" s="16">
        <v>9.0910000000000001E-3</v>
      </c>
      <c r="C283">
        <v>1</v>
      </c>
    </row>
    <row r="284" spans="1:3" hidden="1">
      <c r="A284" s="17" t="s">
        <v>392</v>
      </c>
      <c r="B284" s="16">
        <v>5.1139999999999996E-3</v>
      </c>
      <c r="C284">
        <v>1</v>
      </c>
    </row>
    <row r="285" spans="1:3" hidden="1">
      <c r="A285" s="17" t="s">
        <v>393</v>
      </c>
      <c r="B285" s="16">
        <v>0.3841</v>
      </c>
      <c r="C285">
        <v>1</v>
      </c>
    </row>
    <row r="286" spans="1:3" hidden="1">
      <c r="A286" s="17" t="s">
        <v>394</v>
      </c>
      <c r="B286" s="16">
        <v>4.0090000000000003</v>
      </c>
      <c r="C286">
        <v>1</v>
      </c>
    </row>
    <row r="287" spans="1:3" hidden="1">
      <c r="A287" s="17" t="s">
        <v>395</v>
      </c>
      <c r="B287" s="16">
        <v>7.0010000000000003</v>
      </c>
      <c r="C287">
        <v>1</v>
      </c>
    </row>
    <row r="288" spans="1:3" hidden="1">
      <c r="A288" s="17" t="s">
        <v>396</v>
      </c>
      <c r="B288" s="16">
        <v>14.91</v>
      </c>
      <c r="C288">
        <v>0.99343000000000004</v>
      </c>
    </row>
    <row r="289" spans="1:3" hidden="1">
      <c r="A289" s="17" t="s">
        <v>397</v>
      </c>
      <c r="B289" s="16">
        <v>0.2273</v>
      </c>
      <c r="C289">
        <v>1</v>
      </c>
    </row>
    <row r="290" spans="1:3" hidden="1">
      <c r="A290" s="17" t="s">
        <v>398</v>
      </c>
      <c r="B290" s="16">
        <v>16.23</v>
      </c>
      <c r="C290">
        <v>0.98651</v>
      </c>
    </row>
    <row r="291" spans="1:3" hidden="1">
      <c r="A291" s="17" t="s">
        <v>399</v>
      </c>
      <c r="B291" s="16">
        <v>1.002</v>
      </c>
      <c r="C291">
        <v>1</v>
      </c>
    </row>
    <row r="292" spans="1:3" hidden="1">
      <c r="A292" s="17" t="s">
        <v>400</v>
      </c>
      <c r="B292" s="16">
        <v>12.28</v>
      </c>
      <c r="C292">
        <v>0.99892999999999998</v>
      </c>
    </row>
    <row r="293" spans="1:3" hidden="1">
      <c r="A293" s="17" t="s">
        <v>401</v>
      </c>
      <c r="B293" s="16">
        <v>23.65</v>
      </c>
      <c r="C293">
        <v>0.82474000000000003</v>
      </c>
    </row>
    <row r="294" spans="1:3">
      <c r="A294" s="17" t="s">
        <v>402</v>
      </c>
      <c r="B294" s="16">
        <v>46.8</v>
      </c>
      <c r="C294">
        <v>3.4169999999999999E-2</v>
      </c>
    </row>
    <row r="295" spans="1:3" hidden="1">
      <c r="A295" s="17" t="s">
        <v>403</v>
      </c>
      <c r="B295" s="16">
        <v>33</v>
      </c>
      <c r="C295">
        <v>0.36951000000000001</v>
      </c>
    </row>
    <row r="296" spans="1:3" hidden="1">
      <c r="A296" s="17" t="s">
        <v>404</v>
      </c>
      <c r="B296" s="16">
        <v>27.5</v>
      </c>
      <c r="C296">
        <v>0.64683999999999997</v>
      </c>
    </row>
    <row r="297" spans="1:3" hidden="1">
      <c r="A297" s="17" t="s">
        <v>405</v>
      </c>
      <c r="B297" s="16">
        <v>30.85</v>
      </c>
      <c r="C297">
        <v>0.47399000000000002</v>
      </c>
    </row>
    <row r="298" spans="1:3" hidden="1">
      <c r="A298" s="17" t="s">
        <v>406</v>
      </c>
      <c r="B298" s="16">
        <v>36.08</v>
      </c>
      <c r="C298">
        <v>0.24295</v>
      </c>
    </row>
    <row r="299" spans="1:3" hidden="1">
      <c r="A299" s="17" t="s">
        <v>407</v>
      </c>
      <c r="B299" s="16">
        <v>14.73</v>
      </c>
      <c r="C299">
        <v>0.99409999999999998</v>
      </c>
    </row>
    <row r="300" spans="1:3" hidden="1">
      <c r="A300" s="17" t="s">
        <v>408</v>
      </c>
      <c r="B300" s="16">
        <v>34.380000000000003</v>
      </c>
      <c r="C300">
        <v>0.30885000000000001</v>
      </c>
    </row>
    <row r="301" spans="1:3" hidden="1">
      <c r="A301" s="17" t="s">
        <v>409</v>
      </c>
      <c r="B301" s="16">
        <v>26.02</v>
      </c>
      <c r="C301">
        <v>0.72033999999999998</v>
      </c>
    </row>
    <row r="302" spans="1:3" hidden="1">
      <c r="A302" s="17" t="s">
        <v>410</v>
      </c>
      <c r="B302" s="16">
        <v>19.239999999999998</v>
      </c>
      <c r="C302">
        <v>0.95079000000000002</v>
      </c>
    </row>
    <row r="303" spans="1:3" hidden="1">
      <c r="A303" s="17" t="s">
        <v>411</v>
      </c>
      <c r="B303" s="16">
        <v>13.65</v>
      </c>
      <c r="C303">
        <v>0.99704000000000004</v>
      </c>
    </row>
    <row r="304" spans="1:3" hidden="1">
      <c r="A304" s="17" t="s">
        <v>412</v>
      </c>
      <c r="B304" s="16">
        <v>13.48</v>
      </c>
      <c r="C304">
        <v>0.99738000000000004</v>
      </c>
    </row>
    <row r="305" spans="1:3" hidden="1">
      <c r="A305" s="17" t="s">
        <v>413</v>
      </c>
      <c r="B305" s="16">
        <v>17.8</v>
      </c>
      <c r="C305">
        <v>0.97201000000000004</v>
      </c>
    </row>
    <row r="306" spans="1:3" hidden="1">
      <c r="A306" s="17" t="s">
        <v>414</v>
      </c>
      <c r="B306" s="16">
        <v>2.5510000000000002</v>
      </c>
      <c r="C306">
        <v>1</v>
      </c>
    </row>
    <row r="307" spans="1:3" hidden="1">
      <c r="A307" s="17" t="s">
        <v>415</v>
      </c>
      <c r="B307" s="16">
        <v>0.90910000000000002</v>
      </c>
      <c r="C307">
        <v>1</v>
      </c>
    </row>
    <row r="308" spans="1:3" hidden="1">
      <c r="A308" s="17" t="s">
        <v>416</v>
      </c>
      <c r="B308" s="16">
        <v>11.46</v>
      </c>
      <c r="C308">
        <v>0.99946999999999997</v>
      </c>
    </row>
    <row r="309" spans="1:3" hidden="1">
      <c r="A309" s="17" t="s">
        <v>417</v>
      </c>
      <c r="B309" s="16">
        <v>2.784E-2</v>
      </c>
      <c r="C309">
        <v>1</v>
      </c>
    </row>
    <row r="310" spans="1:3" hidden="1">
      <c r="A310" s="17" t="s">
        <v>418</v>
      </c>
      <c r="B310" s="16">
        <v>8.1820000000000004</v>
      </c>
      <c r="C310">
        <v>0.99999000000000005</v>
      </c>
    </row>
    <row r="311" spans="1:3" hidden="1">
      <c r="A311" s="17" t="s">
        <v>419</v>
      </c>
      <c r="B311" s="16">
        <v>0.1278</v>
      </c>
      <c r="C311">
        <v>1</v>
      </c>
    </row>
    <row r="312" spans="1:3" hidden="1">
      <c r="A312" s="17" t="s">
        <v>420</v>
      </c>
      <c r="B312" s="16">
        <v>1.002</v>
      </c>
      <c r="C312">
        <v>1</v>
      </c>
    </row>
    <row r="313" spans="1:3" hidden="1">
      <c r="A313" s="17" t="s">
        <v>421</v>
      </c>
      <c r="B313" s="16">
        <v>8.8780000000000001</v>
      </c>
      <c r="C313">
        <v>0.99997000000000003</v>
      </c>
    </row>
    <row r="314" spans="1:3" hidden="1">
      <c r="A314" s="17" t="s">
        <v>422</v>
      </c>
      <c r="B314" s="16">
        <v>3.5459999999999998</v>
      </c>
      <c r="C314">
        <v>1</v>
      </c>
    </row>
    <row r="315" spans="1:3" hidden="1">
      <c r="A315" s="17" t="s">
        <v>423</v>
      </c>
      <c r="B315" s="16">
        <v>1.911</v>
      </c>
      <c r="C315">
        <v>1</v>
      </c>
    </row>
    <row r="316" spans="1:3" hidden="1">
      <c r="A316" s="17" t="s">
        <v>424</v>
      </c>
      <c r="B316" s="16">
        <v>2.8639999999999999</v>
      </c>
      <c r="C316">
        <v>1</v>
      </c>
    </row>
    <row r="317" spans="1:3" hidden="1">
      <c r="A317" s="17" t="s">
        <v>425</v>
      </c>
      <c r="B317" s="16">
        <v>4.6020000000000003</v>
      </c>
      <c r="C317">
        <v>1</v>
      </c>
    </row>
    <row r="318" spans="1:3" hidden="1">
      <c r="A318" s="17" t="s">
        <v>426</v>
      </c>
      <c r="B318" s="16">
        <v>5.6820000000000004E-4</v>
      </c>
      <c r="C318">
        <v>1</v>
      </c>
    </row>
    <row r="319" spans="1:3" hidden="1">
      <c r="A319" s="17" t="s">
        <v>427</v>
      </c>
      <c r="B319" s="16">
        <v>4.0090000000000003</v>
      </c>
      <c r="C319">
        <v>1</v>
      </c>
    </row>
    <row r="320" spans="1:3" hidden="1">
      <c r="A320" s="17" t="s">
        <v>428</v>
      </c>
      <c r="B320" s="16">
        <v>1.536</v>
      </c>
      <c r="C320">
        <v>1</v>
      </c>
    </row>
    <row r="321" spans="1:3" hidden="1">
      <c r="A321" s="17" t="s">
        <v>429</v>
      </c>
      <c r="B321" s="16">
        <v>0.27500000000000002</v>
      </c>
      <c r="C321">
        <v>1</v>
      </c>
    </row>
    <row r="322" spans="1:3" hidden="1">
      <c r="A322" s="17" t="s">
        <v>430</v>
      </c>
      <c r="B322" s="16">
        <v>2.784E-2</v>
      </c>
      <c r="C322">
        <v>1</v>
      </c>
    </row>
    <row r="323" spans="1:3" hidden="1">
      <c r="A323" s="17" t="s">
        <v>431</v>
      </c>
      <c r="B323" s="16">
        <v>3.6360000000000003E-2</v>
      </c>
      <c r="C323">
        <v>1</v>
      </c>
    </row>
    <row r="324" spans="1:3" hidden="1">
      <c r="A324" s="17" t="s">
        <v>432</v>
      </c>
      <c r="B324" s="16">
        <v>0.1278</v>
      </c>
      <c r="C324">
        <v>1</v>
      </c>
    </row>
    <row r="325" spans="1:3" hidden="1">
      <c r="A325" s="17" t="s">
        <v>433</v>
      </c>
      <c r="B325" s="16">
        <v>5.1280000000000001</v>
      </c>
      <c r="C325">
        <v>1</v>
      </c>
    </row>
    <row r="326" spans="1:3" hidden="1">
      <c r="A326" s="17" t="s">
        <v>434</v>
      </c>
      <c r="B326" s="16">
        <v>8.4570000000000007</v>
      </c>
      <c r="C326">
        <v>0.99997999999999998</v>
      </c>
    </row>
    <row r="327" spans="1:3" hidden="1">
      <c r="A327" s="17" t="s">
        <v>435</v>
      </c>
      <c r="B327" s="16">
        <v>12.61</v>
      </c>
      <c r="C327">
        <v>0.99861</v>
      </c>
    </row>
    <row r="328" spans="1:3" hidden="1">
      <c r="A328" s="17" t="s">
        <v>436</v>
      </c>
      <c r="B328" s="16">
        <v>0.27500000000000002</v>
      </c>
      <c r="C328">
        <v>1</v>
      </c>
    </row>
    <row r="329" spans="1:3" hidden="1">
      <c r="A329" s="17" t="s">
        <v>437</v>
      </c>
      <c r="B329" s="16">
        <v>9.1639999999999997</v>
      </c>
      <c r="C329">
        <v>0.99995000000000001</v>
      </c>
    </row>
    <row r="330" spans="1:3" hidden="1">
      <c r="A330" s="17" t="s">
        <v>438</v>
      </c>
      <c r="B330" s="16">
        <v>19.239999999999998</v>
      </c>
      <c r="C330">
        <v>0.95079000000000002</v>
      </c>
    </row>
    <row r="331" spans="1:3" hidden="1">
      <c r="A331" s="17" t="s">
        <v>439</v>
      </c>
      <c r="B331" s="16">
        <v>40.51</v>
      </c>
      <c r="C331">
        <v>0.11804000000000001</v>
      </c>
    </row>
    <row r="332" spans="1:3" hidden="1">
      <c r="A332" s="17" t="s">
        <v>440</v>
      </c>
      <c r="B332" s="16">
        <v>27.75</v>
      </c>
      <c r="C332">
        <v>0.63400999999999996</v>
      </c>
    </row>
    <row r="333" spans="1:3" hidden="1">
      <c r="A333" s="17" t="s">
        <v>441</v>
      </c>
      <c r="B333" s="16">
        <v>22.73</v>
      </c>
      <c r="C333">
        <v>0.85885999999999996</v>
      </c>
    </row>
    <row r="334" spans="1:3" hidden="1">
      <c r="A334" s="17" t="s">
        <v>442</v>
      </c>
      <c r="B334" s="16">
        <v>25.78</v>
      </c>
      <c r="C334">
        <v>0.7319</v>
      </c>
    </row>
    <row r="335" spans="1:3" hidden="1">
      <c r="A335" s="17" t="s">
        <v>443</v>
      </c>
      <c r="B335" s="16">
        <v>30.58</v>
      </c>
      <c r="C335">
        <v>0.48742000000000002</v>
      </c>
    </row>
    <row r="336" spans="1:3" hidden="1">
      <c r="A336" s="17" t="s">
        <v>444</v>
      </c>
      <c r="B336" s="16">
        <v>11.3</v>
      </c>
      <c r="C336">
        <v>0.99953999999999998</v>
      </c>
    </row>
    <row r="337" spans="1:3" hidden="1">
      <c r="A337" s="17" t="s">
        <v>445</v>
      </c>
      <c r="B337" s="16">
        <v>29.02</v>
      </c>
      <c r="C337">
        <v>0.56816999999999995</v>
      </c>
    </row>
    <row r="338" spans="1:3" hidden="1">
      <c r="A338" s="17" t="s">
        <v>446</v>
      </c>
      <c r="B338" s="16">
        <v>21.38</v>
      </c>
      <c r="C338">
        <v>0.90141000000000004</v>
      </c>
    </row>
    <row r="339" spans="1:3" hidden="1">
      <c r="A339" s="17" t="s">
        <v>447</v>
      </c>
      <c r="B339" s="16">
        <v>15.28</v>
      </c>
      <c r="C339">
        <v>0.99185999999999996</v>
      </c>
    </row>
    <row r="340" spans="1:3" hidden="1">
      <c r="A340" s="17" t="s">
        <v>448</v>
      </c>
      <c r="B340" s="16">
        <v>10.36</v>
      </c>
      <c r="C340">
        <v>0.99982000000000004</v>
      </c>
    </row>
    <row r="341" spans="1:3" hidden="1">
      <c r="A341" s="17" t="s">
        <v>449</v>
      </c>
      <c r="B341" s="16">
        <v>10.199999999999999</v>
      </c>
      <c r="C341">
        <v>0.99983999999999995</v>
      </c>
    </row>
    <row r="342" spans="1:3" hidden="1">
      <c r="A342" s="17" t="s">
        <v>450</v>
      </c>
      <c r="B342" s="16">
        <v>14.01</v>
      </c>
      <c r="C342">
        <v>0.99624999999999997</v>
      </c>
    </row>
    <row r="343" spans="1:3" hidden="1">
      <c r="A343" s="17" t="s">
        <v>451</v>
      </c>
      <c r="B343" s="16">
        <v>1.2549999999999999</v>
      </c>
      <c r="C343">
        <v>1</v>
      </c>
    </row>
    <row r="344" spans="1:3" hidden="1">
      <c r="A344" s="17" t="s">
        <v>452</v>
      </c>
      <c r="B344" s="16">
        <v>0.2273</v>
      </c>
      <c r="C344">
        <v>1</v>
      </c>
    </row>
    <row r="345" spans="1:3" hidden="1">
      <c r="A345" s="17" t="s">
        <v>453</v>
      </c>
      <c r="B345" s="16">
        <v>9.1639999999999997</v>
      </c>
      <c r="C345">
        <v>0.99995000000000001</v>
      </c>
    </row>
    <row r="346" spans="1:3" hidden="1">
      <c r="A346" s="17" t="s">
        <v>454</v>
      </c>
      <c r="B346" s="16">
        <v>0.27500000000000002</v>
      </c>
      <c r="C346">
        <v>1</v>
      </c>
    </row>
    <row r="347" spans="1:3" hidden="1">
      <c r="A347" s="17" t="s">
        <v>455</v>
      </c>
      <c r="B347" s="16">
        <v>0.69599999999999995</v>
      </c>
      <c r="C347">
        <v>1</v>
      </c>
    </row>
    <row r="348" spans="1:3" hidden="1">
      <c r="A348" s="17" t="s">
        <v>456</v>
      </c>
      <c r="B348" s="16">
        <v>7.9109999999999996</v>
      </c>
      <c r="C348">
        <v>0.99999000000000005</v>
      </c>
    </row>
    <row r="349" spans="1:3" hidden="1">
      <c r="A349" s="17" t="s">
        <v>457</v>
      </c>
      <c r="B349" s="16">
        <v>2.9449999999999998</v>
      </c>
      <c r="C349">
        <v>1</v>
      </c>
    </row>
    <row r="350" spans="1:3" hidden="1">
      <c r="A350" s="17" t="s">
        <v>458</v>
      </c>
      <c r="B350" s="16">
        <v>1.478</v>
      </c>
      <c r="C350">
        <v>1</v>
      </c>
    </row>
    <row r="351" spans="1:3" hidden="1">
      <c r="A351" s="17" t="s">
        <v>459</v>
      </c>
      <c r="B351" s="16">
        <v>2.327</v>
      </c>
      <c r="C351">
        <v>1</v>
      </c>
    </row>
    <row r="352" spans="1:3" hidden="1">
      <c r="A352" s="17" t="s">
        <v>460</v>
      </c>
      <c r="B352" s="16">
        <v>3.9140000000000001</v>
      </c>
      <c r="C352">
        <v>1</v>
      </c>
    </row>
    <row r="353" spans="1:3" hidden="1">
      <c r="A353" s="17" t="s">
        <v>461</v>
      </c>
      <c r="B353" s="16">
        <v>3.6360000000000003E-2</v>
      </c>
      <c r="C353">
        <v>1</v>
      </c>
    </row>
    <row r="354" spans="1:3" hidden="1">
      <c r="A354" s="17" t="s">
        <v>462</v>
      </c>
      <c r="B354" s="16">
        <v>3.3690000000000002</v>
      </c>
      <c r="C354">
        <v>1</v>
      </c>
    </row>
    <row r="355" spans="1:3" hidden="1">
      <c r="A355" s="17" t="s">
        <v>463</v>
      </c>
      <c r="B355" s="16">
        <v>1.151</v>
      </c>
      <c r="C355">
        <v>1</v>
      </c>
    </row>
    <row r="356" spans="1:3" hidden="1">
      <c r="A356" s="17" t="s">
        <v>464</v>
      </c>
      <c r="B356" s="16">
        <v>0.1278</v>
      </c>
      <c r="C356">
        <v>1</v>
      </c>
    </row>
    <row r="357" spans="1:3" hidden="1">
      <c r="A357" s="17" t="s">
        <v>465</v>
      </c>
      <c r="B357" s="16">
        <v>0.1114</v>
      </c>
      <c r="C357">
        <v>1</v>
      </c>
    </row>
    <row r="358" spans="1:3" hidden="1">
      <c r="A358" s="17" t="s">
        <v>466</v>
      </c>
      <c r="B358" s="16">
        <v>0.1278</v>
      </c>
      <c r="C358">
        <v>1</v>
      </c>
    </row>
    <row r="359" spans="1:3" hidden="1">
      <c r="A359" s="17" t="s">
        <v>467</v>
      </c>
      <c r="B359" s="16">
        <v>3.6360000000000003E-2</v>
      </c>
      <c r="C359">
        <v>1</v>
      </c>
    </row>
    <row r="360" spans="1:3" hidden="1">
      <c r="A360" s="17" t="s">
        <v>468</v>
      </c>
      <c r="B360" s="16">
        <v>5.9109999999999996</v>
      </c>
      <c r="C360">
        <v>1</v>
      </c>
    </row>
    <row r="361" spans="1:3" hidden="1">
      <c r="A361" s="17" t="s">
        <v>469</v>
      </c>
      <c r="B361" s="16">
        <v>9.4550000000000001</v>
      </c>
      <c r="C361">
        <v>0.99992999999999999</v>
      </c>
    </row>
    <row r="362" spans="1:3" hidden="1">
      <c r="A362" s="17" t="s">
        <v>470</v>
      </c>
      <c r="B362" s="16">
        <v>6.2640000000000002</v>
      </c>
      <c r="C362">
        <v>1</v>
      </c>
    </row>
    <row r="363" spans="1:3" hidden="1">
      <c r="A363" s="17" t="s">
        <v>471</v>
      </c>
      <c r="B363" s="16">
        <v>14.91</v>
      </c>
      <c r="C363">
        <v>0.99343000000000004</v>
      </c>
    </row>
    <row r="364" spans="1:3" hidden="1">
      <c r="A364" s="17" t="s">
        <v>472</v>
      </c>
      <c r="B364" s="16">
        <v>34.11</v>
      </c>
      <c r="C364">
        <v>0.3206</v>
      </c>
    </row>
    <row r="365" spans="1:3" hidden="1">
      <c r="A365" s="17" t="s">
        <v>473</v>
      </c>
      <c r="B365" s="16">
        <v>22.5</v>
      </c>
      <c r="C365">
        <v>0.86667000000000005</v>
      </c>
    </row>
    <row r="366" spans="1:3" hidden="1">
      <c r="A366" s="17" t="s">
        <v>474</v>
      </c>
      <c r="B366" s="16">
        <v>18</v>
      </c>
      <c r="C366">
        <v>0.96953999999999996</v>
      </c>
    </row>
    <row r="367" spans="1:3" hidden="1">
      <c r="A367" s="17" t="s">
        <v>475</v>
      </c>
      <c r="B367" s="16">
        <v>20.73</v>
      </c>
      <c r="C367">
        <v>0.91890000000000005</v>
      </c>
    </row>
    <row r="368" spans="1:3" hidden="1">
      <c r="A368" s="17" t="s">
        <v>476</v>
      </c>
      <c r="B368" s="16">
        <v>25.06</v>
      </c>
      <c r="C368">
        <v>0.76517000000000002</v>
      </c>
    </row>
    <row r="369" spans="1:3" hidden="1">
      <c r="A369" s="17" t="s">
        <v>477</v>
      </c>
      <c r="B369" s="16">
        <v>8.0459999999999994</v>
      </c>
      <c r="C369">
        <v>0.99999000000000005</v>
      </c>
    </row>
    <row r="370" spans="1:3" hidden="1">
      <c r="A370" s="17" t="s">
        <v>478</v>
      </c>
      <c r="B370" s="16">
        <v>23.65</v>
      </c>
      <c r="C370">
        <v>0.82474000000000003</v>
      </c>
    </row>
    <row r="371" spans="1:3" hidden="1">
      <c r="A371" s="17" t="s">
        <v>479</v>
      </c>
      <c r="B371" s="16">
        <v>16.809999999999999</v>
      </c>
      <c r="C371">
        <v>0.98207</v>
      </c>
    </row>
    <row r="372" spans="1:3" hidden="1">
      <c r="A372" s="17" t="s">
        <v>480</v>
      </c>
      <c r="B372" s="16">
        <v>11.46</v>
      </c>
      <c r="C372">
        <v>0.99946999999999997</v>
      </c>
    </row>
    <row r="373" spans="1:3" hidden="1">
      <c r="A373" s="17" t="s">
        <v>481</v>
      </c>
      <c r="B373" s="16">
        <v>7.2549999999999999</v>
      </c>
      <c r="C373">
        <v>1</v>
      </c>
    </row>
    <row r="374" spans="1:3" hidden="1">
      <c r="A374" s="17" t="s">
        <v>482</v>
      </c>
      <c r="B374" s="16">
        <v>7.1269999999999998</v>
      </c>
      <c r="C374">
        <v>1</v>
      </c>
    </row>
    <row r="375" spans="1:3" hidden="1">
      <c r="A375" s="17" t="s">
        <v>483</v>
      </c>
      <c r="B375" s="16">
        <v>10.36</v>
      </c>
      <c r="C375">
        <v>0.99982000000000004</v>
      </c>
    </row>
    <row r="376" spans="1:3" hidden="1">
      <c r="A376" s="17" t="s">
        <v>484</v>
      </c>
      <c r="B376" s="16">
        <v>0.35510000000000003</v>
      </c>
      <c r="C376">
        <v>1</v>
      </c>
    </row>
    <row r="377" spans="1:3" hidden="1">
      <c r="A377" s="17" t="s">
        <v>485</v>
      </c>
      <c r="B377" s="16">
        <v>2.2729999999999998E-3</v>
      </c>
      <c r="C377">
        <v>1</v>
      </c>
    </row>
    <row r="378" spans="1:3" hidden="1">
      <c r="A378" s="17" t="s">
        <v>486</v>
      </c>
      <c r="B378" s="16">
        <v>1.8460000000000001</v>
      </c>
      <c r="C378">
        <v>1</v>
      </c>
    </row>
    <row r="379" spans="1:3" hidden="1">
      <c r="A379" s="17" t="s">
        <v>487</v>
      </c>
      <c r="B379" s="16">
        <v>11.14</v>
      </c>
      <c r="C379">
        <v>0.99960000000000004</v>
      </c>
    </row>
    <row r="380" spans="1:3" hidden="1">
      <c r="A380" s="17" t="s">
        <v>488</v>
      </c>
      <c r="B380" s="16">
        <v>5.0199999999999996</v>
      </c>
      <c r="C380">
        <v>1</v>
      </c>
    </row>
    <row r="381" spans="1:3" hidden="1">
      <c r="A381" s="17" t="s">
        <v>489</v>
      </c>
      <c r="B381" s="16">
        <v>3.028</v>
      </c>
      <c r="C381">
        <v>1</v>
      </c>
    </row>
    <row r="382" spans="1:3" hidden="1">
      <c r="A382" s="17" t="s">
        <v>490</v>
      </c>
      <c r="B382" s="16">
        <v>4.202</v>
      </c>
      <c r="C382">
        <v>1</v>
      </c>
    </row>
    <row r="383" spans="1:3" hidden="1">
      <c r="A383" s="17" t="s">
        <v>491</v>
      </c>
      <c r="B383" s="16">
        <v>6.2640000000000002</v>
      </c>
      <c r="C383">
        <v>1</v>
      </c>
    </row>
    <row r="384" spans="1:3" hidden="1">
      <c r="A384" s="17" t="s">
        <v>492</v>
      </c>
      <c r="B384" s="16">
        <v>0.1114</v>
      </c>
      <c r="C384">
        <v>1</v>
      </c>
    </row>
    <row r="385" spans="1:3" hidden="1">
      <c r="A385" s="17" t="s">
        <v>493</v>
      </c>
      <c r="B385" s="16">
        <v>5.569</v>
      </c>
      <c r="C385">
        <v>1</v>
      </c>
    </row>
    <row r="386" spans="1:3" hidden="1">
      <c r="A386" s="17" t="s">
        <v>494</v>
      </c>
      <c r="B386" s="16">
        <v>2.5510000000000002</v>
      </c>
      <c r="C386">
        <v>1</v>
      </c>
    </row>
    <row r="387" spans="1:3" hidden="1">
      <c r="A387" s="17" t="s">
        <v>495</v>
      </c>
      <c r="B387" s="16">
        <v>0.77780000000000005</v>
      </c>
      <c r="C387">
        <v>1</v>
      </c>
    </row>
    <row r="388" spans="1:3" hidden="1">
      <c r="A388" s="17" t="s">
        <v>496</v>
      </c>
      <c r="B388" s="16">
        <v>3.6360000000000003E-2</v>
      </c>
      <c r="C388">
        <v>1</v>
      </c>
    </row>
    <row r="389" spans="1:3" hidden="1">
      <c r="A389" s="17" t="s">
        <v>497</v>
      </c>
      <c r="B389" s="16">
        <v>2.784E-2</v>
      </c>
      <c r="C389">
        <v>1</v>
      </c>
    </row>
    <row r="390" spans="1:3" hidden="1">
      <c r="A390" s="17" t="s">
        <v>498</v>
      </c>
      <c r="B390" s="16">
        <v>0.51139999999999997</v>
      </c>
      <c r="C390">
        <v>1</v>
      </c>
    </row>
    <row r="391" spans="1:3" hidden="1">
      <c r="A391" s="17" t="s">
        <v>499</v>
      </c>
      <c r="B391" s="16">
        <v>3.6360000000000001</v>
      </c>
      <c r="C391">
        <v>1</v>
      </c>
    </row>
    <row r="392" spans="1:3" hidden="1">
      <c r="A392" s="17" t="s">
        <v>500</v>
      </c>
      <c r="B392" s="16">
        <v>6.5049999999999999</v>
      </c>
      <c r="C392">
        <v>1</v>
      </c>
    </row>
    <row r="393" spans="1:3" hidden="1">
      <c r="A393" s="17" t="s">
        <v>501</v>
      </c>
      <c r="B393" s="16">
        <v>3.9140000000000001</v>
      </c>
      <c r="C393">
        <v>1</v>
      </c>
    </row>
    <row r="394" spans="1:3" hidden="1">
      <c r="A394" s="17" t="s">
        <v>502</v>
      </c>
      <c r="B394" s="16">
        <v>0.77780000000000005</v>
      </c>
      <c r="C394">
        <v>1</v>
      </c>
    </row>
    <row r="395" spans="1:3" hidden="1">
      <c r="A395" s="17" t="s">
        <v>503</v>
      </c>
      <c r="B395" s="16">
        <v>0.14549999999999999</v>
      </c>
      <c r="C395">
        <v>1</v>
      </c>
    </row>
    <row r="396" spans="1:3" hidden="1">
      <c r="A396" s="17" t="s">
        <v>504</v>
      </c>
      <c r="B396" s="16">
        <v>0.4778</v>
      </c>
      <c r="C396">
        <v>1</v>
      </c>
    </row>
    <row r="397" spans="1:3" hidden="1">
      <c r="A397" s="17" t="s">
        <v>505</v>
      </c>
      <c r="B397" s="16">
        <v>1.3089999999999999</v>
      </c>
      <c r="C397">
        <v>1</v>
      </c>
    </row>
    <row r="398" spans="1:3" hidden="1">
      <c r="A398" s="17" t="s">
        <v>506</v>
      </c>
      <c r="B398" s="16">
        <v>1.0509999999999999</v>
      </c>
      <c r="C398">
        <v>1</v>
      </c>
    </row>
    <row r="399" spans="1:3" hidden="1">
      <c r="A399" s="17" t="s">
        <v>507</v>
      </c>
      <c r="B399" s="16">
        <v>1.002</v>
      </c>
      <c r="C399">
        <v>1</v>
      </c>
    </row>
    <row r="400" spans="1:3" hidden="1">
      <c r="A400" s="17" t="s">
        <v>508</v>
      </c>
      <c r="B400" s="16">
        <v>5.6820000000000002E-2</v>
      </c>
      <c r="C400">
        <v>1</v>
      </c>
    </row>
    <row r="401" spans="1:3" hidden="1">
      <c r="A401" s="17" t="s">
        <v>509</v>
      </c>
      <c r="B401" s="16">
        <v>0.2273</v>
      </c>
      <c r="C401">
        <v>1</v>
      </c>
    </row>
    <row r="402" spans="1:3" hidden="1">
      <c r="A402" s="17" t="s">
        <v>510</v>
      </c>
      <c r="B402" s="16">
        <v>1.3640000000000001</v>
      </c>
      <c r="C402">
        <v>1</v>
      </c>
    </row>
    <row r="403" spans="1:3" hidden="1">
      <c r="A403" s="17" t="s">
        <v>511</v>
      </c>
      <c r="B403" s="16">
        <v>1.42</v>
      </c>
      <c r="C403">
        <v>1</v>
      </c>
    </row>
    <row r="404" spans="1:3" hidden="1">
      <c r="A404" s="17" t="s">
        <v>512</v>
      </c>
      <c r="B404" s="16">
        <v>0.41420000000000001</v>
      </c>
      <c r="C404">
        <v>1</v>
      </c>
    </row>
    <row r="405" spans="1:3" hidden="1">
      <c r="A405" s="17" t="s">
        <v>513</v>
      </c>
      <c r="B405" s="16">
        <v>10.66</v>
      </c>
      <c r="C405">
        <v>0.99975000000000003</v>
      </c>
    </row>
    <row r="406" spans="1:3" hidden="1">
      <c r="A406" s="17" t="s">
        <v>514</v>
      </c>
      <c r="B406" s="16">
        <v>15.28</v>
      </c>
      <c r="C406">
        <v>0.99185999999999996</v>
      </c>
    </row>
    <row r="407" spans="1:3" hidden="1">
      <c r="A407" s="17" t="s">
        <v>515</v>
      </c>
      <c r="B407" s="16">
        <v>1.202</v>
      </c>
      <c r="C407">
        <v>1</v>
      </c>
    </row>
    <row r="408" spans="1:3" hidden="1">
      <c r="A408" s="17" t="s">
        <v>516</v>
      </c>
      <c r="B408" s="16">
        <v>2.5510000000000002</v>
      </c>
      <c r="C408">
        <v>1</v>
      </c>
    </row>
    <row r="409" spans="1:3" hidden="1">
      <c r="A409" s="17" t="s">
        <v>517</v>
      </c>
      <c r="B409" s="16">
        <v>1.657</v>
      </c>
      <c r="C409">
        <v>1</v>
      </c>
    </row>
    <row r="410" spans="1:3" hidden="1">
      <c r="A410" s="17" t="s">
        <v>518</v>
      </c>
      <c r="B410" s="16">
        <v>0.69599999999999995</v>
      </c>
      <c r="C410">
        <v>1</v>
      </c>
    </row>
    <row r="411" spans="1:3" hidden="1">
      <c r="A411" s="17" t="s">
        <v>519</v>
      </c>
      <c r="B411" s="16">
        <v>9.02</v>
      </c>
      <c r="C411">
        <v>0.99995999999999996</v>
      </c>
    </row>
    <row r="412" spans="1:3" hidden="1">
      <c r="A412" s="17" t="s">
        <v>520</v>
      </c>
      <c r="B412" s="16">
        <v>0.95509999999999995</v>
      </c>
      <c r="C412">
        <v>1</v>
      </c>
    </row>
    <row r="413" spans="1:3" hidden="1">
      <c r="A413" s="17" t="s">
        <v>521</v>
      </c>
      <c r="B413" s="16">
        <v>3.028</v>
      </c>
      <c r="C413">
        <v>1</v>
      </c>
    </row>
    <row r="414" spans="1:3" hidden="1">
      <c r="A414" s="17" t="s">
        <v>522</v>
      </c>
      <c r="B414" s="16">
        <v>6.0279999999999996</v>
      </c>
      <c r="C414">
        <v>1</v>
      </c>
    </row>
    <row r="415" spans="1:3" hidden="1">
      <c r="A415" s="17" t="s">
        <v>523</v>
      </c>
      <c r="B415" s="16">
        <v>9.9</v>
      </c>
      <c r="C415">
        <v>0.99988999999999995</v>
      </c>
    </row>
    <row r="416" spans="1:3" hidden="1">
      <c r="A416" s="17" t="s">
        <v>524</v>
      </c>
      <c r="B416" s="16">
        <v>10.050000000000001</v>
      </c>
      <c r="C416">
        <v>0.99987000000000004</v>
      </c>
    </row>
    <row r="417" spans="1:3" hidden="1">
      <c r="A417" s="17" t="s">
        <v>525</v>
      </c>
      <c r="B417" s="16">
        <v>6.875</v>
      </c>
      <c r="C417">
        <v>1</v>
      </c>
    </row>
    <row r="418" spans="1:3" hidden="1">
      <c r="A418" s="17" t="s">
        <v>526</v>
      </c>
      <c r="B418" s="16">
        <v>27.5</v>
      </c>
      <c r="C418">
        <v>0.64683999999999997</v>
      </c>
    </row>
    <row r="419" spans="1:3" hidden="1">
      <c r="A419" s="17" t="s">
        <v>527</v>
      </c>
      <c r="B419" s="16">
        <v>34.659999999999997</v>
      </c>
      <c r="C419">
        <v>0.29730000000000001</v>
      </c>
    </row>
    <row r="420" spans="1:3" hidden="1">
      <c r="A420" s="17" t="s">
        <v>528</v>
      </c>
      <c r="B420" s="16">
        <v>0.25059999999999999</v>
      </c>
      <c r="C420">
        <v>1</v>
      </c>
    </row>
    <row r="421" spans="1:3" hidden="1">
      <c r="A421" s="17" t="s">
        <v>529</v>
      </c>
      <c r="B421" s="16">
        <v>3.6360000000000003E-2</v>
      </c>
      <c r="C421">
        <v>1</v>
      </c>
    </row>
    <row r="422" spans="1:3" hidden="1">
      <c r="A422" s="17" t="s">
        <v>530</v>
      </c>
      <c r="B422" s="16">
        <v>6.8750000000000006E-2</v>
      </c>
      <c r="C422">
        <v>1</v>
      </c>
    </row>
    <row r="423" spans="1:3" hidden="1">
      <c r="A423" s="17" t="s">
        <v>531</v>
      </c>
      <c r="B423" s="16">
        <v>3.6360000000000001</v>
      </c>
      <c r="C423">
        <v>1</v>
      </c>
    </row>
    <row r="424" spans="1:3" hidden="1">
      <c r="A424" s="17" t="s">
        <v>532</v>
      </c>
      <c r="B424" s="16">
        <v>1.4200000000000001E-2</v>
      </c>
      <c r="C424">
        <v>1</v>
      </c>
    </row>
    <row r="425" spans="1:3" hidden="1">
      <c r="A425" s="17" t="s">
        <v>533</v>
      </c>
      <c r="B425" s="16">
        <v>0.41420000000000001</v>
      </c>
      <c r="C425">
        <v>1</v>
      </c>
    </row>
    <row r="426" spans="1:3" hidden="1">
      <c r="A426" s="17" t="s">
        <v>534</v>
      </c>
      <c r="B426" s="16">
        <v>1.8460000000000001</v>
      </c>
      <c r="C426">
        <v>1</v>
      </c>
    </row>
    <row r="427" spans="1:3" hidden="1">
      <c r="A427" s="17" t="s">
        <v>535</v>
      </c>
      <c r="B427" s="16">
        <v>4.202</v>
      </c>
      <c r="C427">
        <v>1</v>
      </c>
    </row>
    <row r="428" spans="1:3" hidden="1">
      <c r="A428" s="17" t="s">
        <v>536</v>
      </c>
      <c r="B428" s="16">
        <v>4.3010000000000002</v>
      </c>
      <c r="C428">
        <v>1</v>
      </c>
    </row>
    <row r="429" spans="1:3" hidden="1">
      <c r="A429" s="17" t="s">
        <v>537</v>
      </c>
      <c r="B429" s="16">
        <v>2.327</v>
      </c>
      <c r="C429">
        <v>1</v>
      </c>
    </row>
    <row r="430" spans="1:3" hidden="1">
      <c r="A430" s="17" t="s">
        <v>538</v>
      </c>
      <c r="B430" s="16">
        <v>17.2</v>
      </c>
      <c r="C430">
        <v>0.97848000000000002</v>
      </c>
    </row>
    <row r="431" spans="1:3" hidden="1">
      <c r="A431" s="17" t="s">
        <v>539</v>
      </c>
      <c r="B431" s="16">
        <v>22.96</v>
      </c>
      <c r="C431">
        <v>0.85075999999999996</v>
      </c>
    </row>
    <row r="432" spans="1:3" hidden="1">
      <c r="A432" s="17" t="s">
        <v>540</v>
      </c>
      <c r="B432" s="16">
        <v>9.6019999999999994E-2</v>
      </c>
      <c r="C432">
        <v>1</v>
      </c>
    </row>
    <row r="433" spans="1:3" hidden="1">
      <c r="A433" s="17" t="s">
        <v>541</v>
      </c>
      <c r="B433" s="16">
        <v>0.58179999999999998</v>
      </c>
      <c r="C433">
        <v>1</v>
      </c>
    </row>
    <row r="434" spans="1:3" hidden="1">
      <c r="A434" s="17" t="s">
        <v>542</v>
      </c>
      <c r="B434" s="16">
        <v>1.978</v>
      </c>
      <c r="C434">
        <v>1</v>
      </c>
    </row>
    <row r="435" spans="1:3" hidden="1">
      <c r="A435" s="17" t="s">
        <v>543</v>
      </c>
      <c r="B435" s="16">
        <v>0.3841</v>
      </c>
      <c r="C435">
        <v>1</v>
      </c>
    </row>
    <row r="436" spans="1:3" hidden="1">
      <c r="A436" s="17" t="s">
        <v>544</v>
      </c>
      <c r="B436" s="16">
        <v>2.0449999999999999E-2</v>
      </c>
      <c r="C436">
        <v>1</v>
      </c>
    </row>
    <row r="437" spans="1:3" hidden="1">
      <c r="A437" s="17" t="s">
        <v>545</v>
      </c>
      <c r="B437" s="16">
        <v>0.73640000000000005</v>
      </c>
      <c r="C437">
        <v>1</v>
      </c>
    </row>
    <row r="438" spans="1:3" hidden="1">
      <c r="A438" s="17" t="s">
        <v>546</v>
      </c>
      <c r="B438" s="16">
        <v>2.4009999999999998</v>
      </c>
      <c r="C438">
        <v>1</v>
      </c>
    </row>
    <row r="439" spans="1:3" hidden="1">
      <c r="A439" s="17" t="s">
        <v>547</v>
      </c>
      <c r="B439" s="16">
        <v>2.4750000000000001</v>
      </c>
      <c r="C439">
        <v>1</v>
      </c>
    </row>
    <row r="440" spans="1:3" hidden="1">
      <c r="A440" s="17" t="s">
        <v>548</v>
      </c>
      <c r="B440" s="16">
        <v>1.0509999999999999</v>
      </c>
      <c r="C440">
        <v>1</v>
      </c>
    </row>
    <row r="441" spans="1:3" hidden="1">
      <c r="A441" s="17" t="s">
        <v>549</v>
      </c>
      <c r="B441" s="16">
        <v>13.3</v>
      </c>
      <c r="C441">
        <v>0.99768000000000001</v>
      </c>
    </row>
    <row r="442" spans="1:3" hidden="1">
      <c r="A442" s="17" t="s">
        <v>550</v>
      </c>
      <c r="B442" s="16">
        <v>18.41</v>
      </c>
      <c r="C442">
        <v>0.96406000000000003</v>
      </c>
    </row>
    <row r="443" spans="1:3" hidden="1">
      <c r="A443" s="17" t="s">
        <v>551</v>
      </c>
      <c r="B443" s="16">
        <v>0.2051</v>
      </c>
      <c r="C443">
        <v>1</v>
      </c>
    </row>
    <row r="444" spans="1:3" hidden="1">
      <c r="A444" s="17" t="s">
        <v>552</v>
      </c>
      <c r="B444" s="16">
        <v>2.9449999999999998</v>
      </c>
      <c r="C444">
        <v>1</v>
      </c>
    </row>
    <row r="445" spans="1:3" hidden="1">
      <c r="A445" s="17" t="s">
        <v>553</v>
      </c>
      <c r="B445" s="16">
        <v>9.6019999999999994E-2</v>
      </c>
      <c r="C445">
        <v>1</v>
      </c>
    </row>
    <row r="446" spans="1:3" hidden="1">
      <c r="A446" s="17" t="s">
        <v>554</v>
      </c>
      <c r="B446" s="16">
        <v>0.2051</v>
      </c>
      <c r="C446">
        <v>1</v>
      </c>
    </row>
    <row r="447" spans="1:3" hidden="1">
      <c r="A447" s="17" t="s">
        <v>555</v>
      </c>
      <c r="B447" s="16">
        <v>1.3640000000000001</v>
      </c>
      <c r="C447">
        <v>1</v>
      </c>
    </row>
    <row r="448" spans="1:3" hidden="1">
      <c r="A448" s="17" t="s">
        <v>556</v>
      </c>
      <c r="B448" s="16">
        <v>3.4569999999999999</v>
      </c>
      <c r="C448">
        <v>1</v>
      </c>
    </row>
    <row r="449" spans="1:3" hidden="1">
      <c r="A449" s="17" t="s">
        <v>557</v>
      </c>
      <c r="B449" s="16">
        <v>3.5459999999999998</v>
      </c>
      <c r="C449">
        <v>1</v>
      </c>
    </row>
    <row r="450" spans="1:3" hidden="1">
      <c r="A450" s="17" t="s">
        <v>558</v>
      </c>
      <c r="B450" s="16">
        <v>1.782</v>
      </c>
      <c r="C450">
        <v>1</v>
      </c>
    </row>
    <row r="451" spans="1:3" hidden="1">
      <c r="A451" s="17" t="s">
        <v>559</v>
      </c>
      <c r="B451" s="16">
        <v>15.66</v>
      </c>
      <c r="C451">
        <v>0.98999000000000004</v>
      </c>
    </row>
    <row r="452" spans="1:3" hidden="1">
      <c r="A452" s="17" t="s">
        <v>560</v>
      </c>
      <c r="B452" s="16">
        <v>21.16</v>
      </c>
      <c r="C452">
        <v>0.90751000000000004</v>
      </c>
    </row>
    <row r="453" spans="1:3" hidden="1">
      <c r="A453" s="17" t="s">
        <v>561</v>
      </c>
      <c r="B453" s="16">
        <v>4.7050000000000001</v>
      </c>
      <c r="C453">
        <v>1</v>
      </c>
    </row>
    <row r="454" spans="1:3" hidden="1">
      <c r="A454" s="17" t="s">
        <v>562</v>
      </c>
      <c r="B454" s="16">
        <v>2.0449999999999999E-2</v>
      </c>
      <c r="C454">
        <v>1</v>
      </c>
    </row>
    <row r="455" spans="1:3" hidden="1">
      <c r="A455" s="17" t="s">
        <v>563</v>
      </c>
      <c r="B455" s="16">
        <v>0.82050000000000001</v>
      </c>
      <c r="C455">
        <v>1</v>
      </c>
    </row>
    <row r="456" spans="1:3" hidden="1">
      <c r="A456" s="17" t="s">
        <v>564</v>
      </c>
      <c r="B456" s="16">
        <v>2.6269999999999998</v>
      </c>
      <c r="C456">
        <v>1</v>
      </c>
    </row>
    <row r="457" spans="1:3" hidden="1">
      <c r="A457" s="17" t="s">
        <v>565</v>
      </c>
      <c r="B457" s="16">
        <v>5.3460000000000001</v>
      </c>
      <c r="C457">
        <v>1</v>
      </c>
    </row>
    <row r="458" spans="1:3" hidden="1">
      <c r="A458" s="17" t="s">
        <v>566</v>
      </c>
      <c r="B458" s="16">
        <v>5.4569999999999999</v>
      </c>
      <c r="C458">
        <v>1</v>
      </c>
    </row>
    <row r="459" spans="1:3" hidden="1">
      <c r="A459" s="17" t="s">
        <v>567</v>
      </c>
      <c r="B459" s="16">
        <v>3.1960000000000002</v>
      </c>
      <c r="C459">
        <v>1</v>
      </c>
    </row>
    <row r="460" spans="1:3" hidden="1">
      <c r="A460" s="17" t="s">
        <v>568</v>
      </c>
      <c r="B460" s="16">
        <v>19.45</v>
      </c>
      <c r="C460">
        <v>0.94694999999999996</v>
      </c>
    </row>
    <row r="461" spans="1:3" hidden="1">
      <c r="A461" s="17" t="s">
        <v>569</v>
      </c>
      <c r="B461" s="16">
        <v>25.54</v>
      </c>
      <c r="C461">
        <v>0.74322999999999995</v>
      </c>
    </row>
    <row r="462" spans="1:3" hidden="1">
      <c r="A462" s="17" t="s">
        <v>570</v>
      </c>
      <c r="B462" s="16">
        <v>4.1050000000000004</v>
      </c>
      <c r="C462">
        <v>1</v>
      </c>
    </row>
    <row r="463" spans="1:3" hidden="1">
      <c r="A463" s="17" t="s">
        <v>571</v>
      </c>
      <c r="B463" s="16">
        <v>1.5960000000000001</v>
      </c>
      <c r="C463">
        <v>1</v>
      </c>
    </row>
    <row r="464" spans="1:3" hidden="1">
      <c r="A464" s="17" t="s">
        <v>572</v>
      </c>
      <c r="B464" s="16">
        <v>0.30059999999999998</v>
      </c>
      <c r="C464">
        <v>1</v>
      </c>
    </row>
    <row r="465" spans="1:3" hidden="1">
      <c r="A465" s="17" t="s">
        <v>573</v>
      </c>
      <c r="B465" s="16">
        <v>2.0449999999999999E-2</v>
      </c>
      <c r="C465">
        <v>1</v>
      </c>
    </row>
    <row r="466" spans="1:3" hidden="1">
      <c r="A466" s="17" t="s">
        <v>574</v>
      </c>
      <c r="B466" s="16">
        <v>2.784E-2</v>
      </c>
      <c r="C466">
        <v>1</v>
      </c>
    </row>
    <row r="467" spans="1:3" hidden="1">
      <c r="A467" s="17" t="s">
        <v>575</v>
      </c>
      <c r="B467" s="16">
        <v>0.14549999999999999</v>
      </c>
      <c r="C467">
        <v>1</v>
      </c>
    </row>
    <row r="468" spans="1:3" hidden="1">
      <c r="A468" s="17" t="s">
        <v>576</v>
      </c>
      <c r="B468" s="16">
        <v>5.0199999999999996</v>
      </c>
      <c r="C468">
        <v>1</v>
      </c>
    </row>
    <row r="469" spans="1:3" hidden="1">
      <c r="A469" s="17" t="s">
        <v>577</v>
      </c>
      <c r="B469" s="16">
        <v>8.3190000000000008</v>
      </c>
      <c r="C469">
        <v>0.99997999999999998</v>
      </c>
    </row>
    <row r="470" spans="1:3" hidden="1">
      <c r="A470" s="17" t="s">
        <v>578</v>
      </c>
      <c r="B470" s="16">
        <v>0.58179999999999998</v>
      </c>
      <c r="C470">
        <v>1</v>
      </c>
    </row>
    <row r="471" spans="1:3" hidden="1">
      <c r="A471" s="17" t="s">
        <v>579</v>
      </c>
      <c r="B471" s="16">
        <v>2.1840000000000002</v>
      </c>
      <c r="C471">
        <v>1</v>
      </c>
    </row>
    <row r="472" spans="1:3" hidden="1">
      <c r="A472" s="17" t="s">
        <v>580</v>
      </c>
      <c r="B472" s="16">
        <v>4.7050000000000001</v>
      </c>
      <c r="C472">
        <v>1</v>
      </c>
    </row>
    <row r="473" spans="1:3" hidden="1">
      <c r="A473" s="17" t="s">
        <v>581</v>
      </c>
      <c r="B473" s="16">
        <v>4.8090000000000002</v>
      </c>
      <c r="C473">
        <v>1</v>
      </c>
    </row>
    <row r="474" spans="1:3" hidden="1">
      <c r="A474" s="17" t="s">
        <v>582</v>
      </c>
      <c r="B474" s="16">
        <v>2.7050000000000001</v>
      </c>
      <c r="C474">
        <v>1</v>
      </c>
    </row>
    <row r="475" spans="1:3" hidden="1">
      <c r="A475" s="17" t="s">
        <v>583</v>
      </c>
      <c r="B475" s="16">
        <v>18.21</v>
      </c>
      <c r="C475">
        <v>0.96689000000000003</v>
      </c>
    </row>
    <row r="476" spans="1:3" hidden="1">
      <c r="A476" s="17" t="s">
        <v>584</v>
      </c>
      <c r="B476" s="16">
        <v>24.11</v>
      </c>
      <c r="C476">
        <v>0.80596999999999996</v>
      </c>
    </row>
    <row r="477" spans="1:3" hidden="1">
      <c r="A477" s="17" t="s">
        <v>585</v>
      </c>
      <c r="B477" s="16">
        <v>0.51139999999999997</v>
      </c>
      <c r="C477">
        <v>1</v>
      </c>
    </row>
    <row r="478" spans="1:3" hidden="1">
      <c r="A478" s="17" t="s">
        <v>586</v>
      </c>
      <c r="B478" s="16">
        <v>1.978</v>
      </c>
      <c r="C478">
        <v>1</v>
      </c>
    </row>
    <row r="479" spans="1:3" hidden="1">
      <c r="A479" s="17" t="s">
        <v>587</v>
      </c>
      <c r="B479" s="16">
        <v>2.0449999999999999</v>
      </c>
      <c r="C479">
        <v>1</v>
      </c>
    </row>
    <row r="480" spans="1:3" hidden="1">
      <c r="A480" s="17" t="s">
        <v>588</v>
      </c>
      <c r="B480" s="16">
        <v>0.77780000000000005</v>
      </c>
      <c r="C480">
        <v>1</v>
      </c>
    </row>
    <row r="481" spans="1:3" hidden="1">
      <c r="A481" s="17" t="s">
        <v>589</v>
      </c>
      <c r="B481" s="16">
        <v>12.28</v>
      </c>
      <c r="C481">
        <v>0.99892999999999998</v>
      </c>
    </row>
    <row r="482" spans="1:3" hidden="1">
      <c r="A482" s="17" t="s">
        <v>590</v>
      </c>
      <c r="B482" s="16">
        <v>17.2</v>
      </c>
      <c r="C482">
        <v>0.97848000000000002</v>
      </c>
    </row>
    <row r="483" spans="1:3" hidden="1">
      <c r="A483" s="17" t="s">
        <v>591</v>
      </c>
      <c r="B483" s="16">
        <v>0.4778</v>
      </c>
      <c r="C483">
        <v>1</v>
      </c>
    </row>
    <row r="484" spans="1:3" hidden="1">
      <c r="A484" s="17" t="s">
        <v>592</v>
      </c>
      <c r="B484" s="16">
        <v>0.51139999999999997</v>
      </c>
      <c r="C484">
        <v>1</v>
      </c>
    </row>
    <row r="485" spans="1:3" hidden="1">
      <c r="A485" s="17" t="s">
        <v>593</v>
      </c>
      <c r="B485" s="16">
        <v>2.784E-2</v>
      </c>
      <c r="C485">
        <v>1</v>
      </c>
    </row>
    <row r="486" spans="1:3" hidden="1">
      <c r="A486" s="17" t="s">
        <v>594</v>
      </c>
      <c r="B486" s="16">
        <v>7.7779999999999996</v>
      </c>
      <c r="C486">
        <v>0.99999000000000005</v>
      </c>
    </row>
    <row r="487" spans="1:3" hidden="1">
      <c r="A487" s="17" t="s">
        <v>595</v>
      </c>
      <c r="B487" s="16">
        <v>11.78</v>
      </c>
      <c r="C487">
        <v>0.99929000000000001</v>
      </c>
    </row>
    <row r="488" spans="1:3" hidden="1">
      <c r="A488" s="17" t="s">
        <v>596</v>
      </c>
      <c r="B488" s="16">
        <v>5.6820000000000004E-4</v>
      </c>
      <c r="C488">
        <v>1</v>
      </c>
    </row>
    <row r="489" spans="1:3" hidden="1">
      <c r="A489" s="17" t="s">
        <v>597</v>
      </c>
      <c r="B489" s="16">
        <v>0.27500000000000002</v>
      </c>
      <c r="C489">
        <v>1</v>
      </c>
    </row>
    <row r="490" spans="1:3" hidden="1">
      <c r="A490" s="17" t="s">
        <v>598</v>
      </c>
      <c r="B490" s="16">
        <v>4.4000000000000004</v>
      </c>
      <c r="C490">
        <v>1</v>
      </c>
    </row>
    <row r="491" spans="1:3" hidden="1">
      <c r="A491" s="17" t="s">
        <v>599</v>
      </c>
      <c r="B491" s="16">
        <v>7.5140000000000002</v>
      </c>
      <c r="C491">
        <v>1</v>
      </c>
    </row>
    <row r="492" spans="1:3" hidden="1">
      <c r="A492" s="17" t="s">
        <v>600</v>
      </c>
      <c r="B492" s="16">
        <v>0.30059999999999998</v>
      </c>
      <c r="C492">
        <v>1</v>
      </c>
    </row>
    <row r="493" spans="1:3" hidden="1">
      <c r="A493" s="17" t="s">
        <v>601</v>
      </c>
      <c r="B493" s="16">
        <v>4.3010000000000002</v>
      </c>
      <c r="C493">
        <v>1</v>
      </c>
    </row>
    <row r="494" spans="1:3" hidden="1">
      <c r="A494" s="17" t="s">
        <v>602</v>
      </c>
      <c r="B494" s="16">
        <v>7.3840000000000003</v>
      </c>
      <c r="C494">
        <v>1</v>
      </c>
    </row>
    <row r="495" spans="1:3" hidden="1">
      <c r="A495" s="17" t="s">
        <v>603</v>
      </c>
      <c r="B495" s="16">
        <v>6.875</v>
      </c>
      <c r="C495">
        <v>1</v>
      </c>
    </row>
    <row r="496" spans="1:3" hidden="1">
      <c r="A496" s="17" t="s">
        <v>604</v>
      </c>
      <c r="B496" s="16">
        <v>10.66</v>
      </c>
      <c r="C496">
        <v>0.99975000000000003</v>
      </c>
    </row>
    <row r="497" spans="1:3" hidden="1">
      <c r="A497" s="17" t="s">
        <v>605</v>
      </c>
      <c r="B497" s="16">
        <v>0.41420000000000001</v>
      </c>
      <c r="C497">
        <v>1</v>
      </c>
    </row>
  </sheetData>
  <autoFilter ref="A1:C497" xr:uid="{2528FDDF-838B-924F-B1A8-7FC1DD846AF2}">
    <filterColumn colId="2">
      <customFilters>
        <customFilter operator="lessThan" val="0.05"/>
      </customFilters>
    </filterColumn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FBB7-60F6-452C-B0AF-550517D7976E}">
  <dimension ref="A1:Q47"/>
  <sheetViews>
    <sheetView workbookViewId="0">
      <selection sqref="A1:M33"/>
    </sheetView>
  </sheetViews>
  <sheetFormatPr baseColWidth="10" defaultColWidth="8.83203125" defaultRowHeight="18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56</v>
      </c>
      <c r="M1" t="s">
        <v>58</v>
      </c>
    </row>
    <row r="2" spans="1:13">
      <c r="A2" s="1" t="s">
        <v>11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  <c r="I2">
        <v>4</v>
      </c>
      <c r="J2">
        <v>1</v>
      </c>
      <c r="K2">
        <v>2</v>
      </c>
      <c r="L2">
        <f t="shared" ref="L2:L33" si="0">SUM(B2:K2)</f>
        <v>15</v>
      </c>
      <c r="M2">
        <f>(L2-$L$35)^2</f>
        <v>22500</v>
      </c>
    </row>
    <row r="3" spans="1:13">
      <c r="A3" s="2" t="s">
        <v>12</v>
      </c>
      <c r="B3">
        <v>5</v>
      </c>
      <c r="C3">
        <v>3</v>
      </c>
      <c r="D3">
        <v>3</v>
      </c>
      <c r="E3">
        <v>7</v>
      </c>
      <c r="F3">
        <v>2</v>
      </c>
      <c r="G3">
        <v>4</v>
      </c>
      <c r="H3">
        <v>3</v>
      </c>
      <c r="I3">
        <v>2</v>
      </c>
      <c r="J3">
        <v>7</v>
      </c>
      <c r="K3">
        <v>9</v>
      </c>
      <c r="L3">
        <f t="shared" si="0"/>
        <v>45</v>
      </c>
      <c r="M3">
        <f t="shared" ref="M3:M33" si="1">(L3-$L$35)^2</f>
        <v>14400</v>
      </c>
    </row>
    <row r="4" spans="1:13">
      <c r="A4" s="2" t="s">
        <v>13</v>
      </c>
      <c r="B4">
        <v>28</v>
      </c>
      <c r="C4">
        <v>23</v>
      </c>
      <c r="D4">
        <v>13</v>
      </c>
      <c r="E4">
        <v>20</v>
      </c>
      <c r="F4">
        <v>17</v>
      </c>
      <c r="G4">
        <v>22</v>
      </c>
      <c r="H4">
        <v>17</v>
      </c>
      <c r="I4">
        <v>24</v>
      </c>
      <c r="J4">
        <v>27</v>
      </c>
      <c r="K4">
        <v>18</v>
      </c>
      <c r="L4">
        <f t="shared" si="0"/>
        <v>209</v>
      </c>
      <c r="M4">
        <f t="shared" si="1"/>
        <v>1936</v>
      </c>
    </row>
    <row r="5" spans="1:13">
      <c r="A5" s="2" t="s">
        <v>14</v>
      </c>
      <c r="B5">
        <v>6</v>
      </c>
      <c r="C5">
        <v>11</v>
      </c>
      <c r="D5">
        <v>11</v>
      </c>
      <c r="E5">
        <v>11</v>
      </c>
      <c r="F5">
        <v>11</v>
      </c>
      <c r="G5">
        <v>9</v>
      </c>
      <c r="H5">
        <v>9</v>
      </c>
      <c r="I5">
        <v>9</v>
      </c>
      <c r="J5">
        <v>9</v>
      </c>
      <c r="K5">
        <v>12</v>
      </c>
      <c r="L5">
        <f t="shared" si="0"/>
        <v>98</v>
      </c>
      <c r="M5">
        <f t="shared" si="1"/>
        <v>4489</v>
      </c>
    </row>
    <row r="6" spans="1:13">
      <c r="A6" s="2" t="s">
        <v>15</v>
      </c>
      <c r="B6">
        <v>29</v>
      </c>
      <c r="C6">
        <v>27</v>
      </c>
      <c r="D6">
        <v>14</v>
      </c>
      <c r="E6">
        <v>16</v>
      </c>
      <c r="F6">
        <v>22</v>
      </c>
      <c r="G6">
        <v>23</v>
      </c>
      <c r="H6">
        <v>31</v>
      </c>
      <c r="I6">
        <v>29</v>
      </c>
      <c r="J6">
        <v>28</v>
      </c>
      <c r="K6">
        <v>24</v>
      </c>
      <c r="L6">
        <f t="shared" si="0"/>
        <v>243</v>
      </c>
      <c r="M6">
        <f t="shared" si="1"/>
        <v>6084</v>
      </c>
    </row>
    <row r="7" spans="1:13">
      <c r="A7" s="2" t="s">
        <v>16</v>
      </c>
      <c r="B7">
        <v>21</v>
      </c>
      <c r="C7">
        <v>29</v>
      </c>
      <c r="D7">
        <v>27</v>
      </c>
      <c r="E7">
        <v>19</v>
      </c>
      <c r="F7">
        <v>23</v>
      </c>
      <c r="G7">
        <v>25</v>
      </c>
      <c r="H7">
        <v>24</v>
      </c>
      <c r="I7">
        <v>31</v>
      </c>
      <c r="J7">
        <v>23</v>
      </c>
      <c r="K7">
        <v>20</v>
      </c>
      <c r="L7">
        <f t="shared" si="0"/>
        <v>242</v>
      </c>
      <c r="M7">
        <f t="shared" si="1"/>
        <v>5929</v>
      </c>
    </row>
    <row r="8" spans="1:13">
      <c r="A8" s="2" t="s">
        <v>17</v>
      </c>
      <c r="B8">
        <v>22</v>
      </c>
      <c r="C8">
        <v>18</v>
      </c>
      <c r="D8">
        <v>28</v>
      </c>
      <c r="E8">
        <v>24</v>
      </c>
      <c r="F8">
        <v>15</v>
      </c>
      <c r="G8">
        <v>21</v>
      </c>
      <c r="H8">
        <v>26</v>
      </c>
      <c r="I8">
        <v>17</v>
      </c>
      <c r="J8">
        <v>14</v>
      </c>
      <c r="K8">
        <v>26</v>
      </c>
      <c r="L8">
        <f t="shared" si="0"/>
        <v>211</v>
      </c>
      <c r="M8">
        <f t="shared" si="1"/>
        <v>2116</v>
      </c>
    </row>
    <row r="9" spans="1:13">
      <c r="A9" s="2" t="s">
        <v>18</v>
      </c>
      <c r="B9">
        <v>9</v>
      </c>
      <c r="C9">
        <v>8</v>
      </c>
      <c r="D9">
        <v>4</v>
      </c>
      <c r="E9">
        <v>5</v>
      </c>
      <c r="F9">
        <v>7</v>
      </c>
      <c r="G9">
        <v>8</v>
      </c>
      <c r="H9">
        <v>8</v>
      </c>
      <c r="I9">
        <v>5</v>
      </c>
      <c r="J9">
        <v>4</v>
      </c>
      <c r="K9">
        <v>7</v>
      </c>
      <c r="L9">
        <f t="shared" si="0"/>
        <v>65</v>
      </c>
      <c r="M9">
        <f t="shared" si="1"/>
        <v>10000</v>
      </c>
    </row>
    <row r="10" spans="1:13">
      <c r="A10" t="s">
        <v>19</v>
      </c>
      <c r="B10">
        <v>8</v>
      </c>
      <c r="C10">
        <v>7</v>
      </c>
      <c r="D10">
        <v>10</v>
      </c>
      <c r="E10">
        <v>8</v>
      </c>
      <c r="F10">
        <v>9</v>
      </c>
      <c r="G10">
        <v>6</v>
      </c>
      <c r="H10">
        <v>4</v>
      </c>
      <c r="I10">
        <v>8</v>
      </c>
      <c r="J10">
        <v>8</v>
      </c>
      <c r="K10">
        <v>8</v>
      </c>
      <c r="L10">
        <f t="shared" si="0"/>
        <v>76</v>
      </c>
      <c r="M10">
        <f t="shared" si="1"/>
        <v>7921</v>
      </c>
    </row>
    <row r="11" spans="1:13">
      <c r="A11" t="s">
        <v>20</v>
      </c>
      <c r="B11">
        <v>10</v>
      </c>
      <c r="C11">
        <v>9</v>
      </c>
      <c r="D11">
        <v>5</v>
      </c>
      <c r="E11">
        <v>10</v>
      </c>
      <c r="F11">
        <v>8</v>
      </c>
      <c r="G11">
        <v>10</v>
      </c>
      <c r="H11">
        <v>10</v>
      </c>
      <c r="I11">
        <v>6</v>
      </c>
      <c r="J11">
        <v>10</v>
      </c>
      <c r="K11">
        <v>10</v>
      </c>
      <c r="L11">
        <f t="shared" si="0"/>
        <v>88</v>
      </c>
      <c r="M11">
        <f t="shared" si="1"/>
        <v>5929</v>
      </c>
    </row>
    <row r="12" spans="1:13">
      <c r="A12" t="s">
        <v>21</v>
      </c>
      <c r="B12">
        <v>26</v>
      </c>
      <c r="C12">
        <v>17</v>
      </c>
      <c r="D12">
        <v>12</v>
      </c>
      <c r="E12">
        <v>14</v>
      </c>
      <c r="F12">
        <v>21</v>
      </c>
      <c r="G12">
        <v>14</v>
      </c>
      <c r="H12">
        <v>19</v>
      </c>
      <c r="I12">
        <v>23</v>
      </c>
      <c r="J12">
        <v>13</v>
      </c>
      <c r="K12">
        <v>13</v>
      </c>
      <c r="L12">
        <f t="shared" si="0"/>
        <v>172</v>
      </c>
      <c r="M12">
        <f t="shared" si="1"/>
        <v>49</v>
      </c>
    </row>
    <row r="13" spans="1:13">
      <c r="A13" t="s">
        <v>22</v>
      </c>
      <c r="B13">
        <v>2</v>
      </c>
      <c r="C13">
        <v>2</v>
      </c>
      <c r="D13">
        <v>2</v>
      </c>
      <c r="E13">
        <v>2</v>
      </c>
      <c r="F13">
        <v>3</v>
      </c>
      <c r="G13">
        <v>2</v>
      </c>
      <c r="H13">
        <v>1</v>
      </c>
      <c r="I13">
        <v>1</v>
      </c>
      <c r="J13">
        <v>3</v>
      </c>
      <c r="K13">
        <v>3</v>
      </c>
      <c r="L13">
        <f t="shared" si="0"/>
        <v>21</v>
      </c>
      <c r="M13">
        <f t="shared" si="1"/>
        <v>20736</v>
      </c>
    </row>
    <row r="14" spans="1:13">
      <c r="A14" t="s">
        <v>23</v>
      </c>
      <c r="B14">
        <v>27</v>
      </c>
      <c r="C14">
        <v>16</v>
      </c>
      <c r="D14">
        <v>20</v>
      </c>
      <c r="E14">
        <v>22</v>
      </c>
      <c r="F14">
        <v>18</v>
      </c>
      <c r="G14">
        <v>20</v>
      </c>
      <c r="H14">
        <v>16</v>
      </c>
      <c r="I14">
        <v>15</v>
      </c>
      <c r="J14">
        <v>15</v>
      </c>
      <c r="K14">
        <v>14</v>
      </c>
      <c r="L14">
        <f t="shared" si="0"/>
        <v>183</v>
      </c>
      <c r="M14">
        <f t="shared" si="1"/>
        <v>324</v>
      </c>
    </row>
    <row r="15" spans="1:13">
      <c r="A15" t="s">
        <v>24</v>
      </c>
      <c r="B15">
        <v>3</v>
      </c>
      <c r="C15">
        <v>5</v>
      </c>
      <c r="D15">
        <v>6</v>
      </c>
      <c r="E15">
        <v>3</v>
      </c>
      <c r="F15">
        <v>4</v>
      </c>
      <c r="G15">
        <v>3</v>
      </c>
      <c r="H15">
        <v>11</v>
      </c>
      <c r="I15">
        <v>3</v>
      </c>
      <c r="J15">
        <v>2</v>
      </c>
      <c r="K15">
        <v>1</v>
      </c>
      <c r="L15">
        <f t="shared" si="0"/>
        <v>41</v>
      </c>
      <c r="M15">
        <f t="shared" si="1"/>
        <v>15376</v>
      </c>
    </row>
    <row r="16" spans="1:13">
      <c r="A16" t="s">
        <v>25</v>
      </c>
      <c r="B16">
        <v>13</v>
      </c>
      <c r="C16">
        <v>25</v>
      </c>
      <c r="D16">
        <v>32</v>
      </c>
      <c r="E16">
        <v>23</v>
      </c>
      <c r="F16">
        <v>14</v>
      </c>
      <c r="G16">
        <v>19</v>
      </c>
      <c r="H16">
        <v>12</v>
      </c>
      <c r="I16">
        <v>12</v>
      </c>
      <c r="J16">
        <v>29</v>
      </c>
      <c r="K16">
        <v>11</v>
      </c>
      <c r="L16">
        <f t="shared" si="0"/>
        <v>190</v>
      </c>
      <c r="M16">
        <f t="shared" si="1"/>
        <v>625</v>
      </c>
    </row>
    <row r="17" spans="1:13">
      <c r="A17" t="s">
        <v>26</v>
      </c>
      <c r="B17">
        <v>7</v>
      </c>
      <c r="C17">
        <v>4</v>
      </c>
      <c r="D17">
        <v>7</v>
      </c>
      <c r="E17">
        <v>9</v>
      </c>
      <c r="F17">
        <v>6</v>
      </c>
      <c r="G17">
        <v>7</v>
      </c>
      <c r="H17">
        <v>5</v>
      </c>
      <c r="I17">
        <v>7</v>
      </c>
      <c r="J17">
        <v>5</v>
      </c>
      <c r="K17">
        <v>6</v>
      </c>
      <c r="L17">
        <f t="shared" si="0"/>
        <v>63</v>
      </c>
      <c r="M17">
        <f t="shared" si="1"/>
        <v>10404</v>
      </c>
    </row>
    <row r="18" spans="1:13">
      <c r="A18" t="s">
        <v>27</v>
      </c>
      <c r="B18">
        <v>19</v>
      </c>
      <c r="C18">
        <v>12</v>
      </c>
      <c r="D18">
        <v>15</v>
      </c>
      <c r="E18">
        <v>13</v>
      </c>
      <c r="F18">
        <v>12</v>
      </c>
      <c r="G18">
        <v>18</v>
      </c>
      <c r="H18">
        <v>15</v>
      </c>
      <c r="I18">
        <v>25</v>
      </c>
      <c r="J18">
        <v>16</v>
      </c>
      <c r="K18">
        <v>23</v>
      </c>
      <c r="L18">
        <f t="shared" si="0"/>
        <v>168</v>
      </c>
      <c r="M18">
        <f t="shared" si="1"/>
        <v>9</v>
      </c>
    </row>
    <row r="19" spans="1:13">
      <c r="A19" t="s">
        <v>28</v>
      </c>
      <c r="B19">
        <v>18</v>
      </c>
      <c r="C19">
        <v>24</v>
      </c>
      <c r="D19">
        <v>24</v>
      </c>
      <c r="E19">
        <v>26</v>
      </c>
      <c r="F19">
        <v>19</v>
      </c>
      <c r="G19">
        <v>12</v>
      </c>
      <c r="H19">
        <v>22</v>
      </c>
      <c r="I19">
        <v>28</v>
      </c>
      <c r="J19">
        <v>30</v>
      </c>
      <c r="K19">
        <v>22</v>
      </c>
      <c r="L19">
        <f t="shared" si="0"/>
        <v>225</v>
      </c>
      <c r="M19">
        <f t="shared" si="1"/>
        <v>3600</v>
      </c>
    </row>
    <row r="20" spans="1:13">
      <c r="A20" t="s">
        <v>29</v>
      </c>
      <c r="B20">
        <v>32</v>
      </c>
      <c r="C20">
        <v>32</v>
      </c>
      <c r="D20">
        <v>22</v>
      </c>
      <c r="E20">
        <v>32</v>
      </c>
      <c r="F20">
        <v>32</v>
      </c>
      <c r="G20">
        <v>32</v>
      </c>
      <c r="H20">
        <v>30</v>
      </c>
      <c r="I20">
        <v>32</v>
      </c>
      <c r="J20">
        <v>32</v>
      </c>
      <c r="K20">
        <v>32</v>
      </c>
      <c r="L20">
        <f t="shared" si="0"/>
        <v>308</v>
      </c>
      <c r="M20">
        <f t="shared" si="1"/>
        <v>20449</v>
      </c>
    </row>
    <row r="21" spans="1:13">
      <c r="A21" t="s">
        <v>30</v>
      </c>
      <c r="B21">
        <v>20</v>
      </c>
      <c r="C21">
        <v>26</v>
      </c>
      <c r="D21">
        <v>21</v>
      </c>
      <c r="E21">
        <v>29</v>
      </c>
      <c r="F21">
        <v>30</v>
      </c>
      <c r="G21">
        <v>28</v>
      </c>
      <c r="H21">
        <v>21</v>
      </c>
      <c r="I21">
        <v>27</v>
      </c>
      <c r="J21">
        <v>31</v>
      </c>
      <c r="K21">
        <v>29</v>
      </c>
      <c r="L21">
        <f t="shared" si="0"/>
        <v>262</v>
      </c>
      <c r="M21">
        <f t="shared" si="1"/>
        <v>9409</v>
      </c>
    </row>
    <row r="22" spans="1:13">
      <c r="A22" t="s">
        <v>31</v>
      </c>
      <c r="B22">
        <v>17</v>
      </c>
      <c r="C22">
        <v>31</v>
      </c>
      <c r="D22">
        <v>23</v>
      </c>
      <c r="E22">
        <v>25</v>
      </c>
      <c r="F22">
        <v>28</v>
      </c>
      <c r="G22">
        <v>31</v>
      </c>
      <c r="H22">
        <v>13</v>
      </c>
      <c r="I22">
        <v>22</v>
      </c>
      <c r="J22">
        <v>20</v>
      </c>
      <c r="K22">
        <v>31</v>
      </c>
      <c r="L22">
        <f t="shared" si="0"/>
        <v>241</v>
      </c>
      <c r="M22">
        <f>(L22-$L$35)^2</f>
        <v>5776</v>
      </c>
    </row>
    <row r="23" spans="1:13">
      <c r="A23" t="s">
        <v>32</v>
      </c>
      <c r="B23">
        <v>30</v>
      </c>
      <c r="C23">
        <v>21</v>
      </c>
      <c r="D23">
        <v>29</v>
      </c>
      <c r="E23">
        <v>31</v>
      </c>
      <c r="F23">
        <v>25</v>
      </c>
      <c r="G23">
        <v>24</v>
      </c>
      <c r="H23">
        <v>27</v>
      </c>
      <c r="I23">
        <v>18</v>
      </c>
      <c r="J23">
        <v>21</v>
      </c>
      <c r="K23">
        <v>28</v>
      </c>
      <c r="L23">
        <f t="shared" si="0"/>
        <v>254</v>
      </c>
      <c r="M23">
        <f t="shared" si="1"/>
        <v>7921</v>
      </c>
    </row>
    <row r="24" spans="1:13">
      <c r="A24" t="s">
        <v>33</v>
      </c>
      <c r="B24">
        <v>25</v>
      </c>
      <c r="C24">
        <v>28</v>
      </c>
      <c r="D24">
        <v>30</v>
      </c>
      <c r="E24">
        <v>30</v>
      </c>
      <c r="F24">
        <v>26</v>
      </c>
      <c r="G24">
        <v>30</v>
      </c>
      <c r="H24">
        <v>25</v>
      </c>
      <c r="I24">
        <v>30</v>
      </c>
      <c r="J24">
        <v>22</v>
      </c>
      <c r="K24">
        <v>27</v>
      </c>
      <c r="L24">
        <f t="shared" si="0"/>
        <v>273</v>
      </c>
      <c r="M24">
        <f t="shared" si="1"/>
        <v>11664</v>
      </c>
    </row>
    <row r="25" spans="1:13">
      <c r="A25" t="s">
        <v>34</v>
      </c>
      <c r="B25">
        <v>24</v>
      </c>
      <c r="C25">
        <v>15</v>
      </c>
      <c r="D25">
        <v>16</v>
      </c>
      <c r="E25">
        <v>15</v>
      </c>
      <c r="F25">
        <v>31</v>
      </c>
      <c r="G25">
        <v>16</v>
      </c>
      <c r="H25">
        <v>14</v>
      </c>
      <c r="I25">
        <v>20</v>
      </c>
      <c r="J25">
        <v>12</v>
      </c>
      <c r="K25">
        <v>19</v>
      </c>
      <c r="L25">
        <f t="shared" si="0"/>
        <v>182</v>
      </c>
      <c r="M25">
        <f t="shared" si="1"/>
        <v>289</v>
      </c>
    </row>
    <row r="26" spans="1:13">
      <c r="A26" t="s">
        <v>35</v>
      </c>
      <c r="B26">
        <v>31</v>
      </c>
      <c r="C26">
        <v>20</v>
      </c>
      <c r="D26">
        <v>18</v>
      </c>
      <c r="E26">
        <v>27</v>
      </c>
      <c r="F26">
        <v>29</v>
      </c>
      <c r="G26">
        <v>29</v>
      </c>
      <c r="H26">
        <v>32</v>
      </c>
      <c r="I26">
        <v>26</v>
      </c>
      <c r="J26">
        <v>25</v>
      </c>
      <c r="K26">
        <v>30</v>
      </c>
      <c r="L26">
        <f t="shared" si="0"/>
        <v>267</v>
      </c>
      <c r="M26">
        <f t="shared" si="1"/>
        <v>10404</v>
      </c>
    </row>
    <row r="27" spans="1:13">
      <c r="A27" t="s">
        <v>36</v>
      </c>
      <c r="B27">
        <v>23</v>
      </c>
      <c r="C27">
        <v>30</v>
      </c>
      <c r="D27">
        <v>17</v>
      </c>
      <c r="E27">
        <v>17</v>
      </c>
      <c r="F27">
        <v>27</v>
      </c>
      <c r="G27">
        <v>27</v>
      </c>
      <c r="H27">
        <v>29</v>
      </c>
      <c r="I27">
        <v>16</v>
      </c>
      <c r="J27">
        <v>24</v>
      </c>
      <c r="K27">
        <v>25</v>
      </c>
      <c r="L27">
        <f t="shared" si="0"/>
        <v>235</v>
      </c>
      <c r="M27">
        <f t="shared" si="1"/>
        <v>4900</v>
      </c>
    </row>
    <row r="28" spans="1:13">
      <c r="A28" t="s">
        <v>37</v>
      </c>
      <c r="B28">
        <v>16</v>
      </c>
      <c r="C28">
        <v>22</v>
      </c>
      <c r="D28">
        <v>25</v>
      </c>
      <c r="E28">
        <v>18</v>
      </c>
      <c r="F28">
        <v>24</v>
      </c>
      <c r="G28">
        <v>26</v>
      </c>
      <c r="H28">
        <v>20</v>
      </c>
      <c r="I28">
        <v>19</v>
      </c>
      <c r="J28">
        <v>19</v>
      </c>
      <c r="K28">
        <v>16</v>
      </c>
      <c r="L28">
        <f t="shared" si="0"/>
        <v>205</v>
      </c>
      <c r="M28">
        <f t="shared" si="1"/>
        <v>1600</v>
      </c>
    </row>
    <row r="29" spans="1:13">
      <c r="A29" t="s">
        <v>38</v>
      </c>
      <c r="B29">
        <v>15</v>
      </c>
      <c r="C29">
        <v>19</v>
      </c>
      <c r="D29">
        <v>26</v>
      </c>
      <c r="E29">
        <v>12</v>
      </c>
      <c r="F29">
        <v>16</v>
      </c>
      <c r="G29">
        <v>17</v>
      </c>
      <c r="H29">
        <v>23</v>
      </c>
      <c r="I29">
        <v>13</v>
      </c>
      <c r="J29">
        <v>18</v>
      </c>
      <c r="K29">
        <v>17</v>
      </c>
      <c r="L29">
        <f t="shared" si="0"/>
        <v>176</v>
      </c>
      <c r="M29">
        <f t="shared" si="1"/>
        <v>121</v>
      </c>
    </row>
    <row r="30" spans="1:13">
      <c r="A30" t="s">
        <v>39</v>
      </c>
      <c r="B30">
        <v>14</v>
      </c>
      <c r="C30">
        <v>13</v>
      </c>
      <c r="D30">
        <v>19</v>
      </c>
      <c r="E30">
        <v>21</v>
      </c>
      <c r="F30">
        <v>20</v>
      </c>
      <c r="G30">
        <v>15</v>
      </c>
      <c r="H30">
        <v>18</v>
      </c>
      <c r="I30">
        <v>14</v>
      </c>
      <c r="J30">
        <v>26</v>
      </c>
      <c r="K30">
        <v>15</v>
      </c>
      <c r="L30">
        <f t="shared" si="0"/>
        <v>175</v>
      </c>
      <c r="M30">
        <f t="shared" si="1"/>
        <v>100</v>
      </c>
    </row>
    <row r="31" spans="1:13">
      <c r="A31" t="s">
        <v>40</v>
      </c>
      <c r="B31">
        <v>12</v>
      </c>
      <c r="C31">
        <v>14</v>
      </c>
      <c r="D31">
        <v>31</v>
      </c>
      <c r="E31">
        <v>28</v>
      </c>
      <c r="F31">
        <v>13</v>
      </c>
      <c r="G31">
        <v>13</v>
      </c>
      <c r="H31">
        <v>28</v>
      </c>
      <c r="I31">
        <v>21</v>
      </c>
      <c r="J31">
        <v>17</v>
      </c>
      <c r="K31">
        <v>21</v>
      </c>
      <c r="L31">
        <f t="shared" si="0"/>
        <v>198</v>
      </c>
      <c r="M31">
        <f t="shared" si="1"/>
        <v>1089</v>
      </c>
    </row>
    <row r="32" spans="1:13">
      <c r="A32" t="s">
        <v>41</v>
      </c>
      <c r="B32">
        <v>11</v>
      </c>
      <c r="C32">
        <v>10</v>
      </c>
      <c r="D32">
        <v>8</v>
      </c>
      <c r="E32">
        <v>6</v>
      </c>
      <c r="F32">
        <v>10</v>
      </c>
      <c r="G32">
        <v>11</v>
      </c>
      <c r="H32">
        <v>6</v>
      </c>
      <c r="I32">
        <v>11</v>
      </c>
      <c r="J32">
        <v>11</v>
      </c>
      <c r="K32">
        <v>4</v>
      </c>
      <c r="L32">
        <f t="shared" si="0"/>
        <v>88</v>
      </c>
      <c r="M32">
        <f t="shared" si="1"/>
        <v>5929</v>
      </c>
    </row>
    <row r="33" spans="1:17">
      <c r="A33" t="s">
        <v>42</v>
      </c>
      <c r="B33">
        <v>4</v>
      </c>
      <c r="C33">
        <v>6</v>
      </c>
      <c r="D33">
        <v>9</v>
      </c>
      <c r="E33">
        <v>4</v>
      </c>
      <c r="F33">
        <v>5</v>
      </c>
      <c r="G33">
        <v>5</v>
      </c>
      <c r="H33">
        <v>7</v>
      </c>
      <c r="I33">
        <v>10</v>
      </c>
      <c r="J33">
        <v>6</v>
      </c>
      <c r="K33">
        <v>5</v>
      </c>
      <c r="L33">
        <f t="shared" si="0"/>
        <v>61</v>
      </c>
      <c r="M33">
        <f t="shared" si="1"/>
        <v>10816</v>
      </c>
    </row>
    <row r="34" spans="1:17">
      <c r="K34" t="s">
        <v>57</v>
      </c>
      <c r="L34">
        <f>SUM(L2:L33)</f>
        <v>5280</v>
      </c>
      <c r="M34">
        <f>SUM(M2:M33)</f>
        <v>222894</v>
      </c>
      <c r="O34" t="s">
        <v>59</v>
      </c>
    </row>
    <row r="35" spans="1:17">
      <c r="K35" t="s">
        <v>10</v>
      </c>
      <c r="L35">
        <f>AVERAGE(L2:L33)</f>
        <v>165</v>
      </c>
      <c r="O35">
        <f>(12*M34)/((10^2)*32*((32^2)-1))</f>
        <v>0.81706011730205275</v>
      </c>
    </row>
    <row r="36" spans="1:17">
      <c r="O36" t="s">
        <v>60</v>
      </c>
      <c r="Q36" t="s">
        <v>61</v>
      </c>
    </row>
    <row r="37" spans="1:17">
      <c r="O37">
        <f>O35*10*(32-1)</f>
        <v>253.28863636363636</v>
      </c>
      <c r="Q37">
        <v>44.984999999999999</v>
      </c>
    </row>
    <row r="39" spans="1:17">
      <c r="K39" t="s">
        <v>62</v>
      </c>
    </row>
    <row r="40" spans="1:17">
      <c r="K40" t="s">
        <v>63</v>
      </c>
    </row>
    <row r="42" spans="1:17">
      <c r="K42" t="s">
        <v>64</v>
      </c>
    </row>
    <row r="43" spans="1:17">
      <c r="K43" t="s">
        <v>65</v>
      </c>
    </row>
    <row r="47" spans="1:17">
      <c r="A47" t="s">
        <v>67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5A50-F7CC-1648-A6E2-9ABCA5773418}">
  <dimension ref="A1:G55"/>
  <sheetViews>
    <sheetView workbookViewId="0">
      <selection activeCell="J2" sqref="J2"/>
    </sheetView>
  </sheetViews>
  <sheetFormatPr baseColWidth="10" defaultColWidth="11" defaultRowHeight="18"/>
  <sheetData>
    <row r="1" spans="1:5">
      <c r="A1" t="s">
        <v>68</v>
      </c>
    </row>
    <row r="2" spans="1:5" ht="19" thickBot="1"/>
    <row r="3" spans="1:5">
      <c r="A3" s="10" t="s">
        <v>69</v>
      </c>
      <c r="B3" s="10" t="s">
        <v>70</v>
      </c>
      <c r="C3" s="10" t="s">
        <v>71</v>
      </c>
      <c r="D3" s="10" t="s">
        <v>72</v>
      </c>
      <c r="E3" s="10" t="s">
        <v>73</v>
      </c>
    </row>
    <row r="4" spans="1:5">
      <c r="A4" s="8" t="s">
        <v>11</v>
      </c>
      <c r="B4" s="8">
        <v>10</v>
      </c>
      <c r="C4" s="8">
        <v>15</v>
      </c>
      <c r="D4" s="8">
        <v>1.5</v>
      </c>
      <c r="E4" s="8">
        <v>0.94444444444444442</v>
      </c>
    </row>
    <row r="5" spans="1:5">
      <c r="A5" s="8" t="s">
        <v>12</v>
      </c>
      <c r="B5" s="8">
        <v>10</v>
      </c>
      <c r="C5" s="8">
        <v>45</v>
      </c>
      <c r="D5" s="8">
        <v>4.5</v>
      </c>
      <c r="E5" s="8">
        <v>5.833333333333333</v>
      </c>
    </row>
    <row r="6" spans="1:5">
      <c r="A6" s="8" t="s">
        <v>13</v>
      </c>
      <c r="B6" s="8">
        <v>10</v>
      </c>
      <c r="C6" s="8">
        <v>209</v>
      </c>
      <c r="D6" s="8">
        <v>20.9</v>
      </c>
      <c r="E6" s="8">
        <v>22.766666666666627</v>
      </c>
    </row>
    <row r="7" spans="1:5">
      <c r="A7" s="8" t="s">
        <v>14</v>
      </c>
      <c r="B7" s="8">
        <v>10</v>
      </c>
      <c r="C7" s="8">
        <v>98</v>
      </c>
      <c r="D7" s="8">
        <v>9.8000000000000007</v>
      </c>
      <c r="E7" s="8">
        <v>3.0666666666666691</v>
      </c>
    </row>
    <row r="8" spans="1:5">
      <c r="A8" s="8" t="s">
        <v>15</v>
      </c>
      <c r="B8" s="8">
        <v>10</v>
      </c>
      <c r="C8" s="8">
        <v>243</v>
      </c>
      <c r="D8" s="8">
        <v>24.3</v>
      </c>
      <c r="E8" s="8">
        <v>32.455555555555598</v>
      </c>
    </row>
    <row r="9" spans="1:5">
      <c r="A9" s="8" t="s">
        <v>16</v>
      </c>
      <c r="B9" s="8">
        <v>10</v>
      </c>
      <c r="C9" s="8">
        <v>242</v>
      </c>
      <c r="D9" s="8">
        <v>24.2</v>
      </c>
      <c r="E9" s="8">
        <v>15.066666666666707</v>
      </c>
    </row>
    <row r="10" spans="1:5">
      <c r="A10" s="8" t="s">
        <v>17</v>
      </c>
      <c r="B10" s="8">
        <v>10</v>
      </c>
      <c r="C10" s="8">
        <v>211</v>
      </c>
      <c r="D10" s="8">
        <v>21.1</v>
      </c>
      <c r="E10" s="8">
        <v>24.32222222222218</v>
      </c>
    </row>
    <row r="11" spans="1:5">
      <c r="A11" s="8" t="s">
        <v>18</v>
      </c>
      <c r="B11" s="8">
        <v>10</v>
      </c>
      <c r="C11" s="8">
        <v>65</v>
      </c>
      <c r="D11" s="8">
        <v>6.5</v>
      </c>
      <c r="E11" s="8">
        <v>3.3888888888888888</v>
      </c>
    </row>
    <row r="12" spans="1:5">
      <c r="A12" s="8" t="s">
        <v>19</v>
      </c>
      <c r="B12" s="8">
        <v>10</v>
      </c>
      <c r="C12" s="8">
        <v>76</v>
      </c>
      <c r="D12" s="8">
        <v>7.6</v>
      </c>
      <c r="E12" s="8">
        <v>2.7111111111111086</v>
      </c>
    </row>
    <row r="13" spans="1:5">
      <c r="A13" s="8" t="s">
        <v>20</v>
      </c>
      <c r="B13" s="8">
        <v>10</v>
      </c>
      <c r="C13" s="8">
        <v>88</v>
      </c>
      <c r="D13" s="8">
        <v>8.8000000000000007</v>
      </c>
      <c r="E13" s="8">
        <v>3.5111111111111137</v>
      </c>
    </row>
    <row r="14" spans="1:5">
      <c r="A14" s="8" t="s">
        <v>21</v>
      </c>
      <c r="B14" s="8">
        <v>10</v>
      </c>
      <c r="C14" s="8">
        <v>172</v>
      </c>
      <c r="D14" s="8">
        <v>17.2</v>
      </c>
      <c r="E14" s="8">
        <v>23.511111111111102</v>
      </c>
    </row>
    <row r="15" spans="1:5">
      <c r="A15" s="8" t="s">
        <v>22</v>
      </c>
      <c r="B15" s="8">
        <v>10</v>
      </c>
      <c r="C15" s="8">
        <v>21</v>
      </c>
      <c r="D15" s="8">
        <v>2.1</v>
      </c>
      <c r="E15" s="8">
        <v>0.54444444444444429</v>
      </c>
    </row>
    <row r="16" spans="1:5">
      <c r="A16" s="8" t="s">
        <v>23</v>
      </c>
      <c r="B16" s="8">
        <v>10</v>
      </c>
      <c r="C16" s="8">
        <v>183</v>
      </c>
      <c r="D16" s="8">
        <v>18.3</v>
      </c>
      <c r="E16" s="8">
        <v>16.233333333333324</v>
      </c>
    </row>
    <row r="17" spans="1:5">
      <c r="A17" s="8" t="s">
        <v>24</v>
      </c>
      <c r="B17" s="8">
        <v>10</v>
      </c>
      <c r="C17" s="8">
        <v>41</v>
      </c>
      <c r="D17" s="8">
        <v>4.0999999999999996</v>
      </c>
      <c r="E17" s="8">
        <v>7.8777777777777782</v>
      </c>
    </row>
    <row r="18" spans="1:5">
      <c r="A18" s="8" t="s">
        <v>25</v>
      </c>
      <c r="B18" s="8">
        <v>10</v>
      </c>
      <c r="C18" s="8">
        <v>190</v>
      </c>
      <c r="D18" s="8">
        <v>19</v>
      </c>
      <c r="E18" s="8">
        <v>60.444444444444443</v>
      </c>
    </row>
    <row r="19" spans="1:5">
      <c r="A19" s="8" t="s">
        <v>26</v>
      </c>
      <c r="B19" s="8">
        <v>10</v>
      </c>
      <c r="C19" s="8">
        <v>63</v>
      </c>
      <c r="D19" s="8">
        <v>6.3</v>
      </c>
      <c r="E19" s="8">
        <v>2.0111111111111137</v>
      </c>
    </row>
    <row r="20" spans="1:5">
      <c r="A20" s="8" t="s">
        <v>27</v>
      </c>
      <c r="B20" s="8">
        <v>10</v>
      </c>
      <c r="C20" s="8">
        <v>168</v>
      </c>
      <c r="D20" s="8">
        <v>16.8</v>
      </c>
      <c r="E20" s="8">
        <v>19.955555555555545</v>
      </c>
    </row>
    <row r="21" spans="1:5">
      <c r="A21" s="8" t="s">
        <v>28</v>
      </c>
      <c r="B21" s="8">
        <v>10</v>
      </c>
      <c r="C21" s="8">
        <v>225</v>
      </c>
      <c r="D21" s="8">
        <v>22.5</v>
      </c>
      <c r="E21" s="8">
        <v>27.388888888888889</v>
      </c>
    </row>
    <row r="22" spans="1:5">
      <c r="A22" s="8" t="s">
        <v>29</v>
      </c>
      <c r="B22" s="8">
        <v>10</v>
      </c>
      <c r="C22" s="8">
        <v>308</v>
      </c>
      <c r="D22" s="8">
        <v>30.8</v>
      </c>
      <c r="E22" s="8">
        <v>9.9555555555555557</v>
      </c>
    </row>
    <row r="23" spans="1:5">
      <c r="A23" s="8" t="s">
        <v>30</v>
      </c>
      <c r="B23" s="8">
        <v>10</v>
      </c>
      <c r="C23" s="8">
        <v>262</v>
      </c>
      <c r="D23" s="8">
        <v>26.2</v>
      </c>
      <c r="E23" s="8">
        <v>16.622222222222263</v>
      </c>
    </row>
    <row r="24" spans="1:5">
      <c r="A24" s="8" t="s">
        <v>31</v>
      </c>
      <c r="B24" s="8">
        <v>10</v>
      </c>
      <c r="C24" s="8">
        <v>241</v>
      </c>
      <c r="D24" s="8">
        <v>24.1</v>
      </c>
      <c r="E24" s="8">
        <v>39.433333333333294</v>
      </c>
    </row>
    <row r="25" spans="1:5">
      <c r="A25" s="8" t="s">
        <v>32</v>
      </c>
      <c r="B25" s="8">
        <v>10</v>
      </c>
      <c r="C25" s="8">
        <v>254</v>
      </c>
      <c r="D25" s="8">
        <v>25.4</v>
      </c>
      <c r="E25" s="8">
        <v>18.933333333333294</v>
      </c>
    </row>
    <row r="26" spans="1:5">
      <c r="A26" s="8" t="s">
        <v>33</v>
      </c>
      <c r="B26" s="8">
        <v>10</v>
      </c>
      <c r="C26" s="8">
        <v>273</v>
      </c>
      <c r="D26" s="8">
        <v>27.3</v>
      </c>
      <c r="E26" s="8">
        <v>7.7888888888888896</v>
      </c>
    </row>
    <row r="27" spans="1:5">
      <c r="A27" s="8" t="s">
        <v>34</v>
      </c>
      <c r="B27" s="8">
        <v>10</v>
      </c>
      <c r="C27" s="8">
        <v>182</v>
      </c>
      <c r="D27" s="8">
        <v>18.2</v>
      </c>
      <c r="E27" s="8">
        <v>31.955555555555545</v>
      </c>
    </row>
    <row r="28" spans="1:5">
      <c r="A28" s="8" t="s">
        <v>35</v>
      </c>
      <c r="B28" s="8">
        <v>10</v>
      </c>
      <c r="C28" s="8">
        <v>267</v>
      </c>
      <c r="D28" s="8">
        <v>26.7</v>
      </c>
      <c r="E28" s="8">
        <v>21.344444444444484</v>
      </c>
    </row>
    <row r="29" spans="1:5">
      <c r="A29" s="8" t="s">
        <v>36</v>
      </c>
      <c r="B29" s="8">
        <v>10</v>
      </c>
      <c r="C29" s="8">
        <v>235</v>
      </c>
      <c r="D29" s="8">
        <v>23.5</v>
      </c>
      <c r="E29" s="8">
        <v>26.722222222222221</v>
      </c>
    </row>
    <row r="30" spans="1:5">
      <c r="A30" s="8" t="s">
        <v>37</v>
      </c>
      <c r="B30" s="8">
        <v>10</v>
      </c>
      <c r="C30" s="8">
        <v>205</v>
      </c>
      <c r="D30" s="8">
        <v>20.5</v>
      </c>
      <c r="E30" s="8">
        <v>12.944444444444445</v>
      </c>
    </row>
    <row r="31" spans="1:5">
      <c r="A31" s="8" t="s">
        <v>38</v>
      </c>
      <c r="B31" s="8">
        <v>10</v>
      </c>
      <c r="C31" s="8">
        <v>176</v>
      </c>
      <c r="D31" s="8">
        <v>17.600000000000001</v>
      </c>
      <c r="E31" s="8">
        <v>18.266666666666676</v>
      </c>
    </row>
    <row r="32" spans="1:5">
      <c r="A32" s="8" t="s">
        <v>39</v>
      </c>
      <c r="B32" s="8">
        <v>10</v>
      </c>
      <c r="C32" s="8">
        <v>175</v>
      </c>
      <c r="D32" s="8">
        <v>17.5</v>
      </c>
      <c r="E32" s="8">
        <v>16.722222222222221</v>
      </c>
    </row>
    <row r="33" spans="1:5">
      <c r="A33" s="8" t="s">
        <v>40</v>
      </c>
      <c r="B33" s="8">
        <v>10</v>
      </c>
      <c r="C33" s="8">
        <v>198</v>
      </c>
      <c r="D33" s="8">
        <v>19.8</v>
      </c>
      <c r="E33" s="8">
        <v>50.844444444444434</v>
      </c>
    </row>
    <row r="34" spans="1:5">
      <c r="A34" s="8" t="s">
        <v>41</v>
      </c>
      <c r="B34" s="8">
        <v>10</v>
      </c>
      <c r="C34" s="8">
        <v>88</v>
      </c>
      <c r="D34" s="8">
        <v>8.8000000000000007</v>
      </c>
      <c r="E34" s="8">
        <v>6.8444444444444468</v>
      </c>
    </row>
    <row r="35" spans="1:5">
      <c r="A35" s="8" t="s">
        <v>42</v>
      </c>
      <c r="B35" s="8">
        <v>10</v>
      </c>
      <c r="C35" s="8">
        <v>61</v>
      </c>
      <c r="D35" s="8">
        <v>6.1</v>
      </c>
      <c r="E35" s="8">
        <v>4.0999999999999979</v>
      </c>
    </row>
    <row r="36" spans="1:5">
      <c r="A36" s="8"/>
      <c r="B36" s="8"/>
      <c r="C36" s="8"/>
      <c r="D36" s="8"/>
      <c r="E36" s="8"/>
    </row>
    <row r="37" spans="1:5">
      <c r="A37" s="8" t="s">
        <v>0</v>
      </c>
      <c r="B37" s="8">
        <v>32</v>
      </c>
      <c r="C37" s="8">
        <v>528</v>
      </c>
      <c r="D37" s="8">
        <v>16.5</v>
      </c>
      <c r="E37" s="8">
        <v>88</v>
      </c>
    </row>
    <row r="38" spans="1:5">
      <c r="A38" s="8" t="s">
        <v>1</v>
      </c>
      <c r="B38" s="8">
        <v>32</v>
      </c>
      <c r="C38" s="8">
        <v>528</v>
      </c>
      <c r="D38" s="8">
        <v>16.5</v>
      </c>
      <c r="E38" s="8">
        <v>88</v>
      </c>
    </row>
    <row r="39" spans="1:5">
      <c r="A39" s="8" t="s">
        <v>2</v>
      </c>
      <c r="B39" s="8">
        <v>32</v>
      </c>
      <c r="C39" s="8">
        <v>528</v>
      </c>
      <c r="D39" s="8">
        <v>16.5</v>
      </c>
      <c r="E39" s="8">
        <v>88</v>
      </c>
    </row>
    <row r="40" spans="1:5">
      <c r="A40" s="8" t="s">
        <v>3</v>
      </c>
      <c r="B40" s="8">
        <v>32</v>
      </c>
      <c r="C40" s="8">
        <v>528</v>
      </c>
      <c r="D40" s="8">
        <v>16.5</v>
      </c>
      <c r="E40" s="8">
        <v>88</v>
      </c>
    </row>
    <row r="41" spans="1:5">
      <c r="A41" s="8" t="s">
        <v>4</v>
      </c>
      <c r="B41" s="8">
        <v>32</v>
      </c>
      <c r="C41" s="8">
        <v>528</v>
      </c>
      <c r="D41" s="8">
        <v>16.5</v>
      </c>
      <c r="E41" s="8">
        <v>88</v>
      </c>
    </row>
    <row r="42" spans="1:5">
      <c r="A42" s="8" t="s">
        <v>5</v>
      </c>
      <c r="B42" s="8">
        <v>32</v>
      </c>
      <c r="C42" s="8">
        <v>528</v>
      </c>
      <c r="D42" s="8">
        <v>16.5</v>
      </c>
      <c r="E42" s="8">
        <v>88</v>
      </c>
    </row>
    <row r="43" spans="1:5">
      <c r="A43" s="8" t="s">
        <v>6</v>
      </c>
      <c r="B43" s="8">
        <v>32</v>
      </c>
      <c r="C43" s="8">
        <v>528</v>
      </c>
      <c r="D43" s="8">
        <v>16.5</v>
      </c>
      <c r="E43" s="8">
        <v>88</v>
      </c>
    </row>
    <row r="44" spans="1:5">
      <c r="A44" s="8" t="s">
        <v>7</v>
      </c>
      <c r="B44" s="8">
        <v>32</v>
      </c>
      <c r="C44" s="8">
        <v>528</v>
      </c>
      <c r="D44" s="8">
        <v>16.5</v>
      </c>
      <c r="E44" s="8">
        <v>88</v>
      </c>
    </row>
    <row r="45" spans="1:5">
      <c r="A45" s="8" t="s">
        <v>8</v>
      </c>
      <c r="B45" s="8">
        <v>32</v>
      </c>
      <c r="C45" s="8">
        <v>528</v>
      </c>
      <c r="D45" s="8">
        <v>16.5</v>
      </c>
      <c r="E45" s="8">
        <v>88</v>
      </c>
    </row>
    <row r="46" spans="1:5" ht="19" thickBot="1">
      <c r="A46" s="9" t="s">
        <v>9</v>
      </c>
      <c r="B46" s="9">
        <v>32</v>
      </c>
      <c r="C46" s="9">
        <v>528</v>
      </c>
      <c r="D46" s="9">
        <v>16.5</v>
      </c>
      <c r="E46" s="9">
        <v>88</v>
      </c>
    </row>
    <row r="49" spans="1:7" ht="19" thickBot="1">
      <c r="A49" t="s">
        <v>74</v>
      </c>
    </row>
    <row r="50" spans="1:7">
      <c r="A50" s="10" t="s">
        <v>75</v>
      </c>
      <c r="B50" s="10" t="s">
        <v>76</v>
      </c>
      <c r="C50" s="10" t="s">
        <v>77</v>
      </c>
      <c r="D50" s="10" t="s">
        <v>73</v>
      </c>
      <c r="E50" s="10" t="s">
        <v>78</v>
      </c>
      <c r="F50" s="10" t="s">
        <v>79</v>
      </c>
      <c r="G50" s="10" t="s">
        <v>80</v>
      </c>
    </row>
    <row r="51" spans="1:7">
      <c r="A51" s="8" t="s">
        <v>81</v>
      </c>
      <c r="B51" s="8">
        <v>22289.4</v>
      </c>
      <c r="C51" s="8">
        <v>31</v>
      </c>
      <c r="D51" s="8">
        <v>719.01290322580655</v>
      </c>
      <c r="E51" s="8">
        <v>40.196489400072153</v>
      </c>
      <c r="F51" s="8">
        <v>5.4861994436488882E-85</v>
      </c>
      <c r="G51" s="8">
        <v>1.492540677654552</v>
      </c>
    </row>
    <row r="52" spans="1:7">
      <c r="A52" s="8" t="s">
        <v>82</v>
      </c>
      <c r="B52" s="8">
        <v>0</v>
      </c>
      <c r="C52" s="8">
        <v>9</v>
      </c>
      <c r="D52" s="8">
        <v>0</v>
      </c>
      <c r="E52" s="8">
        <v>0</v>
      </c>
      <c r="F52" s="8">
        <v>1</v>
      </c>
      <c r="G52" s="8">
        <v>1.9135195695011218</v>
      </c>
    </row>
    <row r="53" spans="1:7">
      <c r="A53" s="8" t="s">
        <v>83</v>
      </c>
      <c r="B53" s="8">
        <v>4990.5999999999985</v>
      </c>
      <c r="C53" s="8">
        <v>279</v>
      </c>
      <c r="D53" s="8">
        <v>17.88745519713261</v>
      </c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 ht="19" thickBot="1">
      <c r="A55" s="9" t="s">
        <v>71</v>
      </c>
      <c r="B55" s="9">
        <v>27280</v>
      </c>
      <c r="C55" s="9">
        <v>319</v>
      </c>
      <c r="D55" s="9"/>
      <c r="E55" s="9"/>
      <c r="F55" s="9"/>
      <c r="G55" s="9"/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C9E7-5A98-4292-AA5E-3B74BD75A064}">
  <dimension ref="A1:BL16"/>
  <sheetViews>
    <sheetView workbookViewId="0">
      <selection activeCell="H22" sqref="H22"/>
    </sheetView>
  </sheetViews>
  <sheetFormatPr baseColWidth="10" defaultColWidth="8.83203125" defaultRowHeight="18"/>
  <sheetData>
    <row r="1" spans="1:64">
      <c r="A1" s="10" t="s">
        <v>11</v>
      </c>
      <c r="B1" s="10"/>
      <c r="C1" s="10" t="s">
        <v>12</v>
      </c>
      <c r="D1" s="10"/>
      <c r="E1" s="10" t="s">
        <v>13</v>
      </c>
      <c r="F1" s="10"/>
      <c r="G1" s="10" t="s">
        <v>14</v>
      </c>
      <c r="H1" s="10"/>
      <c r="I1" s="10" t="s">
        <v>15</v>
      </c>
      <c r="J1" s="10"/>
      <c r="K1" s="10" t="s">
        <v>16</v>
      </c>
      <c r="L1" s="10"/>
      <c r="M1" s="10" t="s">
        <v>17</v>
      </c>
      <c r="N1" s="10"/>
      <c r="O1" s="10" t="s">
        <v>18</v>
      </c>
      <c r="P1" s="10"/>
      <c r="Q1" s="10" t="s">
        <v>19</v>
      </c>
      <c r="R1" s="10"/>
      <c r="S1" s="10" t="s">
        <v>20</v>
      </c>
      <c r="T1" s="10"/>
      <c r="U1" s="10" t="s">
        <v>21</v>
      </c>
      <c r="V1" s="10"/>
      <c r="W1" s="10" t="s">
        <v>22</v>
      </c>
      <c r="X1" s="10"/>
      <c r="Y1" s="10" t="s">
        <v>23</v>
      </c>
      <c r="Z1" s="10"/>
      <c r="AA1" s="10" t="s">
        <v>24</v>
      </c>
      <c r="AB1" s="10"/>
      <c r="AC1" s="10" t="s">
        <v>25</v>
      </c>
      <c r="AD1" s="10"/>
      <c r="AE1" s="10" t="s">
        <v>26</v>
      </c>
      <c r="AF1" s="10"/>
      <c r="AG1" s="10" t="s">
        <v>27</v>
      </c>
      <c r="AH1" s="10"/>
      <c r="AI1" s="10" t="s">
        <v>28</v>
      </c>
      <c r="AJ1" s="10"/>
      <c r="AK1" s="10" t="s">
        <v>29</v>
      </c>
      <c r="AL1" s="10"/>
      <c r="AM1" s="10" t="s">
        <v>30</v>
      </c>
      <c r="AN1" s="10"/>
      <c r="AO1" s="10" t="s">
        <v>31</v>
      </c>
      <c r="AP1" s="10"/>
      <c r="AQ1" s="10" t="s">
        <v>32</v>
      </c>
      <c r="AR1" s="10"/>
      <c r="AS1" s="10" t="s">
        <v>33</v>
      </c>
      <c r="AT1" s="10"/>
      <c r="AU1" s="10" t="s">
        <v>34</v>
      </c>
      <c r="AV1" s="10"/>
      <c r="AW1" s="10" t="s">
        <v>35</v>
      </c>
      <c r="AX1" s="10"/>
      <c r="AY1" s="10" t="s">
        <v>36</v>
      </c>
      <c r="AZ1" s="10"/>
      <c r="BA1" s="10" t="s">
        <v>37</v>
      </c>
      <c r="BB1" s="10"/>
      <c r="BC1" s="10" t="s">
        <v>38</v>
      </c>
      <c r="BD1" s="10"/>
      <c r="BE1" s="10" t="s">
        <v>39</v>
      </c>
      <c r="BF1" s="10"/>
      <c r="BG1" s="10" t="s">
        <v>40</v>
      </c>
      <c r="BH1" s="10"/>
      <c r="BI1" s="10" t="s">
        <v>41</v>
      </c>
      <c r="BJ1" s="10"/>
      <c r="BK1" s="10" t="s">
        <v>42</v>
      </c>
      <c r="BL1" s="10"/>
    </row>
    <row r="2" spans="1:6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</row>
    <row r="3" spans="1:64">
      <c r="A3" s="8" t="s">
        <v>72</v>
      </c>
      <c r="B3" s="8">
        <v>1.5</v>
      </c>
      <c r="C3" s="8" t="s">
        <v>72</v>
      </c>
      <c r="D3" s="8">
        <v>4.5</v>
      </c>
      <c r="E3" s="8" t="s">
        <v>72</v>
      </c>
      <c r="F3" s="8">
        <v>20.9</v>
      </c>
      <c r="G3" s="8" t="s">
        <v>72</v>
      </c>
      <c r="H3" s="8">
        <v>9.8000000000000007</v>
      </c>
      <c r="I3" s="8" t="s">
        <v>72</v>
      </c>
      <c r="J3" s="8">
        <v>24.3</v>
      </c>
      <c r="K3" s="8" t="s">
        <v>72</v>
      </c>
      <c r="L3" s="8">
        <v>24.2</v>
      </c>
      <c r="M3" s="8" t="s">
        <v>72</v>
      </c>
      <c r="N3" s="8">
        <v>21.1</v>
      </c>
      <c r="O3" s="8" t="s">
        <v>72</v>
      </c>
      <c r="P3" s="8">
        <v>6.5</v>
      </c>
      <c r="Q3" s="8" t="s">
        <v>72</v>
      </c>
      <c r="R3" s="8">
        <v>7.6</v>
      </c>
      <c r="S3" s="8" t="s">
        <v>72</v>
      </c>
      <c r="T3" s="8">
        <v>8.8000000000000007</v>
      </c>
      <c r="U3" s="8" t="s">
        <v>72</v>
      </c>
      <c r="V3" s="8">
        <v>17.2</v>
      </c>
      <c r="W3" s="8" t="s">
        <v>72</v>
      </c>
      <c r="X3" s="8">
        <v>2.1</v>
      </c>
      <c r="Y3" s="8" t="s">
        <v>72</v>
      </c>
      <c r="Z3" s="8">
        <v>18.3</v>
      </c>
      <c r="AA3" s="8" t="s">
        <v>72</v>
      </c>
      <c r="AB3" s="8">
        <v>4.0999999999999996</v>
      </c>
      <c r="AC3" s="8" t="s">
        <v>72</v>
      </c>
      <c r="AD3" s="8">
        <v>19</v>
      </c>
      <c r="AE3" s="8" t="s">
        <v>72</v>
      </c>
      <c r="AF3" s="8">
        <v>6.3</v>
      </c>
      <c r="AG3" s="8" t="s">
        <v>72</v>
      </c>
      <c r="AH3" s="8">
        <v>16.8</v>
      </c>
      <c r="AI3" s="8" t="s">
        <v>72</v>
      </c>
      <c r="AJ3" s="8">
        <v>22.5</v>
      </c>
      <c r="AK3" s="8" t="s">
        <v>72</v>
      </c>
      <c r="AL3" s="8">
        <v>30.8</v>
      </c>
      <c r="AM3" s="8" t="s">
        <v>72</v>
      </c>
      <c r="AN3" s="8">
        <v>26.2</v>
      </c>
      <c r="AO3" s="8" t="s">
        <v>72</v>
      </c>
      <c r="AP3" s="8">
        <v>24.1</v>
      </c>
      <c r="AQ3" s="8" t="s">
        <v>72</v>
      </c>
      <c r="AR3" s="8">
        <v>25.4</v>
      </c>
      <c r="AS3" s="8" t="s">
        <v>72</v>
      </c>
      <c r="AT3" s="8">
        <v>27.3</v>
      </c>
      <c r="AU3" s="8" t="s">
        <v>72</v>
      </c>
      <c r="AV3" s="8">
        <v>18.2</v>
      </c>
      <c r="AW3" s="8" t="s">
        <v>72</v>
      </c>
      <c r="AX3" s="8">
        <v>26.7</v>
      </c>
      <c r="AY3" s="8" t="s">
        <v>72</v>
      </c>
      <c r="AZ3" s="8">
        <v>23.5</v>
      </c>
      <c r="BA3" s="8" t="s">
        <v>72</v>
      </c>
      <c r="BB3" s="8">
        <v>20.5</v>
      </c>
      <c r="BC3" s="8" t="s">
        <v>72</v>
      </c>
      <c r="BD3" s="8">
        <v>17.600000000000001</v>
      </c>
      <c r="BE3" s="8" t="s">
        <v>72</v>
      </c>
      <c r="BF3" s="8">
        <v>17.5</v>
      </c>
      <c r="BG3" s="8" t="s">
        <v>72</v>
      </c>
      <c r="BH3" s="8">
        <v>19.8</v>
      </c>
      <c r="BI3" s="8" t="s">
        <v>72</v>
      </c>
      <c r="BJ3" s="8">
        <v>8.8000000000000007</v>
      </c>
      <c r="BK3" s="8" t="s">
        <v>72</v>
      </c>
      <c r="BL3" s="8">
        <v>6.1</v>
      </c>
    </row>
    <row r="4" spans="1:64">
      <c r="A4" s="8" t="s">
        <v>84</v>
      </c>
      <c r="B4" s="8">
        <v>0.30731814857642953</v>
      </c>
      <c r="C4" s="8" t="s">
        <v>84</v>
      </c>
      <c r="D4" s="8">
        <v>0.76376261582597327</v>
      </c>
      <c r="E4" s="8" t="s">
        <v>84</v>
      </c>
      <c r="F4" s="8">
        <v>1.508862706367502</v>
      </c>
      <c r="G4" s="8" t="s">
        <v>84</v>
      </c>
      <c r="H4" s="8">
        <v>0.55377492419453844</v>
      </c>
      <c r="I4" s="8" t="s">
        <v>84</v>
      </c>
      <c r="J4" s="8">
        <v>1.8015425489162225</v>
      </c>
      <c r="K4" s="8" t="s">
        <v>84</v>
      </c>
      <c r="L4" s="8">
        <v>1.2274635093014663</v>
      </c>
      <c r="M4" s="8" t="s">
        <v>84</v>
      </c>
      <c r="N4" s="8">
        <v>1.5595583420386099</v>
      </c>
      <c r="O4" s="8" t="s">
        <v>84</v>
      </c>
      <c r="P4" s="8">
        <v>0.58214163988576595</v>
      </c>
      <c r="Q4" s="8" t="s">
        <v>84</v>
      </c>
      <c r="R4" s="8">
        <v>0.52068331172711002</v>
      </c>
      <c r="S4" s="8" t="s">
        <v>84</v>
      </c>
      <c r="T4" s="8">
        <v>0.59254629448770613</v>
      </c>
      <c r="U4" s="8" t="s">
        <v>84</v>
      </c>
      <c r="V4" s="8">
        <v>1.533333333333333</v>
      </c>
      <c r="W4" s="8" t="s">
        <v>84</v>
      </c>
      <c r="X4" s="8">
        <v>0.23333333333333328</v>
      </c>
      <c r="Y4" s="8" t="s">
        <v>84</v>
      </c>
      <c r="Z4" s="8">
        <v>1.2741009902410922</v>
      </c>
      <c r="AA4" s="8" t="s">
        <v>84</v>
      </c>
      <c r="AB4" s="8">
        <v>0.8875684637129565</v>
      </c>
      <c r="AC4" s="8" t="s">
        <v>84</v>
      </c>
      <c r="AD4" s="8">
        <v>2.4585451886114362</v>
      </c>
      <c r="AE4" s="8" t="s">
        <v>84</v>
      </c>
      <c r="AF4" s="8">
        <v>0.44845413490245722</v>
      </c>
      <c r="AG4" s="8" t="s">
        <v>84</v>
      </c>
      <c r="AH4" s="8">
        <v>1.4126413400278057</v>
      </c>
      <c r="AI4" s="8" t="s">
        <v>84</v>
      </c>
      <c r="AJ4" s="8">
        <v>1.6549588783075211</v>
      </c>
      <c r="AK4" s="8" t="s">
        <v>84</v>
      </c>
      <c r="AL4" s="8">
        <v>0.99777530313971774</v>
      </c>
      <c r="AM4" s="8" t="s">
        <v>84</v>
      </c>
      <c r="AN4" s="8">
        <v>1.2892719737209157</v>
      </c>
      <c r="AO4" s="8" t="s">
        <v>84</v>
      </c>
      <c r="AP4" s="8">
        <v>1.9857828011475296</v>
      </c>
      <c r="AQ4" s="8" t="s">
        <v>84</v>
      </c>
      <c r="AR4" s="8">
        <v>1.3759844960366847</v>
      </c>
      <c r="AS4" s="8" t="s">
        <v>84</v>
      </c>
      <c r="AT4" s="8">
        <v>0.88254681965824844</v>
      </c>
      <c r="AU4" s="8" t="s">
        <v>84</v>
      </c>
      <c r="AV4" s="8">
        <v>1.7876116903722559</v>
      </c>
      <c r="AW4" s="8" t="s">
        <v>84</v>
      </c>
      <c r="AX4" s="8">
        <v>1.4609738000540764</v>
      </c>
      <c r="AY4" s="8" t="s">
        <v>84</v>
      </c>
      <c r="AZ4" s="8">
        <v>1.6346933113652302</v>
      </c>
      <c r="BA4" s="8" t="s">
        <v>84</v>
      </c>
      <c r="BB4" s="8">
        <v>1.137736544391734</v>
      </c>
      <c r="BC4" s="8" t="s">
        <v>84</v>
      </c>
      <c r="BD4" s="8">
        <v>1.3515423288475532</v>
      </c>
      <c r="BE4" s="8" t="s">
        <v>84</v>
      </c>
      <c r="BF4" s="8">
        <v>1.2931443160847216</v>
      </c>
      <c r="BG4" s="8" t="s">
        <v>84</v>
      </c>
      <c r="BH4" s="8">
        <v>2.2548712700383682</v>
      </c>
      <c r="BI4" s="8" t="s">
        <v>84</v>
      </c>
      <c r="BJ4" s="8">
        <v>0.82731157639939057</v>
      </c>
      <c r="BK4" s="8" t="s">
        <v>84</v>
      </c>
      <c r="BL4" s="8">
        <v>0.64031242374328456</v>
      </c>
    </row>
    <row r="5" spans="1:64">
      <c r="A5" s="8" t="s">
        <v>85</v>
      </c>
      <c r="B5" s="8">
        <v>1</v>
      </c>
      <c r="C5" s="8" t="s">
        <v>85</v>
      </c>
      <c r="D5" s="8">
        <v>3.5</v>
      </c>
      <c r="E5" s="8" t="s">
        <v>85</v>
      </c>
      <c r="F5" s="8">
        <v>21</v>
      </c>
      <c r="G5" s="8" t="s">
        <v>85</v>
      </c>
      <c r="H5" s="8">
        <v>10</v>
      </c>
      <c r="I5" s="8" t="s">
        <v>85</v>
      </c>
      <c r="J5" s="8">
        <v>25.5</v>
      </c>
      <c r="K5" s="8" t="s">
        <v>85</v>
      </c>
      <c r="L5" s="8">
        <v>23.5</v>
      </c>
      <c r="M5" s="8" t="s">
        <v>85</v>
      </c>
      <c r="N5" s="8">
        <v>21.5</v>
      </c>
      <c r="O5" s="8" t="s">
        <v>85</v>
      </c>
      <c r="P5" s="8">
        <v>7</v>
      </c>
      <c r="Q5" s="8" t="s">
        <v>85</v>
      </c>
      <c r="R5" s="8">
        <v>8</v>
      </c>
      <c r="S5" s="8" t="s">
        <v>85</v>
      </c>
      <c r="T5" s="8">
        <v>10</v>
      </c>
      <c r="U5" s="8" t="s">
        <v>85</v>
      </c>
      <c r="V5" s="8">
        <v>15.5</v>
      </c>
      <c r="W5" s="8" t="s">
        <v>85</v>
      </c>
      <c r="X5" s="8">
        <v>2</v>
      </c>
      <c r="Y5" s="8" t="s">
        <v>85</v>
      </c>
      <c r="Z5" s="8">
        <v>17</v>
      </c>
      <c r="AA5" s="8" t="s">
        <v>85</v>
      </c>
      <c r="AB5" s="8">
        <v>3</v>
      </c>
      <c r="AC5" s="8" t="s">
        <v>85</v>
      </c>
      <c r="AD5" s="8">
        <v>16.5</v>
      </c>
      <c r="AE5" s="8" t="s">
        <v>85</v>
      </c>
      <c r="AF5" s="8">
        <v>6.5</v>
      </c>
      <c r="AG5" s="8" t="s">
        <v>85</v>
      </c>
      <c r="AH5" s="8">
        <v>15.5</v>
      </c>
      <c r="AI5" s="8" t="s">
        <v>85</v>
      </c>
      <c r="AJ5" s="8">
        <v>23</v>
      </c>
      <c r="AK5" s="8" t="s">
        <v>85</v>
      </c>
      <c r="AL5" s="8">
        <v>32</v>
      </c>
      <c r="AM5" s="8" t="s">
        <v>85</v>
      </c>
      <c r="AN5" s="8">
        <v>27.5</v>
      </c>
      <c r="AO5" s="8" t="s">
        <v>85</v>
      </c>
      <c r="AP5" s="8">
        <v>24</v>
      </c>
      <c r="AQ5" s="8" t="s">
        <v>85</v>
      </c>
      <c r="AR5" s="8">
        <v>26</v>
      </c>
      <c r="AS5" s="8" t="s">
        <v>85</v>
      </c>
      <c r="AT5" s="8">
        <v>27.5</v>
      </c>
      <c r="AU5" s="8" t="s">
        <v>85</v>
      </c>
      <c r="AV5" s="8">
        <v>16</v>
      </c>
      <c r="AW5" s="8" t="s">
        <v>85</v>
      </c>
      <c r="AX5" s="8">
        <v>28</v>
      </c>
      <c r="AY5" s="8" t="s">
        <v>85</v>
      </c>
      <c r="AZ5" s="8">
        <v>24.5</v>
      </c>
      <c r="BA5" s="8" t="s">
        <v>85</v>
      </c>
      <c r="BB5" s="8">
        <v>19.5</v>
      </c>
      <c r="BC5" s="8" t="s">
        <v>85</v>
      </c>
      <c r="BD5" s="8">
        <v>17</v>
      </c>
      <c r="BE5" s="8" t="s">
        <v>85</v>
      </c>
      <c r="BF5" s="8">
        <v>16.5</v>
      </c>
      <c r="BG5" s="8" t="s">
        <v>85</v>
      </c>
      <c r="BH5" s="8">
        <v>19</v>
      </c>
      <c r="BI5" s="8" t="s">
        <v>85</v>
      </c>
      <c r="BJ5" s="8">
        <v>10</v>
      </c>
      <c r="BK5" s="8" t="s">
        <v>85</v>
      </c>
      <c r="BL5" s="8">
        <v>5.5</v>
      </c>
    </row>
    <row r="6" spans="1:64">
      <c r="A6" s="8" t="s">
        <v>86</v>
      </c>
      <c r="B6" s="8">
        <v>1</v>
      </c>
      <c r="C6" s="8" t="s">
        <v>86</v>
      </c>
      <c r="D6" s="8">
        <v>3</v>
      </c>
      <c r="E6" s="8" t="s">
        <v>86</v>
      </c>
      <c r="F6" s="8">
        <v>17</v>
      </c>
      <c r="G6" s="8" t="s">
        <v>86</v>
      </c>
      <c r="H6" s="8">
        <v>11</v>
      </c>
      <c r="I6" s="8" t="s">
        <v>86</v>
      </c>
      <c r="J6" s="8">
        <v>29</v>
      </c>
      <c r="K6" s="8" t="s">
        <v>86</v>
      </c>
      <c r="L6" s="8">
        <v>23</v>
      </c>
      <c r="M6" s="8" t="s">
        <v>86</v>
      </c>
      <c r="N6" s="8">
        <v>26</v>
      </c>
      <c r="O6" s="8" t="s">
        <v>86</v>
      </c>
      <c r="P6" s="8">
        <v>8</v>
      </c>
      <c r="Q6" s="8" t="s">
        <v>86</v>
      </c>
      <c r="R6" s="8">
        <v>8</v>
      </c>
      <c r="S6" s="8" t="s">
        <v>86</v>
      </c>
      <c r="T6" s="8">
        <v>10</v>
      </c>
      <c r="U6" s="8" t="s">
        <v>86</v>
      </c>
      <c r="V6" s="8">
        <v>14</v>
      </c>
      <c r="W6" s="8" t="s">
        <v>86</v>
      </c>
      <c r="X6" s="8">
        <v>2</v>
      </c>
      <c r="Y6" s="8" t="s">
        <v>86</v>
      </c>
      <c r="Z6" s="8">
        <v>16</v>
      </c>
      <c r="AA6" s="8" t="s">
        <v>86</v>
      </c>
      <c r="AB6" s="8">
        <v>3</v>
      </c>
      <c r="AC6" s="8" t="s">
        <v>86</v>
      </c>
      <c r="AD6" s="8">
        <v>12</v>
      </c>
      <c r="AE6" s="8" t="s">
        <v>86</v>
      </c>
      <c r="AF6" s="8">
        <v>7</v>
      </c>
      <c r="AG6" s="8" t="s">
        <v>86</v>
      </c>
      <c r="AH6" s="8">
        <v>12</v>
      </c>
      <c r="AI6" s="8" t="s">
        <v>86</v>
      </c>
      <c r="AJ6" s="8">
        <v>24</v>
      </c>
      <c r="AK6" s="8" t="s">
        <v>86</v>
      </c>
      <c r="AL6" s="8">
        <v>32</v>
      </c>
      <c r="AM6" s="8" t="s">
        <v>86</v>
      </c>
      <c r="AN6" s="8">
        <v>21</v>
      </c>
      <c r="AO6" s="8" t="s">
        <v>86</v>
      </c>
      <c r="AP6" s="8">
        <v>31</v>
      </c>
      <c r="AQ6" s="8" t="s">
        <v>86</v>
      </c>
      <c r="AR6" s="8">
        <v>21</v>
      </c>
      <c r="AS6" s="8" t="s">
        <v>86</v>
      </c>
      <c r="AT6" s="8">
        <v>30</v>
      </c>
      <c r="AU6" s="8" t="s">
        <v>86</v>
      </c>
      <c r="AV6" s="8">
        <v>15</v>
      </c>
      <c r="AW6" s="8" t="s">
        <v>86</v>
      </c>
      <c r="AX6" s="8">
        <v>29</v>
      </c>
      <c r="AY6" s="8" t="s">
        <v>86</v>
      </c>
      <c r="AZ6" s="8">
        <v>17</v>
      </c>
      <c r="BA6" s="8" t="s">
        <v>86</v>
      </c>
      <c r="BB6" s="8">
        <v>16</v>
      </c>
      <c r="BC6" s="8" t="s">
        <v>86</v>
      </c>
      <c r="BD6" s="8">
        <v>17</v>
      </c>
      <c r="BE6" s="8" t="s">
        <v>86</v>
      </c>
      <c r="BF6" s="8">
        <v>14</v>
      </c>
      <c r="BG6" s="8" t="s">
        <v>86</v>
      </c>
      <c r="BH6" s="8">
        <v>28</v>
      </c>
      <c r="BI6" s="8" t="s">
        <v>86</v>
      </c>
      <c r="BJ6" s="8">
        <v>11</v>
      </c>
      <c r="BK6" s="8" t="s">
        <v>86</v>
      </c>
      <c r="BL6" s="8">
        <v>5</v>
      </c>
    </row>
    <row r="7" spans="1:64">
      <c r="A7" s="8" t="s">
        <v>87</v>
      </c>
      <c r="B7" s="8">
        <v>0.97182531580755005</v>
      </c>
      <c r="C7" s="8" t="s">
        <v>87</v>
      </c>
      <c r="D7" s="8">
        <v>2.4152294576982398</v>
      </c>
      <c r="E7" s="8" t="s">
        <v>87</v>
      </c>
      <c r="F7" s="8">
        <v>4.7714428286071531</v>
      </c>
      <c r="G7" s="8" t="s">
        <v>87</v>
      </c>
      <c r="H7" s="8">
        <v>1.7511900715418269</v>
      </c>
      <c r="I7" s="8" t="s">
        <v>87</v>
      </c>
      <c r="J7" s="8">
        <v>5.6969777562805701</v>
      </c>
      <c r="K7" s="8" t="s">
        <v>87</v>
      </c>
      <c r="L7" s="8">
        <v>3.8815804341359086</v>
      </c>
      <c r="M7" s="8" t="s">
        <v>87</v>
      </c>
      <c r="N7" s="8">
        <v>4.9317565047579324</v>
      </c>
      <c r="O7" s="8" t="s">
        <v>87</v>
      </c>
      <c r="P7" s="8">
        <v>1.8408935028645435</v>
      </c>
      <c r="Q7" s="8" t="s">
        <v>87</v>
      </c>
      <c r="R7" s="8">
        <v>1.6465452046971285</v>
      </c>
      <c r="S7" s="8" t="s">
        <v>87</v>
      </c>
      <c r="T7" s="8">
        <v>1.8737959096740269</v>
      </c>
      <c r="U7" s="8" t="s">
        <v>87</v>
      </c>
      <c r="V7" s="8">
        <v>4.8488257455915145</v>
      </c>
      <c r="W7" s="8" t="s">
        <v>87</v>
      </c>
      <c r="X7" s="8">
        <v>0.73786478737262173</v>
      </c>
      <c r="Y7" s="8" t="s">
        <v>87</v>
      </c>
      <c r="Z7" s="8">
        <v>4.0290610982378166</v>
      </c>
      <c r="AA7" s="8" t="s">
        <v>87</v>
      </c>
      <c r="AB7" s="8">
        <v>2.8067379246694513</v>
      </c>
      <c r="AC7" s="8" t="s">
        <v>87</v>
      </c>
      <c r="AD7" s="8">
        <v>7.7746025264604004</v>
      </c>
      <c r="AE7" s="8" t="s">
        <v>87</v>
      </c>
      <c r="AF7" s="8">
        <v>1.4181364924121773</v>
      </c>
      <c r="AG7" s="8" t="s">
        <v>87</v>
      </c>
      <c r="AH7" s="8">
        <v>4.4671641514002536</v>
      </c>
      <c r="AI7" s="8" t="s">
        <v>87</v>
      </c>
      <c r="AJ7" s="8">
        <v>5.2334394893691938</v>
      </c>
      <c r="AK7" s="8" t="s">
        <v>87</v>
      </c>
      <c r="AL7" s="8">
        <v>3.1552425509864621</v>
      </c>
      <c r="AM7" s="8" t="s">
        <v>87</v>
      </c>
      <c r="AN7" s="8">
        <v>4.0770359603788462</v>
      </c>
      <c r="AO7" s="8" t="s">
        <v>87</v>
      </c>
      <c r="AP7" s="8">
        <v>6.2795965900154203</v>
      </c>
      <c r="AQ7" s="8" t="s">
        <v>87</v>
      </c>
      <c r="AR7" s="8">
        <v>4.3512450325548544</v>
      </c>
      <c r="AS7" s="8" t="s">
        <v>87</v>
      </c>
      <c r="AT7" s="8">
        <v>2.7908580918579307</v>
      </c>
      <c r="AU7" s="8" t="s">
        <v>87</v>
      </c>
      <c r="AV7" s="8">
        <v>5.652924513520019</v>
      </c>
      <c r="AW7" s="8" t="s">
        <v>87</v>
      </c>
      <c r="AX7" s="8">
        <v>4.6200048100023103</v>
      </c>
      <c r="AY7" s="8" t="s">
        <v>87</v>
      </c>
      <c r="AZ7" s="8">
        <v>5.1693541397569405</v>
      </c>
      <c r="BA7" s="8" t="s">
        <v>87</v>
      </c>
      <c r="BB7" s="8">
        <v>3.5978388574871505</v>
      </c>
      <c r="BC7" s="8" t="s">
        <v>87</v>
      </c>
      <c r="BD7" s="8">
        <v>4.2739521132865628</v>
      </c>
      <c r="BE7" s="8" t="s">
        <v>87</v>
      </c>
      <c r="BF7" s="8">
        <v>4.0892813821284326</v>
      </c>
      <c r="BG7" s="8" t="s">
        <v>87</v>
      </c>
      <c r="BH7" s="8">
        <v>7.130529043797833</v>
      </c>
      <c r="BI7" s="8" t="s">
        <v>87</v>
      </c>
      <c r="BJ7" s="8">
        <v>2.6161889160464784</v>
      </c>
      <c r="BK7" s="8" t="s">
        <v>87</v>
      </c>
      <c r="BL7" s="8">
        <v>2.024845673131658</v>
      </c>
    </row>
    <row r="8" spans="1:64">
      <c r="A8" s="8" t="s">
        <v>73</v>
      </c>
      <c r="B8" s="8">
        <v>0.94444444444444442</v>
      </c>
      <c r="C8" s="8" t="s">
        <v>73</v>
      </c>
      <c r="D8" s="8">
        <v>5.833333333333333</v>
      </c>
      <c r="E8" s="8" t="s">
        <v>73</v>
      </c>
      <c r="F8" s="8">
        <v>22.766666666666627</v>
      </c>
      <c r="G8" s="8" t="s">
        <v>73</v>
      </c>
      <c r="H8" s="8">
        <v>3.0666666666666691</v>
      </c>
      <c r="I8" s="8" t="s">
        <v>73</v>
      </c>
      <c r="J8" s="8">
        <v>32.455555555555598</v>
      </c>
      <c r="K8" s="8" t="s">
        <v>73</v>
      </c>
      <c r="L8" s="8">
        <v>15.066666666666707</v>
      </c>
      <c r="M8" s="8" t="s">
        <v>73</v>
      </c>
      <c r="N8" s="8">
        <v>24.32222222222218</v>
      </c>
      <c r="O8" s="8" t="s">
        <v>73</v>
      </c>
      <c r="P8" s="8">
        <v>3.3888888888888888</v>
      </c>
      <c r="Q8" s="8" t="s">
        <v>73</v>
      </c>
      <c r="R8" s="8">
        <v>2.7111111111111086</v>
      </c>
      <c r="S8" s="8" t="s">
        <v>73</v>
      </c>
      <c r="T8" s="8">
        <v>3.5111111111111137</v>
      </c>
      <c r="U8" s="8" t="s">
        <v>73</v>
      </c>
      <c r="V8" s="8">
        <v>23.511111111111102</v>
      </c>
      <c r="W8" s="8" t="s">
        <v>73</v>
      </c>
      <c r="X8" s="8">
        <v>0.54444444444444429</v>
      </c>
      <c r="Y8" s="8" t="s">
        <v>73</v>
      </c>
      <c r="Z8" s="8">
        <v>16.233333333333324</v>
      </c>
      <c r="AA8" s="8" t="s">
        <v>73</v>
      </c>
      <c r="AB8" s="8">
        <v>7.8777777777777782</v>
      </c>
      <c r="AC8" s="8" t="s">
        <v>73</v>
      </c>
      <c r="AD8" s="8">
        <v>60.444444444444443</v>
      </c>
      <c r="AE8" s="8" t="s">
        <v>73</v>
      </c>
      <c r="AF8" s="8">
        <v>2.0111111111111137</v>
      </c>
      <c r="AG8" s="8" t="s">
        <v>73</v>
      </c>
      <c r="AH8" s="8">
        <v>19.955555555555545</v>
      </c>
      <c r="AI8" s="8" t="s">
        <v>73</v>
      </c>
      <c r="AJ8" s="8">
        <v>27.388888888888889</v>
      </c>
      <c r="AK8" s="8" t="s">
        <v>73</v>
      </c>
      <c r="AL8" s="8">
        <v>9.9555555555555557</v>
      </c>
      <c r="AM8" s="8" t="s">
        <v>73</v>
      </c>
      <c r="AN8" s="8">
        <v>16.622222222222263</v>
      </c>
      <c r="AO8" s="8" t="s">
        <v>73</v>
      </c>
      <c r="AP8" s="8">
        <v>39.433333333333294</v>
      </c>
      <c r="AQ8" s="8" t="s">
        <v>73</v>
      </c>
      <c r="AR8" s="8">
        <v>18.933333333333294</v>
      </c>
      <c r="AS8" s="8" t="s">
        <v>73</v>
      </c>
      <c r="AT8" s="8">
        <v>7.7888888888888896</v>
      </c>
      <c r="AU8" s="8" t="s">
        <v>73</v>
      </c>
      <c r="AV8" s="8">
        <v>31.955555555555545</v>
      </c>
      <c r="AW8" s="8" t="s">
        <v>73</v>
      </c>
      <c r="AX8" s="8">
        <v>21.344444444444484</v>
      </c>
      <c r="AY8" s="8" t="s">
        <v>73</v>
      </c>
      <c r="AZ8" s="8">
        <v>26.722222222222221</v>
      </c>
      <c r="BA8" s="8" t="s">
        <v>73</v>
      </c>
      <c r="BB8" s="8">
        <v>12.944444444444445</v>
      </c>
      <c r="BC8" s="8" t="s">
        <v>73</v>
      </c>
      <c r="BD8" s="8">
        <v>18.266666666666676</v>
      </c>
      <c r="BE8" s="8" t="s">
        <v>73</v>
      </c>
      <c r="BF8" s="8">
        <v>16.722222222222221</v>
      </c>
      <c r="BG8" s="8" t="s">
        <v>73</v>
      </c>
      <c r="BH8" s="8">
        <v>50.844444444444434</v>
      </c>
      <c r="BI8" s="8" t="s">
        <v>73</v>
      </c>
      <c r="BJ8" s="8">
        <v>6.8444444444444468</v>
      </c>
      <c r="BK8" s="8" t="s">
        <v>73</v>
      </c>
      <c r="BL8" s="8">
        <v>4.0999999999999979</v>
      </c>
    </row>
    <row r="9" spans="1:64">
      <c r="A9" s="8" t="s">
        <v>88</v>
      </c>
      <c r="B9" s="8">
        <v>5.3564013840830453</v>
      </c>
      <c r="C9" s="8" t="s">
        <v>88</v>
      </c>
      <c r="D9" s="8">
        <v>-0.60874635568513158</v>
      </c>
      <c r="E9" s="8" t="s">
        <v>88</v>
      </c>
      <c r="F9" s="8">
        <v>-0.77355062422234333</v>
      </c>
      <c r="G9" s="8" t="s">
        <v>88</v>
      </c>
      <c r="H9" s="8">
        <v>1.2739670537402183</v>
      </c>
      <c r="I9" s="8" t="s">
        <v>88</v>
      </c>
      <c r="J9" s="8">
        <v>-0.34796636160919947</v>
      </c>
      <c r="K9" s="8" t="s">
        <v>88</v>
      </c>
      <c r="L9" s="8">
        <v>-0.60674289294384831</v>
      </c>
      <c r="M9" s="8" t="s">
        <v>88</v>
      </c>
      <c r="N9" s="8">
        <v>-1.4646029206267599</v>
      </c>
      <c r="O9" s="8" t="s">
        <v>88</v>
      </c>
      <c r="P9" s="8">
        <v>-1.6288248166775436</v>
      </c>
      <c r="Q9" s="8" t="s">
        <v>88</v>
      </c>
      <c r="R9" s="8">
        <v>1.9496487119437926</v>
      </c>
      <c r="S9" s="8" t="s">
        <v>88</v>
      </c>
      <c r="T9" s="8">
        <v>0.66799047771648556</v>
      </c>
      <c r="U9" s="8" t="s">
        <v>88</v>
      </c>
      <c r="V9" s="8">
        <v>-0.82097576327781807</v>
      </c>
      <c r="W9" s="8" t="s">
        <v>88</v>
      </c>
      <c r="X9" s="8">
        <v>-0.73362289522222834</v>
      </c>
      <c r="Y9" s="8" t="s">
        <v>88</v>
      </c>
      <c r="Z9" s="8">
        <v>1.1005895133247323</v>
      </c>
      <c r="AA9" s="8" t="s">
        <v>88</v>
      </c>
      <c r="AB9" s="8">
        <v>4.0943375904116488</v>
      </c>
      <c r="AC9" s="8" t="s">
        <v>88</v>
      </c>
      <c r="AD9" s="8">
        <v>-1.2967190782563018</v>
      </c>
      <c r="AE9" s="8" t="s">
        <v>88</v>
      </c>
      <c r="AF9" s="8">
        <v>0.39951684712223212</v>
      </c>
      <c r="AG9" s="8" t="s">
        <v>88</v>
      </c>
      <c r="AH9" s="8">
        <v>-0.32964600515729092</v>
      </c>
      <c r="AI9" s="8" t="s">
        <v>88</v>
      </c>
      <c r="AJ9" s="8">
        <v>0.59360516956310416</v>
      </c>
      <c r="AK9" s="8" t="s">
        <v>88</v>
      </c>
      <c r="AL9" s="8">
        <v>8.9038584183673386</v>
      </c>
      <c r="AM9" s="8" t="s">
        <v>88</v>
      </c>
      <c r="AN9" s="8">
        <v>-1.32719464791264</v>
      </c>
      <c r="AO9" s="8" t="s">
        <v>88</v>
      </c>
      <c r="AP9" s="8">
        <v>-0.8222817654974679</v>
      </c>
      <c r="AQ9" s="8" t="s">
        <v>88</v>
      </c>
      <c r="AR9" s="8">
        <v>-1.0493506815541149</v>
      </c>
      <c r="AS9" s="8" t="s">
        <v>88</v>
      </c>
      <c r="AT9" s="8">
        <v>-0.52333750120282962</v>
      </c>
      <c r="AU9" s="8" t="s">
        <v>88</v>
      </c>
      <c r="AV9" s="8">
        <v>2.0793987084408405</v>
      </c>
      <c r="AW9" s="8" t="s">
        <v>88</v>
      </c>
      <c r="AX9" s="8">
        <v>1.4981599924102085E-4</v>
      </c>
      <c r="AY9" s="8" t="s">
        <v>88</v>
      </c>
      <c r="AZ9" s="8">
        <v>-1.3624200152266663</v>
      </c>
      <c r="BA9" s="8" t="s">
        <v>88</v>
      </c>
      <c r="BB9" s="8">
        <v>-1.2787752320254309</v>
      </c>
      <c r="BC9" s="8" t="s">
        <v>88</v>
      </c>
      <c r="BD9" s="8">
        <v>0.4464904135238168</v>
      </c>
      <c r="BE9" s="8" t="s">
        <v>88</v>
      </c>
      <c r="BF9" s="8">
        <v>0.50187714736670852</v>
      </c>
      <c r="BG9" s="8" t="s">
        <v>88</v>
      </c>
      <c r="BH9" s="8">
        <v>-1.4728045392107902</v>
      </c>
      <c r="BI9" s="8" t="s">
        <v>88</v>
      </c>
      <c r="BJ9" s="8">
        <v>-0.83562483434932266</v>
      </c>
      <c r="BK9" s="8" t="s">
        <v>88</v>
      </c>
      <c r="BL9" s="8">
        <v>0.15325344891079506</v>
      </c>
    </row>
    <row r="10" spans="1:64">
      <c r="A10" s="8" t="s">
        <v>89</v>
      </c>
      <c r="B10" s="8">
        <v>2.269834215121441</v>
      </c>
      <c r="C10" s="8" t="s">
        <v>89</v>
      </c>
      <c r="D10" s="8">
        <v>0.79850443295329543</v>
      </c>
      <c r="E10" s="8" t="s">
        <v>89</v>
      </c>
      <c r="F10" s="8">
        <v>-1.4728916808743274E-2</v>
      </c>
      <c r="G10" s="8" t="s">
        <v>89</v>
      </c>
      <c r="H10" s="8">
        <v>-1.0179412986750713</v>
      </c>
      <c r="I10" s="8" t="s">
        <v>89</v>
      </c>
      <c r="J10" s="8">
        <v>-0.82639899991026244</v>
      </c>
      <c r="K10" s="8" t="s">
        <v>89</v>
      </c>
      <c r="L10" s="8">
        <v>0.46680648086537357</v>
      </c>
      <c r="M10" s="8" t="s">
        <v>89</v>
      </c>
      <c r="N10" s="8">
        <v>-0.10962784438081781</v>
      </c>
      <c r="O10" s="8" t="s">
        <v>89</v>
      </c>
      <c r="P10" s="8">
        <v>-0.26715466045333341</v>
      </c>
      <c r="Q10" s="8" t="s">
        <v>89</v>
      </c>
      <c r="R10" s="8">
        <v>-1.0603423667711616</v>
      </c>
      <c r="S10" s="8" t="s">
        <v>89</v>
      </c>
      <c r="T10" s="8">
        <v>-1.4135659937885006</v>
      </c>
      <c r="U10" s="8" t="s">
        <v>89</v>
      </c>
      <c r="V10" s="8">
        <v>0.71022593828533132</v>
      </c>
      <c r="W10" s="8" t="s">
        <v>89</v>
      </c>
      <c r="X10" s="8">
        <v>-0.16595043114586264</v>
      </c>
      <c r="Y10" s="8" t="s">
        <v>89</v>
      </c>
      <c r="Z10" s="8">
        <v>1.1535799108477034</v>
      </c>
      <c r="AA10" s="8" t="s">
        <v>89</v>
      </c>
      <c r="AB10" s="8">
        <v>1.8324330655179817</v>
      </c>
      <c r="AC10" s="8" t="s">
        <v>89</v>
      </c>
      <c r="AD10" s="8">
        <v>0.57277847772205115</v>
      </c>
      <c r="AE10" s="8" t="s">
        <v>89</v>
      </c>
      <c r="AF10" s="8">
        <v>0.21622025516922089</v>
      </c>
      <c r="AG10" s="8" t="s">
        <v>89</v>
      </c>
      <c r="AH10" s="8">
        <v>0.80057067580268149</v>
      </c>
      <c r="AI10" s="8" t="s">
        <v>89</v>
      </c>
      <c r="AJ10" s="8">
        <v>-0.63369988838520386</v>
      </c>
      <c r="AK10" s="8" t="s">
        <v>89</v>
      </c>
      <c r="AL10" s="8">
        <v>-2.954266881484056</v>
      </c>
      <c r="AM10" s="8" t="s">
        <v>89</v>
      </c>
      <c r="AN10" s="8">
        <v>-0.62269994136623441</v>
      </c>
      <c r="AO10" s="8" t="s">
        <v>89</v>
      </c>
      <c r="AP10" s="8">
        <v>-0.42597941268071088</v>
      </c>
      <c r="AQ10" s="8" t="s">
        <v>89</v>
      </c>
      <c r="AR10" s="8">
        <v>-0.39975607135527924</v>
      </c>
      <c r="AS10" s="8" t="s">
        <v>89</v>
      </c>
      <c r="AT10" s="8">
        <v>-0.61567430967348302</v>
      </c>
      <c r="AU10" s="8" t="s">
        <v>89</v>
      </c>
      <c r="AV10" s="8">
        <v>1.4603442089924712</v>
      </c>
      <c r="AW10" s="8" t="s">
        <v>89</v>
      </c>
      <c r="AX10" s="8">
        <v>-0.95188418781888595</v>
      </c>
      <c r="AY10" s="8" t="s">
        <v>89</v>
      </c>
      <c r="AZ10" s="8">
        <v>-0.44340157979727152</v>
      </c>
      <c r="BA10" s="8" t="s">
        <v>89</v>
      </c>
      <c r="BB10" s="8">
        <v>0.29524161635147561</v>
      </c>
      <c r="BC10" s="8" t="s">
        <v>89</v>
      </c>
      <c r="BD10" s="8">
        <v>0.81464455673092062</v>
      </c>
      <c r="BE10" s="8" t="s">
        <v>89</v>
      </c>
      <c r="BF10" s="8">
        <v>0.95054431968327913</v>
      </c>
      <c r="BG10" s="8" t="s">
        <v>89</v>
      </c>
      <c r="BH10" s="8">
        <v>0.45612377793801973</v>
      </c>
      <c r="BI10" s="8" t="s">
        <v>89</v>
      </c>
      <c r="BJ10" s="8">
        <v>-0.84513734748950498</v>
      </c>
      <c r="BK10" s="8" t="s">
        <v>89</v>
      </c>
      <c r="BL10" s="8">
        <v>1.0359115281934725</v>
      </c>
    </row>
    <row r="11" spans="1:64">
      <c r="A11" s="8" t="s">
        <v>90</v>
      </c>
      <c r="B11" s="8">
        <v>3</v>
      </c>
      <c r="C11" s="8" t="s">
        <v>90</v>
      </c>
      <c r="D11" s="8">
        <v>7</v>
      </c>
      <c r="E11" s="8" t="s">
        <v>90</v>
      </c>
      <c r="F11" s="8">
        <v>15</v>
      </c>
      <c r="G11" s="8" t="s">
        <v>90</v>
      </c>
      <c r="H11" s="8">
        <v>6</v>
      </c>
      <c r="I11" s="8" t="s">
        <v>90</v>
      </c>
      <c r="J11" s="8">
        <v>17</v>
      </c>
      <c r="K11" s="8" t="s">
        <v>90</v>
      </c>
      <c r="L11" s="8">
        <v>12</v>
      </c>
      <c r="M11" s="8" t="s">
        <v>90</v>
      </c>
      <c r="N11" s="8">
        <v>14</v>
      </c>
      <c r="O11" s="8" t="s">
        <v>90</v>
      </c>
      <c r="P11" s="8">
        <v>5</v>
      </c>
      <c r="Q11" s="8" t="s">
        <v>90</v>
      </c>
      <c r="R11" s="8">
        <v>6</v>
      </c>
      <c r="S11" s="8" t="s">
        <v>90</v>
      </c>
      <c r="T11" s="8">
        <v>5</v>
      </c>
      <c r="U11" s="8" t="s">
        <v>90</v>
      </c>
      <c r="V11" s="8">
        <v>14</v>
      </c>
      <c r="W11" s="8" t="s">
        <v>90</v>
      </c>
      <c r="X11" s="8">
        <v>2</v>
      </c>
      <c r="Y11" s="8" t="s">
        <v>90</v>
      </c>
      <c r="Z11" s="8">
        <v>13</v>
      </c>
      <c r="AA11" s="8" t="s">
        <v>90</v>
      </c>
      <c r="AB11" s="8">
        <v>10</v>
      </c>
      <c r="AC11" s="8" t="s">
        <v>90</v>
      </c>
      <c r="AD11" s="8">
        <v>21</v>
      </c>
      <c r="AE11" s="8" t="s">
        <v>90</v>
      </c>
      <c r="AF11" s="8">
        <v>5</v>
      </c>
      <c r="AG11" s="8" t="s">
        <v>90</v>
      </c>
      <c r="AH11" s="8">
        <v>13</v>
      </c>
      <c r="AI11" s="8" t="s">
        <v>90</v>
      </c>
      <c r="AJ11" s="8">
        <v>18</v>
      </c>
      <c r="AK11" s="8" t="s">
        <v>90</v>
      </c>
      <c r="AL11" s="8">
        <v>10</v>
      </c>
      <c r="AM11" s="8" t="s">
        <v>90</v>
      </c>
      <c r="AN11" s="8">
        <v>11</v>
      </c>
      <c r="AO11" s="8" t="s">
        <v>90</v>
      </c>
      <c r="AP11" s="8">
        <v>18</v>
      </c>
      <c r="AQ11" s="8" t="s">
        <v>90</v>
      </c>
      <c r="AR11" s="8">
        <v>13</v>
      </c>
      <c r="AS11" s="8" t="s">
        <v>90</v>
      </c>
      <c r="AT11" s="8">
        <v>8</v>
      </c>
      <c r="AU11" s="8" t="s">
        <v>90</v>
      </c>
      <c r="AV11" s="8">
        <v>19</v>
      </c>
      <c r="AW11" s="8" t="s">
        <v>90</v>
      </c>
      <c r="AX11" s="8">
        <v>14</v>
      </c>
      <c r="AY11" s="8" t="s">
        <v>90</v>
      </c>
      <c r="AZ11" s="8">
        <v>14</v>
      </c>
      <c r="BA11" s="8" t="s">
        <v>90</v>
      </c>
      <c r="BB11" s="8">
        <v>10</v>
      </c>
      <c r="BC11" s="8" t="s">
        <v>90</v>
      </c>
      <c r="BD11" s="8">
        <v>14</v>
      </c>
      <c r="BE11" s="8" t="s">
        <v>90</v>
      </c>
      <c r="BF11" s="8">
        <v>13</v>
      </c>
      <c r="BG11" s="8" t="s">
        <v>90</v>
      </c>
      <c r="BH11" s="8">
        <v>19</v>
      </c>
      <c r="BI11" s="8" t="s">
        <v>90</v>
      </c>
      <c r="BJ11" s="8">
        <v>7</v>
      </c>
      <c r="BK11" s="8" t="s">
        <v>90</v>
      </c>
      <c r="BL11" s="8">
        <v>6</v>
      </c>
    </row>
    <row r="12" spans="1:64">
      <c r="A12" s="8" t="s">
        <v>91</v>
      </c>
      <c r="B12" s="8">
        <v>1</v>
      </c>
      <c r="C12" s="8" t="s">
        <v>91</v>
      </c>
      <c r="D12" s="8">
        <v>2</v>
      </c>
      <c r="E12" s="8" t="s">
        <v>91</v>
      </c>
      <c r="F12" s="8">
        <v>13</v>
      </c>
      <c r="G12" s="8" t="s">
        <v>91</v>
      </c>
      <c r="H12" s="8">
        <v>6</v>
      </c>
      <c r="I12" s="8" t="s">
        <v>91</v>
      </c>
      <c r="J12" s="8">
        <v>14</v>
      </c>
      <c r="K12" s="8" t="s">
        <v>91</v>
      </c>
      <c r="L12" s="8">
        <v>19</v>
      </c>
      <c r="M12" s="8" t="s">
        <v>91</v>
      </c>
      <c r="N12" s="8">
        <v>14</v>
      </c>
      <c r="O12" s="8" t="s">
        <v>91</v>
      </c>
      <c r="P12" s="8">
        <v>4</v>
      </c>
      <c r="Q12" s="8" t="s">
        <v>91</v>
      </c>
      <c r="R12" s="8">
        <v>4</v>
      </c>
      <c r="S12" s="8" t="s">
        <v>91</v>
      </c>
      <c r="T12" s="8">
        <v>5</v>
      </c>
      <c r="U12" s="8" t="s">
        <v>91</v>
      </c>
      <c r="V12" s="8">
        <v>12</v>
      </c>
      <c r="W12" s="8" t="s">
        <v>91</v>
      </c>
      <c r="X12" s="8">
        <v>1</v>
      </c>
      <c r="Y12" s="8" t="s">
        <v>91</v>
      </c>
      <c r="Z12" s="8">
        <v>14</v>
      </c>
      <c r="AA12" s="8" t="s">
        <v>91</v>
      </c>
      <c r="AB12" s="8">
        <v>1</v>
      </c>
      <c r="AC12" s="8" t="s">
        <v>91</v>
      </c>
      <c r="AD12" s="8">
        <v>11</v>
      </c>
      <c r="AE12" s="8" t="s">
        <v>91</v>
      </c>
      <c r="AF12" s="8">
        <v>4</v>
      </c>
      <c r="AG12" s="8" t="s">
        <v>91</v>
      </c>
      <c r="AH12" s="8">
        <v>12</v>
      </c>
      <c r="AI12" s="8" t="s">
        <v>91</v>
      </c>
      <c r="AJ12" s="8">
        <v>12</v>
      </c>
      <c r="AK12" s="8" t="s">
        <v>91</v>
      </c>
      <c r="AL12" s="8">
        <v>22</v>
      </c>
      <c r="AM12" s="8" t="s">
        <v>91</v>
      </c>
      <c r="AN12" s="8">
        <v>20</v>
      </c>
      <c r="AO12" s="8" t="s">
        <v>91</v>
      </c>
      <c r="AP12" s="8">
        <v>13</v>
      </c>
      <c r="AQ12" s="8" t="s">
        <v>91</v>
      </c>
      <c r="AR12" s="8">
        <v>18</v>
      </c>
      <c r="AS12" s="8" t="s">
        <v>91</v>
      </c>
      <c r="AT12" s="8">
        <v>22</v>
      </c>
      <c r="AU12" s="8" t="s">
        <v>91</v>
      </c>
      <c r="AV12" s="8">
        <v>12</v>
      </c>
      <c r="AW12" s="8" t="s">
        <v>91</v>
      </c>
      <c r="AX12" s="8">
        <v>18</v>
      </c>
      <c r="AY12" s="8" t="s">
        <v>91</v>
      </c>
      <c r="AZ12" s="8">
        <v>16</v>
      </c>
      <c r="BA12" s="8" t="s">
        <v>91</v>
      </c>
      <c r="BB12" s="8">
        <v>16</v>
      </c>
      <c r="BC12" s="8" t="s">
        <v>91</v>
      </c>
      <c r="BD12" s="8">
        <v>12</v>
      </c>
      <c r="BE12" s="8" t="s">
        <v>91</v>
      </c>
      <c r="BF12" s="8">
        <v>13</v>
      </c>
      <c r="BG12" s="8" t="s">
        <v>91</v>
      </c>
      <c r="BH12" s="8">
        <v>12</v>
      </c>
      <c r="BI12" s="8" t="s">
        <v>91</v>
      </c>
      <c r="BJ12" s="8">
        <v>4</v>
      </c>
      <c r="BK12" s="8" t="s">
        <v>91</v>
      </c>
      <c r="BL12" s="8">
        <v>4</v>
      </c>
    </row>
    <row r="13" spans="1:64">
      <c r="A13" s="8" t="s">
        <v>92</v>
      </c>
      <c r="B13" s="8">
        <v>4</v>
      </c>
      <c r="C13" s="8" t="s">
        <v>92</v>
      </c>
      <c r="D13" s="8">
        <v>9</v>
      </c>
      <c r="E13" s="8" t="s">
        <v>92</v>
      </c>
      <c r="F13" s="8">
        <v>28</v>
      </c>
      <c r="G13" s="8" t="s">
        <v>92</v>
      </c>
      <c r="H13" s="8">
        <v>12</v>
      </c>
      <c r="I13" s="8" t="s">
        <v>92</v>
      </c>
      <c r="J13" s="8">
        <v>31</v>
      </c>
      <c r="K13" s="8" t="s">
        <v>92</v>
      </c>
      <c r="L13" s="8">
        <v>31</v>
      </c>
      <c r="M13" s="8" t="s">
        <v>92</v>
      </c>
      <c r="N13" s="8">
        <v>28</v>
      </c>
      <c r="O13" s="8" t="s">
        <v>92</v>
      </c>
      <c r="P13" s="8">
        <v>9</v>
      </c>
      <c r="Q13" s="8" t="s">
        <v>92</v>
      </c>
      <c r="R13" s="8">
        <v>10</v>
      </c>
      <c r="S13" s="8" t="s">
        <v>92</v>
      </c>
      <c r="T13" s="8">
        <v>10</v>
      </c>
      <c r="U13" s="8" t="s">
        <v>92</v>
      </c>
      <c r="V13" s="8">
        <v>26</v>
      </c>
      <c r="W13" s="8" t="s">
        <v>92</v>
      </c>
      <c r="X13" s="8">
        <v>3</v>
      </c>
      <c r="Y13" s="8" t="s">
        <v>92</v>
      </c>
      <c r="Z13" s="8">
        <v>27</v>
      </c>
      <c r="AA13" s="8" t="s">
        <v>92</v>
      </c>
      <c r="AB13" s="8">
        <v>11</v>
      </c>
      <c r="AC13" s="8" t="s">
        <v>92</v>
      </c>
      <c r="AD13" s="8">
        <v>32</v>
      </c>
      <c r="AE13" s="8" t="s">
        <v>92</v>
      </c>
      <c r="AF13" s="8">
        <v>9</v>
      </c>
      <c r="AG13" s="8" t="s">
        <v>92</v>
      </c>
      <c r="AH13" s="8">
        <v>25</v>
      </c>
      <c r="AI13" s="8" t="s">
        <v>92</v>
      </c>
      <c r="AJ13" s="8">
        <v>30</v>
      </c>
      <c r="AK13" s="8" t="s">
        <v>92</v>
      </c>
      <c r="AL13" s="8">
        <v>32</v>
      </c>
      <c r="AM13" s="8" t="s">
        <v>92</v>
      </c>
      <c r="AN13" s="8">
        <v>31</v>
      </c>
      <c r="AO13" s="8" t="s">
        <v>92</v>
      </c>
      <c r="AP13" s="8">
        <v>31</v>
      </c>
      <c r="AQ13" s="8" t="s">
        <v>92</v>
      </c>
      <c r="AR13" s="8">
        <v>31</v>
      </c>
      <c r="AS13" s="8" t="s">
        <v>92</v>
      </c>
      <c r="AT13" s="8">
        <v>30</v>
      </c>
      <c r="AU13" s="8" t="s">
        <v>92</v>
      </c>
      <c r="AV13" s="8">
        <v>31</v>
      </c>
      <c r="AW13" s="8" t="s">
        <v>92</v>
      </c>
      <c r="AX13" s="8">
        <v>32</v>
      </c>
      <c r="AY13" s="8" t="s">
        <v>92</v>
      </c>
      <c r="AZ13" s="8">
        <v>30</v>
      </c>
      <c r="BA13" s="8" t="s">
        <v>92</v>
      </c>
      <c r="BB13" s="8">
        <v>26</v>
      </c>
      <c r="BC13" s="8" t="s">
        <v>92</v>
      </c>
      <c r="BD13" s="8">
        <v>26</v>
      </c>
      <c r="BE13" s="8" t="s">
        <v>92</v>
      </c>
      <c r="BF13" s="8">
        <v>26</v>
      </c>
      <c r="BG13" s="8" t="s">
        <v>92</v>
      </c>
      <c r="BH13" s="8">
        <v>31</v>
      </c>
      <c r="BI13" s="8" t="s">
        <v>92</v>
      </c>
      <c r="BJ13" s="8">
        <v>11</v>
      </c>
      <c r="BK13" s="8" t="s">
        <v>92</v>
      </c>
      <c r="BL13" s="8">
        <v>10</v>
      </c>
    </row>
    <row r="14" spans="1:64">
      <c r="A14" s="8" t="s">
        <v>71</v>
      </c>
      <c r="B14" s="8">
        <v>15</v>
      </c>
      <c r="C14" s="8" t="s">
        <v>71</v>
      </c>
      <c r="D14" s="8">
        <v>45</v>
      </c>
      <c r="E14" s="8" t="s">
        <v>71</v>
      </c>
      <c r="F14" s="8">
        <v>209</v>
      </c>
      <c r="G14" s="8" t="s">
        <v>71</v>
      </c>
      <c r="H14" s="8">
        <v>98</v>
      </c>
      <c r="I14" s="8" t="s">
        <v>71</v>
      </c>
      <c r="J14" s="8">
        <v>243</v>
      </c>
      <c r="K14" s="8" t="s">
        <v>71</v>
      </c>
      <c r="L14" s="8">
        <v>242</v>
      </c>
      <c r="M14" s="8" t="s">
        <v>71</v>
      </c>
      <c r="N14" s="8">
        <v>211</v>
      </c>
      <c r="O14" s="8" t="s">
        <v>71</v>
      </c>
      <c r="P14" s="8">
        <v>65</v>
      </c>
      <c r="Q14" s="8" t="s">
        <v>71</v>
      </c>
      <c r="R14" s="8">
        <v>76</v>
      </c>
      <c r="S14" s="8" t="s">
        <v>71</v>
      </c>
      <c r="T14" s="8">
        <v>88</v>
      </c>
      <c r="U14" s="8" t="s">
        <v>71</v>
      </c>
      <c r="V14" s="8">
        <v>172</v>
      </c>
      <c r="W14" s="8" t="s">
        <v>71</v>
      </c>
      <c r="X14" s="8">
        <v>21</v>
      </c>
      <c r="Y14" s="8" t="s">
        <v>71</v>
      </c>
      <c r="Z14" s="8">
        <v>183</v>
      </c>
      <c r="AA14" s="8" t="s">
        <v>71</v>
      </c>
      <c r="AB14" s="8">
        <v>41</v>
      </c>
      <c r="AC14" s="8" t="s">
        <v>71</v>
      </c>
      <c r="AD14" s="8">
        <v>190</v>
      </c>
      <c r="AE14" s="8" t="s">
        <v>71</v>
      </c>
      <c r="AF14" s="8">
        <v>63</v>
      </c>
      <c r="AG14" s="8" t="s">
        <v>71</v>
      </c>
      <c r="AH14" s="8">
        <v>168</v>
      </c>
      <c r="AI14" s="8" t="s">
        <v>71</v>
      </c>
      <c r="AJ14" s="8">
        <v>225</v>
      </c>
      <c r="AK14" s="8" t="s">
        <v>71</v>
      </c>
      <c r="AL14" s="8">
        <v>308</v>
      </c>
      <c r="AM14" s="8" t="s">
        <v>71</v>
      </c>
      <c r="AN14" s="8">
        <v>262</v>
      </c>
      <c r="AO14" s="8" t="s">
        <v>71</v>
      </c>
      <c r="AP14" s="8">
        <v>241</v>
      </c>
      <c r="AQ14" s="8" t="s">
        <v>71</v>
      </c>
      <c r="AR14" s="8">
        <v>254</v>
      </c>
      <c r="AS14" s="8" t="s">
        <v>71</v>
      </c>
      <c r="AT14" s="8">
        <v>273</v>
      </c>
      <c r="AU14" s="8" t="s">
        <v>71</v>
      </c>
      <c r="AV14" s="8">
        <v>182</v>
      </c>
      <c r="AW14" s="8" t="s">
        <v>71</v>
      </c>
      <c r="AX14" s="8">
        <v>267</v>
      </c>
      <c r="AY14" s="8" t="s">
        <v>71</v>
      </c>
      <c r="AZ14" s="8">
        <v>235</v>
      </c>
      <c r="BA14" s="8" t="s">
        <v>71</v>
      </c>
      <c r="BB14" s="8">
        <v>205</v>
      </c>
      <c r="BC14" s="8" t="s">
        <v>71</v>
      </c>
      <c r="BD14" s="8">
        <v>176</v>
      </c>
      <c r="BE14" s="8" t="s">
        <v>71</v>
      </c>
      <c r="BF14" s="8">
        <v>175</v>
      </c>
      <c r="BG14" s="8" t="s">
        <v>71</v>
      </c>
      <c r="BH14" s="8">
        <v>198</v>
      </c>
      <c r="BI14" s="8" t="s">
        <v>71</v>
      </c>
      <c r="BJ14" s="8">
        <v>88</v>
      </c>
      <c r="BK14" s="8" t="s">
        <v>71</v>
      </c>
      <c r="BL14" s="8">
        <v>61</v>
      </c>
    </row>
    <row r="15" spans="1:64">
      <c r="A15" s="8" t="s">
        <v>93</v>
      </c>
      <c r="B15" s="8">
        <v>10</v>
      </c>
      <c r="C15" s="8" t="s">
        <v>93</v>
      </c>
      <c r="D15" s="8">
        <v>10</v>
      </c>
      <c r="E15" s="8" t="s">
        <v>93</v>
      </c>
      <c r="F15" s="8">
        <v>10</v>
      </c>
      <c r="G15" s="8" t="s">
        <v>93</v>
      </c>
      <c r="H15" s="8">
        <v>10</v>
      </c>
      <c r="I15" s="8" t="s">
        <v>93</v>
      </c>
      <c r="J15" s="8">
        <v>10</v>
      </c>
      <c r="K15" s="8" t="s">
        <v>93</v>
      </c>
      <c r="L15" s="8">
        <v>10</v>
      </c>
      <c r="M15" s="8" t="s">
        <v>93</v>
      </c>
      <c r="N15" s="8">
        <v>10</v>
      </c>
      <c r="O15" s="8" t="s">
        <v>93</v>
      </c>
      <c r="P15" s="8">
        <v>10</v>
      </c>
      <c r="Q15" s="8" t="s">
        <v>93</v>
      </c>
      <c r="R15" s="8">
        <v>10</v>
      </c>
      <c r="S15" s="8" t="s">
        <v>93</v>
      </c>
      <c r="T15" s="8">
        <v>10</v>
      </c>
      <c r="U15" s="8" t="s">
        <v>93</v>
      </c>
      <c r="V15" s="8">
        <v>10</v>
      </c>
      <c r="W15" s="8" t="s">
        <v>93</v>
      </c>
      <c r="X15" s="8">
        <v>10</v>
      </c>
      <c r="Y15" s="8" t="s">
        <v>93</v>
      </c>
      <c r="Z15" s="8">
        <v>10</v>
      </c>
      <c r="AA15" s="8" t="s">
        <v>93</v>
      </c>
      <c r="AB15" s="8">
        <v>10</v>
      </c>
      <c r="AC15" s="8" t="s">
        <v>93</v>
      </c>
      <c r="AD15" s="8">
        <v>10</v>
      </c>
      <c r="AE15" s="8" t="s">
        <v>93</v>
      </c>
      <c r="AF15" s="8">
        <v>10</v>
      </c>
      <c r="AG15" s="8" t="s">
        <v>93</v>
      </c>
      <c r="AH15" s="8">
        <v>10</v>
      </c>
      <c r="AI15" s="8" t="s">
        <v>93</v>
      </c>
      <c r="AJ15" s="8">
        <v>10</v>
      </c>
      <c r="AK15" s="8" t="s">
        <v>93</v>
      </c>
      <c r="AL15" s="8">
        <v>10</v>
      </c>
      <c r="AM15" s="8" t="s">
        <v>93</v>
      </c>
      <c r="AN15" s="8">
        <v>10</v>
      </c>
      <c r="AO15" s="8" t="s">
        <v>93</v>
      </c>
      <c r="AP15" s="8">
        <v>10</v>
      </c>
      <c r="AQ15" s="8" t="s">
        <v>93</v>
      </c>
      <c r="AR15" s="8">
        <v>10</v>
      </c>
      <c r="AS15" s="8" t="s">
        <v>93</v>
      </c>
      <c r="AT15" s="8">
        <v>10</v>
      </c>
      <c r="AU15" s="8" t="s">
        <v>93</v>
      </c>
      <c r="AV15" s="8">
        <v>10</v>
      </c>
      <c r="AW15" s="8" t="s">
        <v>93</v>
      </c>
      <c r="AX15" s="8">
        <v>10</v>
      </c>
      <c r="AY15" s="8" t="s">
        <v>93</v>
      </c>
      <c r="AZ15" s="8">
        <v>10</v>
      </c>
      <c r="BA15" s="8" t="s">
        <v>93</v>
      </c>
      <c r="BB15" s="8">
        <v>10</v>
      </c>
      <c r="BC15" s="8" t="s">
        <v>93</v>
      </c>
      <c r="BD15" s="8">
        <v>10</v>
      </c>
      <c r="BE15" s="8" t="s">
        <v>93</v>
      </c>
      <c r="BF15" s="8">
        <v>10</v>
      </c>
      <c r="BG15" s="8" t="s">
        <v>93</v>
      </c>
      <c r="BH15" s="8">
        <v>10</v>
      </c>
      <c r="BI15" s="8" t="s">
        <v>93</v>
      </c>
      <c r="BJ15" s="8">
        <v>10</v>
      </c>
      <c r="BK15" s="8" t="s">
        <v>93</v>
      </c>
      <c r="BL15" s="8">
        <v>10</v>
      </c>
    </row>
    <row r="16" spans="1:64" ht="19" thickBot="1">
      <c r="A16" s="9" t="s">
        <v>94</v>
      </c>
      <c r="B16" s="9">
        <v>0.695201951060053</v>
      </c>
      <c r="C16" s="9" t="s">
        <v>94</v>
      </c>
      <c r="D16" s="9">
        <v>1.727751072068219</v>
      </c>
      <c r="E16" s="9" t="s">
        <v>94</v>
      </c>
      <c r="F16" s="9">
        <v>3.4132845788883293</v>
      </c>
      <c r="G16" s="9" t="s">
        <v>94</v>
      </c>
      <c r="H16" s="9">
        <v>1.252725911344708</v>
      </c>
      <c r="I16" s="9" t="s">
        <v>94</v>
      </c>
      <c r="J16" s="9">
        <v>4.0753723811165683</v>
      </c>
      <c r="K16" s="9" t="s">
        <v>94</v>
      </c>
      <c r="L16" s="9">
        <v>2.7767153696397329</v>
      </c>
      <c r="M16" s="9" t="s">
        <v>94</v>
      </c>
      <c r="N16" s="9">
        <v>3.5279660742443339</v>
      </c>
      <c r="O16" s="9" t="s">
        <v>94</v>
      </c>
      <c r="P16" s="9">
        <v>1.3168958804306785</v>
      </c>
      <c r="Q16" s="9" t="s">
        <v>94</v>
      </c>
      <c r="R16" s="9">
        <v>1.1778674831729725</v>
      </c>
      <c r="S16" s="9" t="s">
        <v>94</v>
      </c>
      <c r="T16" s="9">
        <v>1.340432844364899</v>
      </c>
      <c r="U16" s="9" t="s">
        <v>94</v>
      </c>
      <c r="V16" s="9">
        <v>3.4686409829572469</v>
      </c>
      <c r="W16" s="9" t="s">
        <v>94</v>
      </c>
      <c r="X16" s="9">
        <v>0.52783667131958101</v>
      </c>
      <c r="Y16" s="9" t="s">
        <v>94</v>
      </c>
      <c r="Z16" s="9">
        <v>2.8822166812021726</v>
      </c>
      <c r="AA16" s="9" t="s">
        <v>94</v>
      </c>
      <c r="AB16" s="9">
        <v>2.0078193576620631</v>
      </c>
      <c r="AC16" s="9" t="s">
        <v>94</v>
      </c>
      <c r="AD16" s="9">
        <v>5.561615608480424</v>
      </c>
      <c r="AE16" s="9" t="s">
        <v>94</v>
      </c>
      <c r="AF16" s="9">
        <v>1.0144737334560661</v>
      </c>
      <c r="AG16" s="9" t="s">
        <v>94</v>
      </c>
      <c r="AH16" s="9">
        <v>3.1956167258087551</v>
      </c>
      <c r="AI16" s="9" t="s">
        <v>94</v>
      </c>
      <c r="AJ16" s="9">
        <v>3.7437770806998416</v>
      </c>
      <c r="AK16" s="9" t="s">
        <v>94</v>
      </c>
      <c r="AL16" s="9">
        <v>2.2571245488606628</v>
      </c>
      <c r="AM16" s="9" t="s">
        <v>94</v>
      </c>
      <c r="AN16" s="9">
        <v>2.9165358301477484</v>
      </c>
      <c r="AO16" s="9" t="s">
        <v>94</v>
      </c>
      <c r="AP16" s="9">
        <v>4.4921527873773677</v>
      </c>
      <c r="AQ16" s="9" t="s">
        <v>94</v>
      </c>
      <c r="AR16" s="9">
        <v>3.1126931836086644</v>
      </c>
      <c r="AS16" s="9" t="s">
        <v>94</v>
      </c>
      <c r="AT16" s="9">
        <v>1.9964596095946823</v>
      </c>
      <c r="AU16" s="9" t="s">
        <v>94</v>
      </c>
      <c r="AV16" s="9">
        <v>4.0438585896774057</v>
      </c>
      <c r="AW16" s="9" t="s">
        <v>94</v>
      </c>
      <c r="AX16" s="9">
        <v>3.3049523464528412</v>
      </c>
      <c r="AY16" s="9" t="s">
        <v>94</v>
      </c>
      <c r="AZ16" s="9">
        <v>3.6979331832831717</v>
      </c>
      <c r="BA16" s="9" t="s">
        <v>94</v>
      </c>
      <c r="BB16" s="9">
        <v>2.5737388732730389</v>
      </c>
      <c r="BC16" s="9" t="s">
        <v>94</v>
      </c>
      <c r="BD16" s="9">
        <v>3.0574011600274593</v>
      </c>
      <c r="BE16" s="9" t="s">
        <v>94</v>
      </c>
      <c r="BF16" s="9">
        <v>2.9252956771628389</v>
      </c>
      <c r="BG16" s="9" t="s">
        <v>94</v>
      </c>
      <c r="BH16" s="9">
        <v>5.10087319470518</v>
      </c>
      <c r="BI16" s="9" t="s">
        <v>94</v>
      </c>
      <c r="BJ16" s="9">
        <v>1.8715088084177558</v>
      </c>
      <c r="BK16" s="9" t="s">
        <v>94</v>
      </c>
      <c r="BL16" s="9">
        <v>1.4484873357995505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382E-564B-4E91-8830-9614C2A3AD34}">
  <dimension ref="A1:AG31"/>
  <sheetViews>
    <sheetView tabSelected="1" topLeftCell="A13" workbookViewId="0">
      <selection activeCell="AB18" sqref="AB18"/>
    </sheetView>
  </sheetViews>
  <sheetFormatPr baseColWidth="10" defaultColWidth="8.83203125" defaultRowHeight="18"/>
  <sheetData>
    <row r="1" spans="1:33">
      <c r="A1" t="s">
        <v>102</v>
      </c>
      <c r="B1" s="1" t="s">
        <v>11</v>
      </c>
      <c r="C1" t="s">
        <v>22</v>
      </c>
      <c r="D1" t="s">
        <v>24</v>
      </c>
      <c r="E1" s="2" t="s">
        <v>12</v>
      </c>
      <c r="F1" t="s">
        <v>42</v>
      </c>
      <c r="G1" t="s">
        <v>26</v>
      </c>
      <c r="H1" s="2" t="s">
        <v>18</v>
      </c>
      <c r="I1" t="s">
        <v>19</v>
      </c>
      <c r="J1" t="s">
        <v>20</v>
      </c>
      <c r="K1" t="s">
        <v>41</v>
      </c>
      <c r="L1" s="2" t="s">
        <v>14</v>
      </c>
      <c r="M1" t="s">
        <v>27</v>
      </c>
      <c r="N1" t="s">
        <v>21</v>
      </c>
      <c r="O1" t="s">
        <v>39</v>
      </c>
      <c r="P1" t="s">
        <v>38</v>
      </c>
      <c r="Q1" t="s">
        <v>34</v>
      </c>
      <c r="R1" t="s">
        <v>23</v>
      </c>
      <c r="S1" t="s">
        <v>25</v>
      </c>
      <c r="T1" t="s">
        <v>40</v>
      </c>
      <c r="U1" t="s">
        <v>37</v>
      </c>
      <c r="V1" s="2" t="s">
        <v>13</v>
      </c>
      <c r="W1" s="2" t="s">
        <v>17</v>
      </c>
      <c r="X1" t="s">
        <v>28</v>
      </c>
      <c r="Y1" t="s">
        <v>36</v>
      </c>
      <c r="Z1" t="s">
        <v>31</v>
      </c>
      <c r="AA1" s="2" t="s">
        <v>16</v>
      </c>
      <c r="AB1" s="2" t="s">
        <v>15</v>
      </c>
      <c r="AC1" t="s">
        <v>32</v>
      </c>
      <c r="AD1" t="s">
        <v>30</v>
      </c>
      <c r="AE1" t="s">
        <v>35</v>
      </c>
      <c r="AF1" t="s">
        <v>33</v>
      </c>
      <c r="AG1" t="s">
        <v>29</v>
      </c>
    </row>
    <row r="2" spans="1:33">
      <c r="A2" t="s">
        <v>10</v>
      </c>
      <c r="B2">
        <v>1.5</v>
      </c>
      <c r="C2">
        <v>2.1</v>
      </c>
      <c r="D2">
        <v>4.0999999999999996</v>
      </c>
      <c r="E2">
        <v>4.5</v>
      </c>
      <c r="F2">
        <v>6.1</v>
      </c>
      <c r="G2">
        <v>6.3</v>
      </c>
      <c r="H2">
        <v>6.5</v>
      </c>
      <c r="I2">
        <v>7.6</v>
      </c>
      <c r="J2">
        <v>8.8000000000000007</v>
      </c>
      <c r="K2">
        <v>8.8000000000000007</v>
      </c>
      <c r="L2">
        <v>9.8000000000000007</v>
      </c>
      <c r="M2">
        <v>16.8</v>
      </c>
      <c r="N2">
        <v>17.2</v>
      </c>
      <c r="O2">
        <v>17.5</v>
      </c>
      <c r="P2">
        <v>17.600000000000001</v>
      </c>
      <c r="Q2">
        <v>18.2</v>
      </c>
      <c r="R2">
        <v>18.3</v>
      </c>
      <c r="S2">
        <v>19</v>
      </c>
      <c r="T2">
        <v>19.8</v>
      </c>
      <c r="U2">
        <v>20.5</v>
      </c>
      <c r="V2">
        <v>20.9</v>
      </c>
      <c r="W2">
        <v>21.1</v>
      </c>
      <c r="X2">
        <v>22.5</v>
      </c>
      <c r="Y2">
        <v>23.5</v>
      </c>
      <c r="Z2">
        <v>24.1</v>
      </c>
      <c r="AA2">
        <v>24.2</v>
      </c>
      <c r="AB2">
        <v>24.3</v>
      </c>
      <c r="AC2">
        <v>25.4</v>
      </c>
      <c r="AD2">
        <v>26.2</v>
      </c>
      <c r="AE2">
        <v>26.7</v>
      </c>
      <c r="AF2">
        <v>27.3</v>
      </c>
      <c r="AG2">
        <v>30.8</v>
      </c>
    </row>
    <row r="3" spans="1:33">
      <c r="A3" t="s">
        <v>103</v>
      </c>
      <c r="B3">
        <v>0.97182531580755005</v>
      </c>
      <c r="C3">
        <v>0.73786478737262173</v>
      </c>
      <c r="D3">
        <v>2.8067379246694513</v>
      </c>
      <c r="E3">
        <v>2.4152294576982398</v>
      </c>
      <c r="F3">
        <v>2.024845673131658</v>
      </c>
      <c r="G3">
        <v>1.4181364924121773</v>
      </c>
      <c r="H3">
        <v>1.8408935028645435</v>
      </c>
      <c r="I3">
        <v>1.6465452046971285</v>
      </c>
      <c r="J3">
        <v>1.8737959096740269</v>
      </c>
      <c r="K3">
        <v>2.6161889160464784</v>
      </c>
      <c r="L3">
        <v>1.7511900715418269</v>
      </c>
      <c r="M3">
        <v>4.4671641514002536</v>
      </c>
      <c r="N3">
        <v>4.8488257455915145</v>
      </c>
      <c r="O3">
        <v>4.0892813821284326</v>
      </c>
      <c r="P3">
        <v>4.2739521132865628</v>
      </c>
      <c r="Q3">
        <v>5.652924513520019</v>
      </c>
      <c r="R3">
        <v>4.0290610982378166</v>
      </c>
      <c r="S3">
        <v>7.7746025264604004</v>
      </c>
      <c r="T3">
        <v>7.130529043797833</v>
      </c>
      <c r="U3">
        <v>3.5978388574871505</v>
      </c>
      <c r="V3">
        <v>4.7714428286071531</v>
      </c>
      <c r="W3">
        <v>4.9317565047579324</v>
      </c>
      <c r="X3">
        <v>5.2334394893691938</v>
      </c>
      <c r="Y3">
        <v>5.1693541397569405</v>
      </c>
      <c r="Z3">
        <v>6.2795965900154203</v>
      </c>
      <c r="AA3">
        <v>3.8815804341359086</v>
      </c>
      <c r="AB3">
        <v>5.6969777562805701</v>
      </c>
      <c r="AC3">
        <v>4.3512450325548544</v>
      </c>
      <c r="AD3">
        <v>4.0770359603788462</v>
      </c>
      <c r="AE3">
        <v>4.6200048100023103</v>
      </c>
      <c r="AF3">
        <v>2.7908580918579307</v>
      </c>
      <c r="AG3">
        <v>3.1552425509864621</v>
      </c>
    </row>
    <row r="4" spans="1:33">
      <c r="A4" t="s">
        <v>104</v>
      </c>
      <c r="B4">
        <f>ROUNDDOWN(B2+B3,0)</f>
        <v>2</v>
      </c>
      <c r="C4">
        <f t="shared" ref="C4:AG4" si="0">ROUNDDOWN(C2+C3,0)</f>
        <v>2</v>
      </c>
      <c r="D4">
        <f t="shared" si="0"/>
        <v>6</v>
      </c>
      <c r="E4">
        <f t="shared" si="0"/>
        <v>6</v>
      </c>
      <c r="F4">
        <f t="shared" si="0"/>
        <v>8</v>
      </c>
      <c r="G4">
        <f t="shared" si="0"/>
        <v>7</v>
      </c>
      <c r="H4">
        <f t="shared" si="0"/>
        <v>8</v>
      </c>
      <c r="I4">
        <f t="shared" si="0"/>
        <v>9</v>
      </c>
      <c r="J4">
        <f t="shared" si="0"/>
        <v>10</v>
      </c>
      <c r="K4">
        <f t="shared" si="0"/>
        <v>11</v>
      </c>
      <c r="L4">
        <f t="shared" si="0"/>
        <v>11</v>
      </c>
      <c r="M4">
        <f t="shared" si="0"/>
        <v>21</v>
      </c>
      <c r="N4">
        <f t="shared" si="0"/>
        <v>22</v>
      </c>
      <c r="O4">
        <f t="shared" si="0"/>
        <v>21</v>
      </c>
      <c r="P4">
        <f t="shared" si="0"/>
        <v>21</v>
      </c>
      <c r="Q4">
        <f t="shared" si="0"/>
        <v>23</v>
      </c>
      <c r="R4">
        <f t="shared" si="0"/>
        <v>22</v>
      </c>
      <c r="S4">
        <f t="shared" si="0"/>
        <v>26</v>
      </c>
      <c r="T4">
        <f t="shared" si="0"/>
        <v>26</v>
      </c>
      <c r="U4">
        <f t="shared" si="0"/>
        <v>24</v>
      </c>
      <c r="V4">
        <f t="shared" si="0"/>
        <v>25</v>
      </c>
      <c r="W4">
        <f t="shared" si="0"/>
        <v>26</v>
      </c>
      <c r="X4">
        <f t="shared" si="0"/>
        <v>27</v>
      </c>
      <c r="Y4">
        <f t="shared" si="0"/>
        <v>28</v>
      </c>
      <c r="Z4">
        <f t="shared" si="0"/>
        <v>30</v>
      </c>
      <c r="AA4">
        <f t="shared" si="0"/>
        <v>28</v>
      </c>
      <c r="AB4">
        <f t="shared" si="0"/>
        <v>29</v>
      </c>
      <c r="AC4">
        <f t="shared" si="0"/>
        <v>29</v>
      </c>
      <c r="AD4">
        <f t="shared" si="0"/>
        <v>30</v>
      </c>
      <c r="AE4">
        <f t="shared" si="0"/>
        <v>31</v>
      </c>
      <c r="AF4">
        <f t="shared" si="0"/>
        <v>30</v>
      </c>
      <c r="AG4">
        <f t="shared" si="0"/>
        <v>33</v>
      </c>
    </row>
    <row r="5" spans="1:33">
      <c r="A5" t="s">
        <v>105</v>
      </c>
      <c r="B5">
        <f>ROUNDUP(B2-B3,0)</f>
        <v>1</v>
      </c>
      <c r="C5">
        <f t="shared" ref="C5:AG5" si="1">ROUNDUP(C2-C3,0)</f>
        <v>2</v>
      </c>
      <c r="D5">
        <f t="shared" si="1"/>
        <v>2</v>
      </c>
      <c r="E5">
        <f t="shared" si="1"/>
        <v>3</v>
      </c>
      <c r="F5">
        <f t="shared" si="1"/>
        <v>5</v>
      </c>
      <c r="G5">
        <f t="shared" si="1"/>
        <v>5</v>
      </c>
      <c r="H5">
        <f t="shared" si="1"/>
        <v>5</v>
      </c>
      <c r="I5">
        <f t="shared" si="1"/>
        <v>6</v>
      </c>
      <c r="J5">
        <f t="shared" si="1"/>
        <v>7</v>
      </c>
      <c r="K5">
        <f t="shared" si="1"/>
        <v>7</v>
      </c>
      <c r="L5">
        <f t="shared" si="1"/>
        <v>9</v>
      </c>
      <c r="M5">
        <f t="shared" si="1"/>
        <v>13</v>
      </c>
      <c r="N5">
        <f t="shared" si="1"/>
        <v>13</v>
      </c>
      <c r="O5">
        <f t="shared" si="1"/>
        <v>14</v>
      </c>
      <c r="P5">
        <f t="shared" si="1"/>
        <v>14</v>
      </c>
      <c r="Q5">
        <f t="shared" si="1"/>
        <v>13</v>
      </c>
      <c r="R5">
        <f t="shared" si="1"/>
        <v>15</v>
      </c>
      <c r="S5">
        <f t="shared" si="1"/>
        <v>12</v>
      </c>
      <c r="T5">
        <f t="shared" si="1"/>
        <v>13</v>
      </c>
      <c r="U5">
        <f t="shared" si="1"/>
        <v>17</v>
      </c>
      <c r="V5">
        <f t="shared" si="1"/>
        <v>17</v>
      </c>
      <c r="W5">
        <f t="shared" si="1"/>
        <v>17</v>
      </c>
      <c r="X5">
        <f t="shared" si="1"/>
        <v>18</v>
      </c>
      <c r="Y5">
        <f t="shared" si="1"/>
        <v>19</v>
      </c>
      <c r="Z5">
        <f t="shared" si="1"/>
        <v>18</v>
      </c>
      <c r="AA5">
        <f t="shared" si="1"/>
        <v>21</v>
      </c>
      <c r="AB5">
        <f t="shared" si="1"/>
        <v>19</v>
      </c>
      <c r="AC5">
        <f t="shared" si="1"/>
        <v>22</v>
      </c>
      <c r="AD5">
        <f t="shared" si="1"/>
        <v>23</v>
      </c>
      <c r="AE5">
        <f t="shared" si="1"/>
        <v>23</v>
      </c>
      <c r="AF5">
        <f t="shared" si="1"/>
        <v>25</v>
      </c>
      <c r="AG5">
        <f t="shared" si="1"/>
        <v>28</v>
      </c>
    </row>
    <row r="6" spans="1:33">
      <c r="A6" s="6" t="s">
        <v>106</v>
      </c>
      <c r="B6">
        <f>B4-B2</f>
        <v>0.5</v>
      </c>
      <c r="C6">
        <f t="shared" ref="C6:AG6" si="2">C4-C2</f>
        <v>-0.10000000000000009</v>
      </c>
      <c r="D6">
        <f t="shared" si="2"/>
        <v>1.9000000000000004</v>
      </c>
      <c r="E6">
        <f t="shared" si="2"/>
        <v>1.5</v>
      </c>
      <c r="F6">
        <f t="shared" si="2"/>
        <v>1.9000000000000004</v>
      </c>
      <c r="G6">
        <f t="shared" si="2"/>
        <v>0.70000000000000018</v>
      </c>
      <c r="H6">
        <f t="shared" si="2"/>
        <v>1.5</v>
      </c>
      <c r="I6">
        <f t="shared" si="2"/>
        <v>1.4000000000000004</v>
      </c>
      <c r="J6">
        <f t="shared" si="2"/>
        <v>1.1999999999999993</v>
      </c>
      <c r="K6">
        <f t="shared" si="2"/>
        <v>2.1999999999999993</v>
      </c>
      <c r="L6">
        <f t="shared" si="2"/>
        <v>1.1999999999999993</v>
      </c>
      <c r="M6">
        <f t="shared" si="2"/>
        <v>4.1999999999999993</v>
      </c>
      <c r="N6">
        <f t="shared" si="2"/>
        <v>4.8000000000000007</v>
      </c>
      <c r="O6">
        <f t="shared" si="2"/>
        <v>3.5</v>
      </c>
      <c r="P6">
        <f t="shared" si="2"/>
        <v>3.3999999999999986</v>
      </c>
      <c r="Q6">
        <f t="shared" si="2"/>
        <v>4.8000000000000007</v>
      </c>
      <c r="R6">
        <f t="shared" si="2"/>
        <v>3.6999999999999993</v>
      </c>
      <c r="S6">
        <f t="shared" si="2"/>
        <v>7</v>
      </c>
      <c r="T6">
        <f t="shared" si="2"/>
        <v>6.1999999999999993</v>
      </c>
      <c r="U6">
        <f t="shared" si="2"/>
        <v>3.5</v>
      </c>
      <c r="V6">
        <f t="shared" si="2"/>
        <v>4.1000000000000014</v>
      </c>
      <c r="W6">
        <f t="shared" si="2"/>
        <v>4.8999999999999986</v>
      </c>
      <c r="X6">
        <f t="shared" si="2"/>
        <v>4.5</v>
      </c>
      <c r="Y6">
        <f t="shared" si="2"/>
        <v>4.5</v>
      </c>
      <c r="Z6">
        <f t="shared" si="2"/>
        <v>5.8999999999999986</v>
      </c>
      <c r="AA6">
        <f t="shared" si="2"/>
        <v>3.8000000000000007</v>
      </c>
      <c r="AB6">
        <f t="shared" si="2"/>
        <v>4.6999999999999993</v>
      </c>
      <c r="AC6">
        <f t="shared" si="2"/>
        <v>3.6000000000000014</v>
      </c>
      <c r="AD6">
        <f t="shared" si="2"/>
        <v>3.8000000000000007</v>
      </c>
      <c r="AE6">
        <f t="shared" si="2"/>
        <v>4.3000000000000007</v>
      </c>
      <c r="AF6">
        <f t="shared" si="2"/>
        <v>2.6999999999999993</v>
      </c>
      <c r="AG6">
        <f t="shared" si="2"/>
        <v>2.1999999999999993</v>
      </c>
    </row>
    <row r="7" spans="1:33">
      <c r="A7" t="s">
        <v>107</v>
      </c>
      <c r="B7">
        <f>B2-B5</f>
        <v>0.5</v>
      </c>
      <c r="C7">
        <f t="shared" ref="C7:AG7" si="3">C2-C5</f>
        <v>0.10000000000000009</v>
      </c>
      <c r="D7">
        <f t="shared" si="3"/>
        <v>2.0999999999999996</v>
      </c>
      <c r="E7">
        <f t="shared" si="3"/>
        <v>1.5</v>
      </c>
      <c r="F7">
        <f t="shared" si="3"/>
        <v>1.0999999999999996</v>
      </c>
      <c r="G7">
        <f t="shared" si="3"/>
        <v>1.2999999999999998</v>
      </c>
      <c r="H7">
        <f t="shared" si="3"/>
        <v>1.5</v>
      </c>
      <c r="I7">
        <f t="shared" si="3"/>
        <v>1.5999999999999996</v>
      </c>
      <c r="J7">
        <f t="shared" si="3"/>
        <v>1.8000000000000007</v>
      </c>
      <c r="K7">
        <f t="shared" si="3"/>
        <v>1.8000000000000007</v>
      </c>
      <c r="L7">
        <f t="shared" si="3"/>
        <v>0.80000000000000071</v>
      </c>
      <c r="M7">
        <f t="shared" si="3"/>
        <v>3.8000000000000007</v>
      </c>
      <c r="N7">
        <f t="shared" si="3"/>
        <v>4.1999999999999993</v>
      </c>
      <c r="O7">
        <f t="shared" si="3"/>
        <v>3.5</v>
      </c>
      <c r="P7">
        <f t="shared" si="3"/>
        <v>3.6000000000000014</v>
      </c>
      <c r="Q7">
        <f t="shared" si="3"/>
        <v>5.1999999999999993</v>
      </c>
      <c r="R7">
        <f t="shared" si="3"/>
        <v>3.3000000000000007</v>
      </c>
      <c r="S7">
        <f t="shared" si="3"/>
        <v>7</v>
      </c>
      <c r="T7">
        <f t="shared" si="3"/>
        <v>6.8000000000000007</v>
      </c>
      <c r="U7">
        <f t="shared" si="3"/>
        <v>3.5</v>
      </c>
      <c r="V7">
        <f t="shared" si="3"/>
        <v>3.8999999999999986</v>
      </c>
      <c r="W7">
        <f t="shared" si="3"/>
        <v>4.1000000000000014</v>
      </c>
      <c r="X7">
        <f t="shared" si="3"/>
        <v>4.5</v>
      </c>
      <c r="Y7">
        <f t="shared" si="3"/>
        <v>4.5</v>
      </c>
      <c r="Z7">
        <f t="shared" si="3"/>
        <v>6.1000000000000014</v>
      </c>
      <c r="AA7">
        <f t="shared" si="3"/>
        <v>3.1999999999999993</v>
      </c>
      <c r="AB7">
        <f t="shared" si="3"/>
        <v>5.3000000000000007</v>
      </c>
      <c r="AC7">
        <f t="shared" si="3"/>
        <v>3.3999999999999986</v>
      </c>
      <c r="AD7">
        <f t="shared" si="3"/>
        <v>3.1999999999999993</v>
      </c>
      <c r="AE7">
        <f t="shared" si="3"/>
        <v>3.6999999999999993</v>
      </c>
      <c r="AF7">
        <f t="shared" si="3"/>
        <v>2.3000000000000007</v>
      </c>
      <c r="AG7">
        <f t="shared" si="3"/>
        <v>2.8000000000000007</v>
      </c>
    </row>
    <row r="8" spans="1:33">
      <c r="B8" s="14" t="s">
        <v>11</v>
      </c>
      <c r="C8" s="14" t="s">
        <v>12</v>
      </c>
      <c r="D8" s="14" t="s">
        <v>24</v>
      </c>
      <c r="E8" s="14" t="s">
        <v>42</v>
      </c>
      <c r="F8" s="14" t="s">
        <v>26</v>
      </c>
      <c r="G8" s="14" t="s">
        <v>18</v>
      </c>
      <c r="H8" s="14" t="s">
        <v>19</v>
      </c>
      <c r="I8" s="14" t="s">
        <v>22</v>
      </c>
      <c r="J8" s="15" t="s">
        <v>20</v>
      </c>
      <c r="K8" s="15" t="s">
        <v>41</v>
      </c>
      <c r="L8" s="14" t="s">
        <v>14</v>
      </c>
      <c r="M8" s="15" t="s">
        <v>27</v>
      </c>
      <c r="N8" s="14" t="s">
        <v>36</v>
      </c>
      <c r="O8" s="14" t="s">
        <v>38</v>
      </c>
      <c r="P8" s="14" t="s">
        <v>25</v>
      </c>
      <c r="Q8" s="14" t="s">
        <v>21</v>
      </c>
      <c r="R8" s="14" t="s">
        <v>37</v>
      </c>
      <c r="S8" s="14" t="s">
        <v>34</v>
      </c>
      <c r="T8" s="14" t="s">
        <v>39</v>
      </c>
      <c r="U8" s="14" t="s">
        <v>40</v>
      </c>
      <c r="V8" s="14" t="s">
        <v>23</v>
      </c>
      <c r="W8" s="14" t="s">
        <v>13</v>
      </c>
      <c r="X8" s="14" t="s">
        <v>17</v>
      </c>
      <c r="Y8" s="14" t="s">
        <v>28</v>
      </c>
      <c r="Z8" s="15" t="s">
        <v>31</v>
      </c>
      <c r="AA8" s="15" t="s">
        <v>15</v>
      </c>
      <c r="AB8" s="15" t="s">
        <v>16</v>
      </c>
      <c r="AC8" s="14" t="s">
        <v>32</v>
      </c>
      <c r="AD8" s="15" t="s">
        <v>35</v>
      </c>
      <c r="AE8" s="15" t="s">
        <v>30</v>
      </c>
      <c r="AF8" s="14" t="s">
        <v>33</v>
      </c>
      <c r="AG8" s="15" t="s">
        <v>29</v>
      </c>
    </row>
    <row r="31" spans="13:13">
      <c r="M31" t="s">
        <v>95</v>
      </c>
    </row>
  </sheetData>
  <sortState columnSort="1" ref="B1:AG3">
    <sortCondition ref="B2:AG2"/>
  </sortState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AD1D-53D4-BB4A-8C4F-C94383474693}">
  <dimension ref="A2:K2"/>
  <sheetViews>
    <sheetView workbookViewId="0">
      <selection activeCell="M2" sqref="M2"/>
    </sheetView>
  </sheetViews>
  <sheetFormatPr baseColWidth="10" defaultRowHeight="18"/>
  <sheetData>
    <row r="2" spans="1:11">
      <c r="A2" s="1" t="s">
        <v>11</v>
      </c>
      <c r="B2" t="s">
        <v>22</v>
      </c>
      <c r="C2" t="s">
        <v>24</v>
      </c>
      <c r="D2" s="2" t="s">
        <v>12</v>
      </c>
      <c r="E2" t="s">
        <v>42</v>
      </c>
      <c r="F2" t="s">
        <v>26</v>
      </c>
      <c r="G2" s="2" t="s">
        <v>18</v>
      </c>
      <c r="H2" t="s">
        <v>19</v>
      </c>
      <c r="I2" t="s">
        <v>20</v>
      </c>
      <c r="J2" t="s">
        <v>41</v>
      </c>
      <c r="K2" s="2" t="s">
        <v>14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FA5EB-651A-3140-87A0-CC30F6528799}">
  <dimension ref="A1:AH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14" sqref="AG14"/>
    </sheetView>
  </sheetViews>
  <sheetFormatPr baseColWidth="10" defaultRowHeight="18"/>
  <cols>
    <col min="13" max="13" width="10.83203125" style="14"/>
    <col min="19" max="20" width="10.83203125" style="14"/>
    <col min="26" max="28" width="10.83203125" style="14"/>
    <col min="30" max="33" width="10.83203125" style="14"/>
  </cols>
  <sheetData>
    <row r="1" spans="1:34">
      <c r="B1" s="1" t="s">
        <v>11</v>
      </c>
      <c r="C1" s="2" t="s">
        <v>12</v>
      </c>
      <c r="D1" t="s">
        <v>22</v>
      </c>
      <c r="E1" t="s">
        <v>24</v>
      </c>
      <c r="F1" s="2" t="s">
        <v>18</v>
      </c>
      <c r="G1" t="s">
        <v>19</v>
      </c>
      <c r="H1" t="s">
        <v>26</v>
      </c>
      <c r="I1" t="s">
        <v>41</v>
      </c>
      <c r="J1" t="s">
        <v>42</v>
      </c>
      <c r="K1" s="2" t="s">
        <v>14</v>
      </c>
      <c r="L1" t="s">
        <v>20</v>
      </c>
      <c r="M1" s="14" t="s">
        <v>25</v>
      </c>
      <c r="N1" s="2" t="s">
        <v>13</v>
      </c>
      <c r="O1" s="2" t="s">
        <v>17</v>
      </c>
      <c r="P1" t="s">
        <v>21</v>
      </c>
      <c r="Q1" t="s">
        <v>23</v>
      </c>
      <c r="R1" t="s">
        <v>27</v>
      </c>
      <c r="S1" s="14" t="s">
        <v>28</v>
      </c>
      <c r="T1" s="14" t="s">
        <v>31</v>
      </c>
      <c r="U1" t="s">
        <v>34</v>
      </c>
      <c r="V1" t="s">
        <v>36</v>
      </c>
      <c r="W1" t="s">
        <v>37</v>
      </c>
      <c r="X1" t="s">
        <v>38</v>
      </c>
      <c r="Y1" t="s">
        <v>39</v>
      </c>
      <c r="Z1" s="14" t="s">
        <v>40</v>
      </c>
      <c r="AA1" s="18" t="s">
        <v>15</v>
      </c>
      <c r="AB1" s="18" t="s">
        <v>16</v>
      </c>
      <c r="AC1" t="s">
        <v>30</v>
      </c>
      <c r="AD1" s="14" t="s">
        <v>35</v>
      </c>
      <c r="AE1" s="14" t="s">
        <v>32</v>
      </c>
      <c r="AF1" s="14" t="s">
        <v>33</v>
      </c>
      <c r="AG1" s="14" t="s">
        <v>29</v>
      </c>
    </row>
    <row r="2" spans="1:34">
      <c r="A2" s="18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14">
        <v>0</v>
      </c>
      <c r="N2">
        <v>0</v>
      </c>
      <c r="O2">
        <v>0</v>
      </c>
      <c r="P2">
        <v>0</v>
      </c>
      <c r="Q2">
        <v>0</v>
      </c>
      <c r="R2">
        <v>0</v>
      </c>
      <c r="S2" s="14">
        <v>0</v>
      </c>
      <c r="T2" s="14">
        <v>0</v>
      </c>
      <c r="U2">
        <v>0</v>
      </c>
      <c r="V2">
        <v>0</v>
      </c>
      <c r="W2">
        <v>0</v>
      </c>
      <c r="X2">
        <v>0</v>
      </c>
      <c r="Y2">
        <v>0</v>
      </c>
      <c r="Z2" s="14">
        <v>0</v>
      </c>
      <c r="AA2" s="14">
        <v>0</v>
      </c>
      <c r="AB2" s="14">
        <v>0</v>
      </c>
      <c r="AC2">
        <v>0</v>
      </c>
      <c r="AD2" s="14">
        <v>0</v>
      </c>
      <c r="AE2" s="14">
        <v>0</v>
      </c>
      <c r="AF2" s="14">
        <v>0</v>
      </c>
      <c r="AG2" s="14">
        <v>0</v>
      </c>
      <c r="AH2">
        <f>SUM(B2:AG2)</f>
        <v>0</v>
      </c>
    </row>
    <row r="3" spans="1:34">
      <c r="A3" s="18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14">
        <v>0</v>
      </c>
      <c r="N3">
        <v>0</v>
      </c>
      <c r="O3">
        <v>0</v>
      </c>
      <c r="P3">
        <v>0</v>
      </c>
      <c r="Q3">
        <v>0</v>
      </c>
      <c r="R3">
        <v>0</v>
      </c>
      <c r="S3" s="14">
        <v>0</v>
      </c>
      <c r="T3" s="14">
        <v>0</v>
      </c>
      <c r="U3">
        <v>0</v>
      </c>
      <c r="V3">
        <v>0</v>
      </c>
      <c r="W3">
        <v>0</v>
      </c>
      <c r="X3">
        <v>0</v>
      </c>
      <c r="Y3">
        <v>0</v>
      </c>
      <c r="Z3" s="14">
        <v>0</v>
      </c>
      <c r="AA3" s="14">
        <v>0</v>
      </c>
      <c r="AB3" s="14">
        <v>0</v>
      </c>
      <c r="AC3">
        <v>0</v>
      </c>
      <c r="AD3" s="14">
        <v>0</v>
      </c>
      <c r="AE3" s="14">
        <v>0</v>
      </c>
      <c r="AF3" s="14">
        <v>0</v>
      </c>
      <c r="AG3" s="14">
        <v>0</v>
      </c>
      <c r="AH3">
        <f>SUM(B3:AG3)</f>
        <v>0</v>
      </c>
    </row>
    <row r="4" spans="1:34">
      <c r="A4" s="1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14">
        <v>0</v>
      </c>
      <c r="N4">
        <v>0</v>
      </c>
      <c r="O4">
        <v>0</v>
      </c>
      <c r="P4">
        <v>0</v>
      </c>
      <c r="Q4">
        <v>0</v>
      </c>
      <c r="R4">
        <v>0</v>
      </c>
      <c r="S4" s="14">
        <v>0</v>
      </c>
      <c r="T4" s="14">
        <v>0</v>
      </c>
      <c r="U4">
        <v>0</v>
      </c>
      <c r="V4">
        <v>0</v>
      </c>
      <c r="W4">
        <v>0</v>
      </c>
      <c r="X4">
        <v>0</v>
      </c>
      <c r="Y4">
        <v>0</v>
      </c>
      <c r="Z4" s="14">
        <v>0</v>
      </c>
      <c r="AA4" s="14">
        <v>0</v>
      </c>
      <c r="AB4" s="14">
        <v>0</v>
      </c>
      <c r="AC4">
        <v>0</v>
      </c>
      <c r="AD4" s="14">
        <v>0</v>
      </c>
      <c r="AE4" s="14">
        <v>0</v>
      </c>
      <c r="AF4" s="14">
        <v>0</v>
      </c>
      <c r="AG4" s="14">
        <v>0</v>
      </c>
      <c r="AH4">
        <f>SUM(B4:AG4)</f>
        <v>0</v>
      </c>
    </row>
    <row r="5" spans="1:34">
      <c r="A5" s="14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14">
        <v>0</v>
      </c>
      <c r="N5">
        <v>0</v>
      </c>
      <c r="O5">
        <v>0</v>
      </c>
      <c r="P5">
        <v>0</v>
      </c>
      <c r="Q5">
        <v>0</v>
      </c>
      <c r="R5">
        <v>0</v>
      </c>
      <c r="S5" s="14">
        <v>0</v>
      </c>
      <c r="T5" s="14">
        <v>0</v>
      </c>
      <c r="U5">
        <v>0</v>
      </c>
      <c r="V5">
        <v>0</v>
      </c>
      <c r="W5">
        <v>0</v>
      </c>
      <c r="X5">
        <v>0</v>
      </c>
      <c r="Y5">
        <v>0</v>
      </c>
      <c r="Z5" s="14">
        <v>0</v>
      </c>
      <c r="AA5" s="14">
        <v>0</v>
      </c>
      <c r="AB5" s="14">
        <v>0</v>
      </c>
      <c r="AC5">
        <v>0</v>
      </c>
      <c r="AD5" s="14">
        <v>0</v>
      </c>
      <c r="AE5" s="14">
        <v>0</v>
      </c>
      <c r="AF5" s="14">
        <v>0</v>
      </c>
      <c r="AG5" s="14">
        <v>0</v>
      </c>
      <c r="AH5">
        <f>SUM(B5:AG5)</f>
        <v>0</v>
      </c>
    </row>
    <row r="6" spans="1:34">
      <c r="A6" s="14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4">
        <v>0</v>
      </c>
      <c r="N6">
        <v>0</v>
      </c>
      <c r="O6">
        <v>0</v>
      </c>
      <c r="P6">
        <v>0</v>
      </c>
      <c r="Q6">
        <v>0</v>
      </c>
      <c r="R6">
        <v>0</v>
      </c>
      <c r="S6" s="14">
        <v>0</v>
      </c>
      <c r="T6" s="14">
        <v>0</v>
      </c>
      <c r="U6">
        <v>0</v>
      </c>
      <c r="V6">
        <v>0</v>
      </c>
      <c r="W6">
        <v>0</v>
      </c>
      <c r="X6">
        <v>0</v>
      </c>
      <c r="Y6">
        <v>0</v>
      </c>
      <c r="Z6" s="14">
        <v>0</v>
      </c>
      <c r="AA6" s="14">
        <v>0</v>
      </c>
      <c r="AB6" s="14">
        <v>0</v>
      </c>
      <c r="AC6">
        <v>0</v>
      </c>
      <c r="AD6" s="14">
        <v>0</v>
      </c>
      <c r="AE6" s="14">
        <v>0</v>
      </c>
      <c r="AF6" s="14">
        <v>0</v>
      </c>
      <c r="AG6" s="14">
        <v>0</v>
      </c>
      <c r="AH6">
        <f>SUM(B6:AG6)</f>
        <v>0</v>
      </c>
    </row>
    <row r="7" spans="1:34">
      <c r="A7" s="14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4">
        <v>0</v>
      </c>
      <c r="N7">
        <v>0</v>
      </c>
      <c r="O7">
        <v>0</v>
      </c>
      <c r="P7">
        <v>0</v>
      </c>
      <c r="Q7">
        <v>0</v>
      </c>
      <c r="R7">
        <v>0</v>
      </c>
      <c r="S7" s="14">
        <v>0</v>
      </c>
      <c r="T7" s="14">
        <v>0</v>
      </c>
      <c r="U7">
        <v>0</v>
      </c>
      <c r="V7">
        <v>0</v>
      </c>
      <c r="W7">
        <v>0</v>
      </c>
      <c r="X7">
        <v>0</v>
      </c>
      <c r="Y7">
        <v>0</v>
      </c>
      <c r="Z7" s="14">
        <v>0</v>
      </c>
      <c r="AA7" s="14">
        <v>0</v>
      </c>
      <c r="AB7" s="14">
        <v>0</v>
      </c>
      <c r="AC7">
        <v>0</v>
      </c>
      <c r="AD7" s="14">
        <v>0</v>
      </c>
      <c r="AE7" s="14">
        <v>0</v>
      </c>
      <c r="AF7" s="14">
        <v>0</v>
      </c>
      <c r="AG7" s="14">
        <v>0</v>
      </c>
      <c r="AH7">
        <f>SUM(B7:AG7)</f>
        <v>0</v>
      </c>
    </row>
    <row r="8" spans="1:34">
      <c r="A8" s="14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14">
        <v>0</v>
      </c>
      <c r="N8">
        <v>0</v>
      </c>
      <c r="O8">
        <v>0</v>
      </c>
      <c r="P8">
        <v>0</v>
      </c>
      <c r="Q8">
        <v>0</v>
      </c>
      <c r="R8">
        <v>0</v>
      </c>
      <c r="S8" s="14">
        <v>0</v>
      </c>
      <c r="T8" s="14">
        <v>0</v>
      </c>
      <c r="U8">
        <v>0</v>
      </c>
      <c r="V8">
        <v>0</v>
      </c>
      <c r="W8">
        <v>0</v>
      </c>
      <c r="X8">
        <v>0</v>
      </c>
      <c r="Y8">
        <v>0</v>
      </c>
      <c r="Z8" s="14">
        <v>0</v>
      </c>
      <c r="AA8" s="14">
        <v>0</v>
      </c>
      <c r="AB8" s="14">
        <v>0</v>
      </c>
      <c r="AC8">
        <v>0</v>
      </c>
      <c r="AD8" s="14">
        <v>0</v>
      </c>
      <c r="AE8" s="14">
        <v>0</v>
      </c>
      <c r="AF8" s="14">
        <v>0</v>
      </c>
      <c r="AG8" s="14">
        <v>0</v>
      </c>
      <c r="AH8">
        <f>SUM(B8:AG8)</f>
        <v>0</v>
      </c>
    </row>
    <row r="9" spans="1:34">
      <c r="A9" s="14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14">
        <v>0</v>
      </c>
      <c r="N9">
        <v>0</v>
      </c>
      <c r="O9">
        <v>0</v>
      </c>
      <c r="P9">
        <v>0</v>
      </c>
      <c r="Q9">
        <v>0</v>
      </c>
      <c r="R9">
        <v>0</v>
      </c>
      <c r="S9" s="14">
        <v>0</v>
      </c>
      <c r="T9" s="14">
        <v>0</v>
      </c>
      <c r="U9">
        <v>0</v>
      </c>
      <c r="V9">
        <v>0</v>
      </c>
      <c r="W9">
        <v>0</v>
      </c>
      <c r="X9">
        <v>0</v>
      </c>
      <c r="Y9">
        <v>0</v>
      </c>
      <c r="Z9" s="14">
        <v>0</v>
      </c>
      <c r="AA9" s="14">
        <v>0</v>
      </c>
      <c r="AB9" s="14">
        <v>0</v>
      </c>
      <c r="AC9">
        <v>0</v>
      </c>
      <c r="AD9" s="14">
        <v>0</v>
      </c>
      <c r="AE9" s="14">
        <v>0</v>
      </c>
      <c r="AF9" s="14">
        <v>0</v>
      </c>
      <c r="AG9" s="14">
        <v>0</v>
      </c>
      <c r="AH9">
        <f>SUM(B9:AG9)</f>
        <v>0</v>
      </c>
    </row>
    <row r="10" spans="1:34">
      <c r="A10" s="14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4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4">
        <v>0</v>
      </c>
      <c r="T10" s="14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4">
        <v>0</v>
      </c>
      <c r="AA10" s="14">
        <v>0</v>
      </c>
      <c r="AB10" s="14">
        <v>0</v>
      </c>
      <c r="AC10">
        <v>0</v>
      </c>
      <c r="AD10" s="14">
        <v>0</v>
      </c>
      <c r="AE10" s="14">
        <v>0</v>
      </c>
      <c r="AF10" s="14">
        <v>0</v>
      </c>
      <c r="AG10" s="14">
        <v>0</v>
      </c>
      <c r="AH10">
        <f>SUM(B10:AG10)</f>
        <v>0</v>
      </c>
    </row>
    <row r="11" spans="1:34">
      <c r="A11" s="14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4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4">
        <v>0</v>
      </c>
      <c r="T11" s="14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4">
        <v>0</v>
      </c>
      <c r="AA11" s="14">
        <v>0</v>
      </c>
      <c r="AB11" s="14">
        <v>0</v>
      </c>
      <c r="AC11">
        <v>0</v>
      </c>
      <c r="AD11" s="14">
        <v>0</v>
      </c>
      <c r="AE11" s="14">
        <v>0</v>
      </c>
      <c r="AF11" s="14">
        <v>0</v>
      </c>
      <c r="AG11" s="14">
        <v>0</v>
      </c>
      <c r="AH11">
        <f>SUM(B11:AG11)</f>
        <v>0</v>
      </c>
    </row>
    <row r="12" spans="1:34">
      <c r="A12" s="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4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4">
        <v>0</v>
      </c>
      <c r="T12" s="14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14">
        <v>0</v>
      </c>
      <c r="AA12" s="14">
        <v>0</v>
      </c>
      <c r="AB12" s="14">
        <v>0</v>
      </c>
      <c r="AC12">
        <v>0</v>
      </c>
      <c r="AD12" s="14">
        <v>0</v>
      </c>
      <c r="AE12" s="14">
        <v>0</v>
      </c>
      <c r="AF12" s="14">
        <v>0</v>
      </c>
      <c r="AG12" s="14">
        <v>1</v>
      </c>
      <c r="AH12">
        <f>SUM(B12:AG12)</f>
        <v>1</v>
      </c>
    </row>
    <row r="13" spans="1:34">
      <c r="A13" s="2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4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4">
        <v>0</v>
      </c>
      <c r="T13" s="14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4">
        <v>0</v>
      </c>
      <c r="AA13" s="14">
        <v>0</v>
      </c>
      <c r="AB13" s="14">
        <v>0</v>
      </c>
      <c r="AC13">
        <v>0</v>
      </c>
      <c r="AD13" s="14">
        <v>0</v>
      </c>
      <c r="AE13" s="14">
        <v>1</v>
      </c>
      <c r="AF13" s="14">
        <v>0</v>
      </c>
      <c r="AG13" s="14">
        <v>0</v>
      </c>
      <c r="AH13">
        <f>SUM(B13:AG13)</f>
        <v>1</v>
      </c>
    </row>
    <row r="14" spans="1:34">
      <c r="A14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4">
        <v>0</v>
      </c>
      <c r="T14" s="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4">
        <v>0</v>
      </c>
      <c r="AA14" s="14">
        <v>0</v>
      </c>
      <c r="AB14" s="14">
        <v>0</v>
      </c>
      <c r="AC14">
        <v>0</v>
      </c>
      <c r="AD14" s="14">
        <v>0</v>
      </c>
      <c r="AE14" s="14">
        <v>0</v>
      </c>
      <c r="AF14" s="14">
        <v>0</v>
      </c>
      <c r="AG14" s="14">
        <v>1</v>
      </c>
      <c r="AH14">
        <f>SUM(B14:AG14)</f>
        <v>1</v>
      </c>
    </row>
    <row r="15" spans="1:34">
      <c r="A15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4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4">
        <v>0</v>
      </c>
      <c r="T15" s="14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4">
        <v>0</v>
      </c>
      <c r="AA15" s="14">
        <v>0</v>
      </c>
      <c r="AB15" s="14">
        <v>0</v>
      </c>
      <c r="AC15">
        <v>0</v>
      </c>
      <c r="AD15" s="14">
        <v>0</v>
      </c>
      <c r="AE15" s="14">
        <v>0</v>
      </c>
      <c r="AF15" s="14">
        <v>0</v>
      </c>
      <c r="AG15" s="14">
        <v>1</v>
      </c>
      <c r="AH15">
        <f>SUM(B15:AG15)</f>
        <v>1</v>
      </c>
    </row>
    <row r="16" spans="1:34">
      <c r="A16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4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4">
        <v>0</v>
      </c>
      <c r="T16" s="14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4">
        <v>0</v>
      </c>
      <c r="AA16" s="14">
        <v>0</v>
      </c>
      <c r="AB16" s="14">
        <v>0</v>
      </c>
      <c r="AC16">
        <v>0</v>
      </c>
      <c r="AD16" s="14">
        <v>0</v>
      </c>
      <c r="AE16" s="14">
        <v>0</v>
      </c>
      <c r="AF16" s="14">
        <v>0</v>
      </c>
      <c r="AG16" s="14">
        <v>1</v>
      </c>
      <c r="AH16">
        <f>SUM(B16:AG16)</f>
        <v>1</v>
      </c>
    </row>
    <row r="17" spans="1:34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4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4">
        <v>0</v>
      </c>
      <c r="T17" s="14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4">
        <v>0</v>
      </c>
      <c r="AA17" s="14">
        <v>0</v>
      </c>
      <c r="AB17" s="14">
        <v>0</v>
      </c>
      <c r="AC17">
        <v>0</v>
      </c>
      <c r="AD17" s="14">
        <v>0</v>
      </c>
      <c r="AE17" s="14">
        <v>0</v>
      </c>
      <c r="AF17" s="14">
        <v>1</v>
      </c>
      <c r="AG17" s="14">
        <v>0</v>
      </c>
      <c r="AH17">
        <f>SUM(B17:AG17)</f>
        <v>1</v>
      </c>
    </row>
    <row r="18" spans="1:34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4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4">
        <v>0</v>
      </c>
      <c r="T18" s="14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4">
        <v>0</v>
      </c>
      <c r="AA18" s="14">
        <v>0</v>
      </c>
      <c r="AB18" s="14">
        <v>0</v>
      </c>
      <c r="AC18">
        <v>0</v>
      </c>
      <c r="AD18" s="14">
        <v>0</v>
      </c>
      <c r="AE18" s="14">
        <v>1</v>
      </c>
      <c r="AF18" s="14">
        <v>0</v>
      </c>
      <c r="AG18" s="14">
        <v>1</v>
      </c>
      <c r="AH18">
        <f>SUM(B18:AG18)</f>
        <v>2</v>
      </c>
    </row>
    <row r="19" spans="1:34">
      <c r="A19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4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4">
        <v>0</v>
      </c>
      <c r="T19" s="14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14">
        <v>0</v>
      </c>
      <c r="AA19" s="14">
        <v>0</v>
      </c>
      <c r="AB19" s="14">
        <v>0</v>
      </c>
      <c r="AC19">
        <v>1</v>
      </c>
      <c r="AD19" s="14">
        <v>0</v>
      </c>
      <c r="AE19" s="14">
        <v>0</v>
      </c>
      <c r="AF19" s="14">
        <v>0</v>
      </c>
      <c r="AG19" s="14">
        <v>1</v>
      </c>
      <c r="AH19">
        <f>SUM(B19:AG19)</f>
        <v>2</v>
      </c>
    </row>
    <row r="20" spans="1:34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4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4">
        <v>0</v>
      </c>
      <c r="T20" s="14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14">
        <v>0</v>
      </c>
      <c r="AA20" s="14">
        <v>1</v>
      </c>
      <c r="AB20" s="14">
        <v>0</v>
      </c>
      <c r="AC20">
        <v>0</v>
      </c>
      <c r="AD20" s="14">
        <v>1</v>
      </c>
      <c r="AE20" s="14">
        <v>0</v>
      </c>
      <c r="AF20" s="14">
        <v>0</v>
      </c>
      <c r="AG20" s="14">
        <v>1</v>
      </c>
      <c r="AH20">
        <f>SUM(B20:AG20)</f>
        <v>3</v>
      </c>
    </row>
    <row r="21" spans="1:34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14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4">
        <v>0</v>
      </c>
      <c r="T21" s="14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4">
        <v>0</v>
      </c>
      <c r="AA21" s="14">
        <v>0</v>
      </c>
      <c r="AB21" s="14">
        <v>1</v>
      </c>
      <c r="AC21">
        <v>0</v>
      </c>
      <c r="AD21" s="14">
        <v>0</v>
      </c>
      <c r="AE21" s="14">
        <v>1</v>
      </c>
      <c r="AF21" s="14">
        <v>1</v>
      </c>
      <c r="AG21" s="14">
        <v>0</v>
      </c>
      <c r="AH21">
        <f>SUM(B21:AG21)</f>
        <v>3</v>
      </c>
    </row>
    <row r="22" spans="1:34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14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4">
        <v>0</v>
      </c>
      <c r="T22" s="14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4">
        <v>0</v>
      </c>
      <c r="AA22" s="14">
        <v>0</v>
      </c>
      <c r="AB22" s="14">
        <v>0</v>
      </c>
      <c r="AC22">
        <v>1</v>
      </c>
      <c r="AD22" s="14">
        <v>1</v>
      </c>
      <c r="AE22" s="14">
        <v>0</v>
      </c>
      <c r="AF22" s="14">
        <v>1</v>
      </c>
      <c r="AG22" s="14">
        <v>1</v>
      </c>
      <c r="AH22">
        <f>SUM(B22:AG22)</f>
        <v>4</v>
      </c>
    </row>
    <row r="23" spans="1:34">
      <c r="A23" s="2" t="s">
        <v>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14">
        <v>0</v>
      </c>
      <c r="N23">
        <v>1</v>
      </c>
      <c r="O23">
        <v>1</v>
      </c>
      <c r="P23">
        <v>1</v>
      </c>
      <c r="Q23">
        <v>1</v>
      </c>
      <c r="R23">
        <v>1</v>
      </c>
      <c r="S23" s="14">
        <v>1</v>
      </c>
      <c r="T23" s="14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4">
        <v>1</v>
      </c>
      <c r="AA23" s="14">
        <v>1</v>
      </c>
      <c r="AB23" s="14">
        <v>1</v>
      </c>
      <c r="AC23">
        <v>1</v>
      </c>
      <c r="AD23" s="14">
        <v>1</v>
      </c>
      <c r="AE23" s="14">
        <v>1</v>
      </c>
      <c r="AF23" s="14">
        <v>1</v>
      </c>
      <c r="AG23" s="14">
        <v>1</v>
      </c>
      <c r="AH23">
        <f>SUM(B23:AG23)</f>
        <v>20</v>
      </c>
    </row>
    <row r="24" spans="1:34">
      <c r="A24" t="s">
        <v>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14">
        <v>1</v>
      </c>
      <c r="N24">
        <v>1</v>
      </c>
      <c r="O24">
        <v>1</v>
      </c>
      <c r="P24">
        <v>1</v>
      </c>
      <c r="Q24">
        <v>1</v>
      </c>
      <c r="R24">
        <v>1</v>
      </c>
      <c r="S24" s="14">
        <v>1</v>
      </c>
      <c r="T24" s="1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14">
        <v>1</v>
      </c>
      <c r="AA24" s="14">
        <v>1</v>
      </c>
      <c r="AB24" s="14">
        <v>1</v>
      </c>
      <c r="AC24">
        <v>1</v>
      </c>
      <c r="AD24" s="14">
        <v>1</v>
      </c>
      <c r="AE24" s="14">
        <v>1</v>
      </c>
      <c r="AF24" s="14">
        <v>1</v>
      </c>
      <c r="AG24" s="14">
        <v>1</v>
      </c>
      <c r="AH24">
        <f>SUM(B24:AG24)</f>
        <v>21</v>
      </c>
    </row>
    <row r="25" spans="1:34">
      <c r="A25" t="s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14">
        <v>1</v>
      </c>
      <c r="N25">
        <v>1</v>
      </c>
      <c r="O25">
        <v>1</v>
      </c>
      <c r="P25">
        <v>1</v>
      </c>
      <c r="Q25">
        <v>1</v>
      </c>
      <c r="R25">
        <v>1</v>
      </c>
      <c r="S25" s="14">
        <v>1</v>
      </c>
      <c r="T25" s="14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14">
        <v>1</v>
      </c>
      <c r="AA25" s="14">
        <v>1</v>
      </c>
      <c r="AB25" s="14">
        <v>1</v>
      </c>
      <c r="AC25">
        <v>1</v>
      </c>
      <c r="AD25" s="14">
        <v>1</v>
      </c>
      <c r="AE25" s="14">
        <v>1</v>
      </c>
      <c r="AF25" s="14">
        <v>1</v>
      </c>
      <c r="AG25" s="14">
        <v>1</v>
      </c>
      <c r="AH25">
        <f>SUM(B25:AG25)</f>
        <v>21</v>
      </c>
    </row>
    <row r="26" spans="1:34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14">
        <v>1</v>
      </c>
      <c r="N26">
        <v>1</v>
      </c>
      <c r="O26">
        <v>1</v>
      </c>
      <c r="P26">
        <v>1</v>
      </c>
      <c r="Q26">
        <v>1</v>
      </c>
      <c r="R26">
        <v>1</v>
      </c>
      <c r="S26" s="14">
        <v>1</v>
      </c>
      <c r="T26" s="14">
        <v>1</v>
      </c>
      <c r="U26">
        <v>1</v>
      </c>
      <c r="V26">
        <v>1</v>
      </c>
      <c r="W26">
        <v>1</v>
      </c>
      <c r="X26">
        <v>1</v>
      </c>
      <c r="Y26">
        <v>1</v>
      </c>
      <c r="Z26" s="14">
        <v>1</v>
      </c>
      <c r="AA26" s="14">
        <v>1</v>
      </c>
      <c r="AB26" s="14">
        <v>1</v>
      </c>
      <c r="AC26">
        <v>1</v>
      </c>
      <c r="AD26" s="14">
        <v>1</v>
      </c>
      <c r="AE26" s="14">
        <v>1</v>
      </c>
      <c r="AF26" s="14">
        <v>1</v>
      </c>
      <c r="AG26" s="14">
        <v>1</v>
      </c>
      <c r="AH26">
        <f>SUM(B26:AG26)</f>
        <v>21</v>
      </c>
    </row>
    <row r="27" spans="1:34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14">
        <v>1</v>
      </c>
      <c r="N27">
        <v>1</v>
      </c>
      <c r="O27">
        <v>1</v>
      </c>
      <c r="P27">
        <v>1</v>
      </c>
      <c r="Q27">
        <v>1</v>
      </c>
      <c r="R27">
        <v>1</v>
      </c>
      <c r="S27" s="14">
        <v>1</v>
      </c>
      <c r="T27" s="14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14">
        <v>1</v>
      </c>
      <c r="AA27" s="14">
        <v>1</v>
      </c>
      <c r="AB27" s="14">
        <v>1</v>
      </c>
      <c r="AC27">
        <v>1</v>
      </c>
      <c r="AD27" s="14">
        <v>1</v>
      </c>
      <c r="AE27" s="14">
        <v>1</v>
      </c>
      <c r="AF27" s="14">
        <v>1</v>
      </c>
      <c r="AG27" s="14">
        <v>1</v>
      </c>
      <c r="AH27">
        <f>SUM(B27:AG27)</f>
        <v>21</v>
      </c>
    </row>
    <row r="28" spans="1:34">
      <c r="A28" t="s">
        <v>41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14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14">
        <v>1</v>
      </c>
      <c r="T28" s="14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4">
        <v>1</v>
      </c>
      <c r="AA28" s="14">
        <v>1</v>
      </c>
      <c r="AB28" s="14">
        <v>1</v>
      </c>
      <c r="AC28">
        <v>1</v>
      </c>
      <c r="AD28" s="14">
        <v>1</v>
      </c>
      <c r="AE28" s="14">
        <v>1</v>
      </c>
      <c r="AF28" s="14">
        <v>1</v>
      </c>
      <c r="AG28" s="14">
        <v>1</v>
      </c>
      <c r="AH28">
        <f>SUM(B28:AG28)</f>
        <v>21</v>
      </c>
    </row>
    <row r="29" spans="1:34">
      <c r="A29" t="s">
        <v>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14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14">
        <v>1</v>
      </c>
      <c r="T29" s="14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14">
        <v>1</v>
      </c>
      <c r="AA29" s="14">
        <v>1</v>
      </c>
      <c r="AB29" s="14">
        <v>1</v>
      </c>
      <c r="AC29">
        <v>1</v>
      </c>
      <c r="AD29" s="14">
        <v>1</v>
      </c>
      <c r="AE29" s="14">
        <v>1</v>
      </c>
      <c r="AF29" s="14">
        <v>1</v>
      </c>
      <c r="AG29" s="14">
        <v>1</v>
      </c>
      <c r="AH29">
        <f>SUM(B29:AG29)</f>
        <v>21</v>
      </c>
    </row>
    <row r="30" spans="1:34">
      <c r="A30" s="2" t="s">
        <v>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 s="14">
        <v>1</v>
      </c>
      <c r="N30">
        <v>1</v>
      </c>
      <c r="O30">
        <v>1</v>
      </c>
      <c r="P30">
        <v>1</v>
      </c>
      <c r="Q30">
        <v>1</v>
      </c>
      <c r="R30">
        <v>1</v>
      </c>
      <c r="S30" s="14">
        <v>1</v>
      </c>
      <c r="T30" s="14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14">
        <v>1</v>
      </c>
      <c r="AA30" s="14">
        <v>1</v>
      </c>
      <c r="AB30" s="14">
        <v>1</v>
      </c>
      <c r="AC30">
        <v>1</v>
      </c>
      <c r="AD30" s="14">
        <v>1</v>
      </c>
      <c r="AE30" s="14">
        <v>1</v>
      </c>
      <c r="AF30" s="14">
        <v>1</v>
      </c>
      <c r="AG30" s="14">
        <v>1</v>
      </c>
      <c r="AH30">
        <f>SUM(B30:AG30)</f>
        <v>22</v>
      </c>
    </row>
    <row r="31" spans="1:34">
      <c r="A31" s="2" t="s">
        <v>12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 s="14">
        <v>1</v>
      </c>
      <c r="N31">
        <v>1</v>
      </c>
      <c r="O31">
        <v>1</v>
      </c>
      <c r="P31">
        <v>1</v>
      </c>
      <c r="Q31">
        <v>1</v>
      </c>
      <c r="R31">
        <v>1</v>
      </c>
      <c r="S31" s="14">
        <v>1</v>
      </c>
      <c r="T31" s="14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14">
        <v>1</v>
      </c>
      <c r="AA31" s="14">
        <v>1</v>
      </c>
      <c r="AB31" s="14">
        <v>1</v>
      </c>
      <c r="AC31">
        <v>1</v>
      </c>
      <c r="AD31" s="14">
        <v>1</v>
      </c>
      <c r="AE31" s="14">
        <v>1</v>
      </c>
      <c r="AF31" s="14">
        <v>1</v>
      </c>
      <c r="AG31" s="14">
        <v>1</v>
      </c>
      <c r="AH31">
        <f>SUM(B31:AG31)</f>
        <v>23</v>
      </c>
    </row>
    <row r="32" spans="1:34">
      <c r="A32" s="1" t="s">
        <v>11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 s="14">
        <v>1</v>
      </c>
      <c r="N32">
        <v>1</v>
      </c>
      <c r="O32">
        <v>1</v>
      </c>
      <c r="P32">
        <v>1</v>
      </c>
      <c r="Q32">
        <v>1</v>
      </c>
      <c r="R32">
        <v>1</v>
      </c>
      <c r="S32" s="14">
        <v>1</v>
      </c>
      <c r="T32" s="14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14">
        <v>1</v>
      </c>
      <c r="AA32" s="14">
        <v>1</v>
      </c>
      <c r="AB32" s="14">
        <v>1</v>
      </c>
      <c r="AC32">
        <v>1</v>
      </c>
      <c r="AD32" s="14">
        <v>1</v>
      </c>
      <c r="AE32" s="14">
        <v>1</v>
      </c>
      <c r="AF32" s="14">
        <v>1</v>
      </c>
      <c r="AG32" s="14">
        <v>1</v>
      </c>
      <c r="AH32">
        <f>SUM(B32:AG32)</f>
        <v>28</v>
      </c>
    </row>
    <row r="33" spans="1:34">
      <c r="A33" t="s">
        <v>22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 s="14">
        <v>1</v>
      </c>
      <c r="N33">
        <v>1</v>
      </c>
      <c r="O33">
        <v>1</v>
      </c>
      <c r="P33">
        <v>1</v>
      </c>
      <c r="Q33">
        <v>1</v>
      </c>
      <c r="R33">
        <v>1</v>
      </c>
      <c r="S33" s="14">
        <v>1</v>
      </c>
      <c r="T33" s="14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14">
        <v>1</v>
      </c>
      <c r="AA33" s="14">
        <v>1</v>
      </c>
      <c r="AB33" s="14">
        <v>1</v>
      </c>
      <c r="AC33">
        <v>1</v>
      </c>
      <c r="AD33" s="14">
        <v>1</v>
      </c>
      <c r="AE33" s="14">
        <v>1</v>
      </c>
      <c r="AF33" s="14">
        <v>1</v>
      </c>
      <c r="AG33" s="14">
        <v>1</v>
      </c>
      <c r="AH33">
        <f>SUM(B33:AG33)</f>
        <v>28</v>
      </c>
    </row>
    <row r="34" spans="1:34">
      <c r="B34">
        <f>SUM(B2:B33)</f>
        <v>0</v>
      </c>
      <c r="C34">
        <f>SUM(C2:C33)</f>
        <v>0</v>
      </c>
      <c r="D34">
        <f>SUM(D2:D33)</f>
        <v>0</v>
      </c>
      <c r="E34">
        <f>SUM(E2:E33)</f>
        <v>0</v>
      </c>
      <c r="F34">
        <f>SUM(F2:F33)</f>
        <v>2</v>
      </c>
      <c r="G34">
        <f>SUM(G2:G33)</f>
        <v>2</v>
      </c>
      <c r="H34">
        <f>SUM(H2:H33)</f>
        <v>2</v>
      </c>
      <c r="I34">
        <f>SUM(I2:I33)</f>
        <v>2</v>
      </c>
      <c r="J34">
        <f>SUM(J2:J33)</f>
        <v>2</v>
      </c>
      <c r="K34">
        <f>SUM(K2:K33)</f>
        <v>3</v>
      </c>
      <c r="L34">
        <f>SUM(L2:L33)</f>
        <v>4</v>
      </c>
      <c r="M34" s="14">
        <f>SUM(M2:M33)</f>
        <v>10</v>
      </c>
      <c r="N34">
        <f>SUM(N2:N33)</f>
        <v>11</v>
      </c>
      <c r="O34">
        <f>SUM(O2:O33)</f>
        <v>11</v>
      </c>
      <c r="P34">
        <f>SUM(P2:P33)</f>
        <v>11</v>
      </c>
      <c r="Q34">
        <f>SUM(Q2:Q33)</f>
        <v>11</v>
      </c>
      <c r="R34">
        <f>SUM(R2:R33)</f>
        <v>11</v>
      </c>
      <c r="S34" s="14">
        <f>SUM(S2:S33)</f>
        <v>11</v>
      </c>
      <c r="T34" s="14">
        <f>SUM(T2:T33)</f>
        <v>11</v>
      </c>
      <c r="U34">
        <f>SUM(U2:U33)</f>
        <v>11</v>
      </c>
      <c r="V34">
        <f>SUM(V2:V33)</f>
        <v>11</v>
      </c>
      <c r="W34">
        <f>SUM(W2:W33)</f>
        <v>11</v>
      </c>
      <c r="X34">
        <f>SUM(X2:X33)</f>
        <v>11</v>
      </c>
      <c r="Y34">
        <f>SUM(Y2:Y33)</f>
        <v>11</v>
      </c>
      <c r="Z34" s="14">
        <f>SUM(Z2:Z33)</f>
        <v>11</v>
      </c>
      <c r="AA34" s="14">
        <f>SUM(AA2:AA33)</f>
        <v>12</v>
      </c>
      <c r="AB34" s="14">
        <f>SUM(AB2:AB33)</f>
        <v>12</v>
      </c>
      <c r="AC34">
        <f>SUM(AC2:AC33)</f>
        <v>13</v>
      </c>
      <c r="AD34" s="14">
        <f>SUM(AD2:AD33)</f>
        <v>13</v>
      </c>
      <c r="AE34" s="14">
        <f>SUM(AE2:AE33)</f>
        <v>14</v>
      </c>
      <c r="AF34" s="14">
        <f>SUM(AF2:AF33)</f>
        <v>14</v>
      </c>
      <c r="AG34" s="14">
        <f>SUM(AG2:AG33)</f>
        <v>19</v>
      </c>
    </row>
  </sheetData>
  <sortState columnSort="1" ref="B1:AG34">
    <sortCondition ref="B34:AG34"/>
  </sortState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9E55-0B46-44D9-8555-02B98A8961E0}">
  <dimension ref="A1:K33"/>
  <sheetViews>
    <sheetView workbookViewId="0">
      <selection activeCell="L20" sqref="L20"/>
    </sheetView>
  </sheetViews>
  <sheetFormatPr baseColWidth="10" defaultColWidth="8.83203125" defaultRowHeight="18"/>
  <sheetData>
    <row r="1" spans="1:11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</row>
    <row r="2" spans="1:11">
      <c r="A2" s="8" t="s">
        <v>0</v>
      </c>
      <c r="B2" s="8">
        <v>1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8" t="s">
        <v>1</v>
      </c>
      <c r="B3" s="8">
        <v>0.77639296187683282</v>
      </c>
      <c r="C3" s="8">
        <v>1</v>
      </c>
      <c r="D3" s="8"/>
      <c r="E3" s="8"/>
      <c r="F3" s="8"/>
      <c r="G3" s="8"/>
      <c r="H3" s="8"/>
      <c r="I3" s="8"/>
      <c r="J3" s="8"/>
      <c r="K3" s="8"/>
    </row>
    <row r="4" spans="1:11">
      <c r="A4" s="8" t="s">
        <v>2</v>
      </c>
      <c r="B4" s="8">
        <v>0.5736803519061584</v>
      </c>
      <c r="C4" s="8">
        <v>0.75256598240469208</v>
      </c>
      <c r="D4" s="8">
        <v>1</v>
      </c>
      <c r="E4" s="8"/>
      <c r="F4" s="8"/>
      <c r="G4" s="8"/>
      <c r="H4" s="8"/>
      <c r="I4" s="8"/>
      <c r="J4" s="8"/>
      <c r="K4" s="8"/>
    </row>
    <row r="5" spans="1:11">
      <c r="A5" s="8" t="s">
        <v>3</v>
      </c>
      <c r="B5" s="8">
        <v>0.76063049853372433</v>
      </c>
      <c r="C5" s="8">
        <v>0.80058651026392957</v>
      </c>
      <c r="D5" s="8">
        <v>0.84787390029325516</v>
      </c>
      <c r="E5" s="8">
        <v>1</v>
      </c>
      <c r="F5" s="8"/>
      <c r="G5" s="8"/>
      <c r="H5" s="8"/>
      <c r="I5" s="8"/>
      <c r="J5" s="8"/>
      <c r="K5" s="8"/>
    </row>
    <row r="6" spans="1:11">
      <c r="A6" s="8" t="s">
        <v>4</v>
      </c>
      <c r="B6" s="8">
        <v>0.84494134897360706</v>
      </c>
      <c r="C6" s="8">
        <v>0.86436950146627567</v>
      </c>
      <c r="D6" s="8">
        <v>0.65835777126099704</v>
      </c>
      <c r="E6" s="8">
        <v>0.79838709677419351</v>
      </c>
      <c r="F6" s="8">
        <v>1</v>
      </c>
      <c r="G6" s="8"/>
      <c r="H6" s="8"/>
      <c r="I6" s="8"/>
      <c r="J6" s="8"/>
      <c r="K6" s="8"/>
    </row>
    <row r="7" spans="1:11">
      <c r="A7" s="8" t="s">
        <v>5</v>
      </c>
      <c r="B7" s="8">
        <v>0.83834310850439886</v>
      </c>
      <c r="C7" s="8">
        <v>0.91972140762463339</v>
      </c>
      <c r="D7" s="8">
        <v>0.72177419354838712</v>
      </c>
      <c r="E7" s="8">
        <v>0.82844574780058655</v>
      </c>
      <c r="F7" s="8">
        <v>0.90102639296187681</v>
      </c>
      <c r="G7" s="8">
        <v>1</v>
      </c>
      <c r="H7" s="8"/>
      <c r="I7" s="8"/>
      <c r="J7" s="8"/>
      <c r="K7" s="8"/>
    </row>
    <row r="8" spans="1:11">
      <c r="A8" s="8" t="s">
        <v>6</v>
      </c>
      <c r="B8" s="8">
        <v>0.81561583577712615</v>
      </c>
      <c r="C8" s="8">
        <v>0.78335777126099704</v>
      </c>
      <c r="D8" s="8">
        <v>0.72727272727272729</v>
      </c>
      <c r="E8" s="8">
        <v>0.78775659824046917</v>
      </c>
      <c r="F8" s="8">
        <v>0.77016129032258063</v>
      </c>
      <c r="G8" s="8">
        <v>0.78885630498533721</v>
      </c>
      <c r="H8" s="8">
        <v>1</v>
      </c>
      <c r="I8" s="8"/>
      <c r="J8" s="8"/>
      <c r="K8" s="8"/>
    </row>
    <row r="9" spans="1:11">
      <c r="A9" s="8" t="s">
        <v>7</v>
      </c>
      <c r="B9" s="8">
        <v>0.82514662756598245</v>
      </c>
      <c r="C9" s="8">
        <v>0.83284457478005869</v>
      </c>
      <c r="D9" s="8">
        <v>0.66019061583577709</v>
      </c>
      <c r="E9" s="8">
        <v>0.7789589442815249</v>
      </c>
      <c r="F9" s="8">
        <v>0.82001466275659829</v>
      </c>
      <c r="G9" s="8">
        <v>0.81414956011730211</v>
      </c>
      <c r="H9" s="8">
        <v>0.7950879765395894</v>
      </c>
      <c r="I9" s="8">
        <v>1</v>
      </c>
      <c r="J9" s="8"/>
      <c r="K9" s="8"/>
    </row>
    <row r="10" spans="1:11">
      <c r="A10" s="8" t="s">
        <v>8</v>
      </c>
      <c r="B10" s="8">
        <v>0.73826979472140764</v>
      </c>
      <c r="C10" s="8">
        <v>0.88196480938416422</v>
      </c>
      <c r="D10" s="8">
        <v>0.71407624633431088</v>
      </c>
      <c r="E10" s="8">
        <v>0.8332111436950147</v>
      </c>
      <c r="F10" s="8">
        <v>0.78262463343108502</v>
      </c>
      <c r="G10" s="8">
        <v>0.81231671554252194</v>
      </c>
      <c r="H10" s="8">
        <v>0.76319648093841641</v>
      </c>
      <c r="I10" s="8">
        <v>0.80938416422287385</v>
      </c>
      <c r="J10" s="8">
        <v>1</v>
      </c>
      <c r="K10" s="8"/>
    </row>
    <row r="11" spans="1:11" ht="19" thickBot="1">
      <c r="A11" s="9" t="s">
        <v>9</v>
      </c>
      <c r="B11" s="9">
        <v>0.8112170087976539</v>
      </c>
      <c r="C11" s="9">
        <v>0.83284457478005869</v>
      </c>
      <c r="D11" s="9">
        <v>0.7082111436950147</v>
      </c>
      <c r="E11" s="9">
        <v>0.87463343108504399</v>
      </c>
      <c r="F11" s="9">
        <v>0.85740469208211145</v>
      </c>
      <c r="G11" s="9">
        <v>0.89149560117302051</v>
      </c>
      <c r="H11" s="9">
        <v>0.83541055718475077</v>
      </c>
      <c r="I11" s="9">
        <v>0.83724340175953083</v>
      </c>
      <c r="J11" s="9">
        <v>0.78299120234604103</v>
      </c>
      <c r="K11" s="9">
        <v>1</v>
      </c>
    </row>
    <row r="21" spans="1:11" ht="19" thickBot="1"/>
    <row r="22" spans="1:11">
      <c r="A22" s="10"/>
      <c r="B22" s="10" t="s">
        <v>0</v>
      </c>
      <c r="C22" s="10" t="s">
        <v>1</v>
      </c>
      <c r="D22" s="10" t="s">
        <v>2</v>
      </c>
      <c r="E22" s="10" t="s">
        <v>3</v>
      </c>
      <c r="F22" s="10" t="s">
        <v>4</v>
      </c>
      <c r="G22" s="10" t="s">
        <v>5</v>
      </c>
      <c r="H22" s="10" t="s">
        <v>6</v>
      </c>
      <c r="I22" s="10" t="s">
        <v>7</v>
      </c>
      <c r="J22" s="10" t="s">
        <v>8</v>
      </c>
      <c r="K22" s="10" t="s">
        <v>9</v>
      </c>
    </row>
    <row r="23" spans="1:11" ht="19" thickBot="1">
      <c r="A23" s="8" t="s">
        <v>0</v>
      </c>
      <c r="B23" s="8">
        <v>1</v>
      </c>
      <c r="C23" s="8">
        <v>0.77639296187683282</v>
      </c>
      <c r="D23" s="8">
        <v>0.5736803519061584</v>
      </c>
      <c r="E23" s="8">
        <v>0.76063049853372433</v>
      </c>
      <c r="F23" s="8">
        <v>0.84494134897360706</v>
      </c>
      <c r="G23" s="8">
        <v>0.83834310850439886</v>
      </c>
      <c r="H23" s="8">
        <v>0.81561583577712615</v>
      </c>
      <c r="I23" s="8">
        <v>0.82514662756598245</v>
      </c>
      <c r="J23" s="8">
        <v>0.73826979472140764</v>
      </c>
      <c r="K23" s="9">
        <v>0.8112170087976539</v>
      </c>
    </row>
    <row r="24" spans="1:11" ht="19" thickBot="1">
      <c r="A24" s="8" t="s">
        <v>1</v>
      </c>
      <c r="B24" s="8">
        <v>0.77639296187683282</v>
      </c>
      <c r="C24" s="8">
        <v>1</v>
      </c>
      <c r="D24" s="8">
        <v>0.75256598240469208</v>
      </c>
      <c r="E24" s="8">
        <v>0.80058651026392957</v>
      </c>
      <c r="F24" s="8">
        <v>0.86436950146627567</v>
      </c>
      <c r="G24" s="8">
        <v>0.91972140762463339</v>
      </c>
      <c r="H24" s="8">
        <v>0.78335777126099704</v>
      </c>
      <c r="I24" s="8">
        <v>0.83284457478005869</v>
      </c>
      <c r="J24" s="8">
        <v>0.88196480938416422</v>
      </c>
      <c r="K24" s="9">
        <v>0.83284457478005869</v>
      </c>
    </row>
    <row r="25" spans="1:11" ht="19" thickBot="1">
      <c r="A25" s="8" t="s">
        <v>2</v>
      </c>
      <c r="B25" s="8">
        <v>0.5736803519061584</v>
      </c>
      <c r="C25" s="8">
        <v>0.75256598240469208</v>
      </c>
      <c r="D25" s="8">
        <v>1</v>
      </c>
      <c r="E25" s="8">
        <v>0.84787390029325516</v>
      </c>
      <c r="F25" s="8">
        <v>0.65835777126099704</v>
      </c>
      <c r="G25" s="8">
        <v>0.72177419354838712</v>
      </c>
      <c r="H25" s="8">
        <v>0.72727272727272729</v>
      </c>
      <c r="I25" s="8">
        <v>0.66019061583577709</v>
      </c>
      <c r="J25" s="8">
        <v>0.71407624633431088</v>
      </c>
      <c r="K25" s="9">
        <v>0.7082111436950147</v>
      </c>
    </row>
    <row r="26" spans="1:11" ht="19" thickBot="1">
      <c r="A26" s="8" t="s">
        <v>3</v>
      </c>
      <c r="B26" s="8">
        <v>0.76063049853372433</v>
      </c>
      <c r="C26" s="8">
        <v>0.80058651026392957</v>
      </c>
      <c r="D26" s="8">
        <v>0.84787390029325516</v>
      </c>
      <c r="E26" s="8">
        <v>1</v>
      </c>
      <c r="F26" s="8">
        <v>0.79838709677419351</v>
      </c>
      <c r="G26" s="8">
        <v>0.82844574780058655</v>
      </c>
      <c r="H26" s="8">
        <v>0.78775659824046917</v>
      </c>
      <c r="I26" s="8">
        <v>0.7789589442815249</v>
      </c>
      <c r="J26" s="8">
        <v>0.8332111436950147</v>
      </c>
      <c r="K26" s="9">
        <v>0.87463343108504399</v>
      </c>
    </row>
    <row r="27" spans="1:11" ht="19" thickBot="1">
      <c r="A27" s="8" t="s">
        <v>4</v>
      </c>
      <c r="B27" s="8">
        <v>0.84494134897360706</v>
      </c>
      <c r="C27" s="8">
        <v>0.86436950146627567</v>
      </c>
      <c r="D27" s="8">
        <v>0.65835777126099704</v>
      </c>
      <c r="E27" s="8">
        <v>0.79838709677419351</v>
      </c>
      <c r="F27" s="8">
        <v>1</v>
      </c>
      <c r="G27" s="8">
        <v>0.90102639296187681</v>
      </c>
      <c r="H27" s="8">
        <v>0.77016129032258063</v>
      </c>
      <c r="I27" s="8">
        <v>0.82001466275659829</v>
      </c>
      <c r="J27" s="8">
        <v>0.78262463343108502</v>
      </c>
      <c r="K27" s="9">
        <v>0.85740469208211145</v>
      </c>
    </row>
    <row r="28" spans="1:11" ht="19" thickBot="1">
      <c r="A28" s="8" t="s">
        <v>5</v>
      </c>
      <c r="B28" s="8">
        <v>0.83834310850439886</v>
      </c>
      <c r="C28" s="8">
        <v>0.91972140762463339</v>
      </c>
      <c r="D28" s="8">
        <v>0.72177419354838712</v>
      </c>
      <c r="E28" s="8">
        <v>0.82844574780058655</v>
      </c>
      <c r="F28" s="8">
        <v>0.90102639296187681</v>
      </c>
      <c r="G28" s="8">
        <v>1</v>
      </c>
      <c r="H28" s="8">
        <v>0.78885630498533721</v>
      </c>
      <c r="I28" s="8">
        <v>0.81414956011730211</v>
      </c>
      <c r="J28" s="8">
        <v>0.81231671554252194</v>
      </c>
      <c r="K28" s="9">
        <v>0.89149560117302051</v>
      </c>
    </row>
    <row r="29" spans="1:11" ht="19" thickBot="1">
      <c r="A29" s="8" t="s">
        <v>6</v>
      </c>
      <c r="B29" s="8">
        <v>0.81561583577712615</v>
      </c>
      <c r="C29" s="8">
        <v>0.78335777126099704</v>
      </c>
      <c r="D29" s="8">
        <v>0.72727272727272729</v>
      </c>
      <c r="E29" s="8">
        <v>0.78775659824046917</v>
      </c>
      <c r="F29" s="8">
        <v>0.77016129032258063</v>
      </c>
      <c r="G29" s="8">
        <v>0.78885630498533721</v>
      </c>
      <c r="H29" s="8">
        <v>1</v>
      </c>
      <c r="I29" s="8">
        <v>0.7950879765395894</v>
      </c>
      <c r="J29" s="8">
        <v>0.76319648093841641</v>
      </c>
      <c r="K29" s="9">
        <v>0.83541055718475077</v>
      </c>
    </row>
    <row r="30" spans="1:11" ht="19" thickBot="1">
      <c r="A30" s="8" t="s">
        <v>7</v>
      </c>
      <c r="B30" s="8">
        <v>0.82514662756598245</v>
      </c>
      <c r="C30" s="8">
        <v>0.83284457478005869</v>
      </c>
      <c r="D30" s="8">
        <v>0.66019061583577709</v>
      </c>
      <c r="E30" s="8">
        <v>0.7789589442815249</v>
      </c>
      <c r="F30" s="8">
        <v>0.82001466275659829</v>
      </c>
      <c r="G30" s="8">
        <v>0.81414956011730211</v>
      </c>
      <c r="H30" s="8">
        <v>0.7950879765395894</v>
      </c>
      <c r="I30" s="8">
        <v>1</v>
      </c>
      <c r="J30" s="8">
        <v>0.80938416422287385</v>
      </c>
      <c r="K30" s="9">
        <v>0.83724340175953083</v>
      </c>
    </row>
    <row r="31" spans="1:11" ht="19" thickBot="1">
      <c r="A31" s="8" t="s">
        <v>8</v>
      </c>
      <c r="B31" s="8">
        <v>0.73826979472140764</v>
      </c>
      <c r="C31" s="8">
        <v>0.88196480938416422</v>
      </c>
      <c r="D31" s="8">
        <v>0.71407624633431088</v>
      </c>
      <c r="E31" s="8">
        <v>0.8332111436950147</v>
      </c>
      <c r="F31" s="8">
        <v>0.78262463343108502</v>
      </c>
      <c r="G31" s="8">
        <v>0.81231671554252194</v>
      </c>
      <c r="H31" s="8">
        <v>0.76319648093841641</v>
      </c>
      <c r="I31" s="8">
        <v>0.80938416422287385</v>
      </c>
      <c r="J31" s="8">
        <v>1</v>
      </c>
      <c r="K31" s="9">
        <v>0.78299120234604103</v>
      </c>
    </row>
    <row r="32" spans="1:11" ht="19" thickBot="1">
      <c r="A32" s="9" t="s">
        <v>9</v>
      </c>
      <c r="B32" s="9">
        <v>0.8112170087976539</v>
      </c>
      <c r="C32" s="9">
        <v>0.83284457478005869</v>
      </c>
      <c r="D32" s="9">
        <v>0.7082111436950147</v>
      </c>
      <c r="E32" s="9">
        <v>0.87463343108504399</v>
      </c>
      <c r="F32" s="9">
        <v>0.85740469208211145</v>
      </c>
      <c r="G32" s="9">
        <v>0.89149560117302051</v>
      </c>
      <c r="H32" s="9">
        <v>0.83541055718475077</v>
      </c>
      <c r="I32" s="9">
        <v>0.83724340175953083</v>
      </c>
      <c r="J32" s="9">
        <v>0.78299120234604103</v>
      </c>
      <c r="K32" s="9">
        <v>1</v>
      </c>
    </row>
    <row r="33" spans="2:11">
      <c r="B33">
        <f>AVERAGE(B23:B32)</f>
        <v>0.7984237536656893</v>
      </c>
      <c r="C33">
        <f t="shared" ref="C33:K33" si="0">AVERAGE(C23:C32)</f>
        <v>0.84446480938416413</v>
      </c>
      <c r="D33">
        <f t="shared" si="0"/>
        <v>0.7364002932551319</v>
      </c>
      <c r="E33">
        <f t="shared" si="0"/>
        <v>0.8310483870967742</v>
      </c>
      <c r="F33">
        <f t="shared" si="0"/>
        <v>0.82972873900293254</v>
      </c>
      <c r="G33">
        <f t="shared" si="0"/>
        <v>0.85161290322580663</v>
      </c>
      <c r="H33">
        <f t="shared" si="0"/>
        <v>0.80667155425219939</v>
      </c>
      <c r="I33">
        <f t="shared" si="0"/>
        <v>0.81730205278592383</v>
      </c>
      <c r="J33">
        <f t="shared" si="0"/>
        <v>0.81180351906158355</v>
      </c>
      <c r="K33">
        <f t="shared" si="0"/>
        <v>0.84314516129032246</v>
      </c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0BD6-2105-45E4-9A24-D78A46701885}">
  <dimension ref="A1:K33"/>
  <sheetViews>
    <sheetView workbookViewId="0">
      <selection activeCell="O2" sqref="O2"/>
    </sheetView>
  </sheetViews>
  <sheetFormatPr baseColWidth="10" defaultColWidth="8.83203125" defaultRowHeight="18"/>
  <cols>
    <col min="15" max="15" width="5.66406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1" t="s">
        <v>11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  <c r="I2">
        <v>4</v>
      </c>
      <c r="J2">
        <v>1</v>
      </c>
      <c r="K2">
        <v>2</v>
      </c>
    </row>
    <row r="3" spans="1:11">
      <c r="A3" s="2" t="s">
        <v>12</v>
      </c>
      <c r="B3">
        <v>5</v>
      </c>
      <c r="C3">
        <v>3</v>
      </c>
      <c r="D3">
        <v>3</v>
      </c>
      <c r="E3">
        <v>7</v>
      </c>
      <c r="F3">
        <v>2</v>
      </c>
      <c r="G3">
        <v>4</v>
      </c>
      <c r="H3">
        <v>3</v>
      </c>
      <c r="I3">
        <v>2</v>
      </c>
      <c r="J3">
        <v>7</v>
      </c>
      <c r="K3">
        <v>9</v>
      </c>
    </row>
    <row r="4" spans="1:11">
      <c r="A4" s="2" t="s">
        <v>13</v>
      </c>
      <c r="B4">
        <v>28</v>
      </c>
      <c r="C4">
        <v>23</v>
      </c>
      <c r="D4">
        <v>13</v>
      </c>
      <c r="E4">
        <v>20</v>
      </c>
      <c r="F4">
        <v>17</v>
      </c>
      <c r="G4">
        <v>22</v>
      </c>
      <c r="H4">
        <v>17</v>
      </c>
      <c r="I4">
        <v>24</v>
      </c>
      <c r="J4">
        <v>27</v>
      </c>
      <c r="K4">
        <v>18</v>
      </c>
    </row>
    <row r="5" spans="1:11">
      <c r="A5" s="2" t="s">
        <v>14</v>
      </c>
      <c r="B5">
        <v>6</v>
      </c>
      <c r="C5">
        <v>11</v>
      </c>
      <c r="D5">
        <v>11</v>
      </c>
      <c r="E5">
        <v>11</v>
      </c>
      <c r="F5">
        <v>11</v>
      </c>
      <c r="G5">
        <v>9</v>
      </c>
      <c r="H5">
        <v>9</v>
      </c>
      <c r="I5">
        <v>9</v>
      </c>
      <c r="J5">
        <v>9</v>
      </c>
      <c r="K5">
        <v>12</v>
      </c>
    </row>
    <row r="6" spans="1:11">
      <c r="A6" s="2" t="s">
        <v>15</v>
      </c>
      <c r="B6">
        <v>29</v>
      </c>
      <c r="C6">
        <v>27</v>
      </c>
      <c r="D6">
        <v>14</v>
      </c>
      <c r="E6">
        <v>16</v>
      </c>
      <c r="F6">
        <v>22</v>
      </c>
      <c r="G6">
        <v>23</v>
      </c>
      <c r="H6">
        <v>31</v>
      </c>
      <c r="I6">
        <v>29</v>
      </c>
      <c r="J6">
        <v>28</v>
      </c>
      <c r="K6">
        <v>24</v>
      </c>
    </row>
    <row r="7" spans="1:11">
      <c r="A7" s="2" t="s">
        <v>16</v>
      </c>
      <c r="B7">
        <v>21</v>
      </c>
      <c r="C7">
        <v>29</v>
      </c>
      <c r="D7">
        <v>27</v>
      </c>
      <c r="E7">
        <v>19</v>
      </c>
      <c r="F7">
        <v>23</v>
      </c>
      <c r="G7">
        <v>25</v>
      </c>
      <c r="H7">
        <v>24</v>
      </c>
      <c r="I7">
        <v>31</v>
      </c>
      <c r="J7">
        <v>23</v>
      </c>
      <c r="K7">
        <v>20</v>
      </c>
    </row>
    <row r="8" spans="1:11">
      <c r="A8" s="2" t="s">
        <v>17</v>
      </c>
      <c r="B8">
        <v>22</v>
      </c>
      <c r="C8">
        <v>18</v>
      </c>
      <c r="D8">
        <v>28</v>
      </c>
      <c r="E8">
        <v>24</v>
      </c>
      <c r="F8">
        <v>15</v>
      </c>
      <c r="G8">
        <v>21</v>
      </c>
      <c r="H8">
        <v>26</v>
      </c>
      <c r="I8">
        <v>17</v>
      </c>
      <c r="J8">
        <v>14</v>
      </c>
      <c r="K8">
        <v>26</v>
      </c>
    </row>
    <row r="9" spans="1:11">
      <c r="A9" s="2" t="s">
        <v>18</v>
      </c>
      <c r="B9">
        <v>9</v>
      </c>
      <c r="C9">
        <v>8</v>
      </c>
      <c r="D9">
        <v>4</v>
      </c>
      <c r="E9">
        <v>5</v>
      </c>
      <c r="F9">
        <v>7</v>
      </c>
      <c r="G9">
        <v>8</v>
      </c>
      <c r="H9">
        <v>8</v>
      </c>
      <c r="I9">
        <v>5</v>
      </c>
      <c r="J9">
        <v>4</v>
      </c>
      <c r="K9">
        <v>7</v>
      </c>
    </row>
    <row r="10" spans="1:11">
      <c r="A10" t="s">
        <v>19</v>
      </c>
      <c r="B10">
        <v>8</v>
      </c>
      <c r="C10">
        <v>7</v>
      </c>
      <c r="D10">
        <v>10</v>
      </c>
      <c r="E10">
        <v>8</v>
      </c>
      <c r="F10">
        <v>9</v>
      </c>
      <c r="G10">
        <v>6</v>
      </c>
      <c r="H10">
        <v>4</v>
      </c>
      <c r="I10">
        <v>8</v>
      </c>
      <c r="J10">
        <v>8</v>
      </c>
      <c r="K10">
        <v>8</v>
      </c>
    </row>
    <row r="11" spans="1:11">
      <c r="A11" t="s">
        <v>20</v>
      </c>
      <c r="B11">
        <v>10</v>
      </c>
      <c r="C11">
        <v>9</v>
      </c>
      <c r="D11">
        <v>5</v>
      </c>
      <c r="E11">
        <v>10</v>
      </c>
      <c r="F11">
        <v>8</v>
      </c>
      <c r="G11">
        <v>10</v>
      </c>
      <c r="H11">
        <v>10</v>
      </c>
      <c r="I11">
        <v>6</v>
      </c>
      <c r="J11">
        <v>10</v>
      </c>
      <c r="K11">
        <v>10</v>
      </c>
    </row>
    <row r="12" spans="1:11">
      <c r="A12" t="s">
        <v>21</v>
      </c>
      <c r="B12">
        <v>26</v>
      </c>
      <c r="C12">
        <v>17</v>
      </c>
      <c r="D12">
        <v>12</v>
      </c>
      <c r="E12">
        <v>14</v>
      </c>
      <c r="F12">
        <v>21</v>
      </c>
      <c r="G12">
        <v>14</v>
      </c>
      <c r="H12">
        <v>19</v>
      </c>
      <c r="I12">
        <v>23</v>
      </c>
      <c r="J12">
        <v>13</v>
      </c>
      <c r="K12">
        <v>13</v>
      </c>
    </row>
    <row r="13" spans="1:11">
      <c r="A13" t="s">
        <v>22</v>
      </c>
      <c r="B13">
        <v>2</v>
      </c>
      <c r="C13">
        <v>2</v>
      </c>
      <c r="D13">
        <v>2</v>
      </c>
      <c r="E13">
        <v>2</v>
      </c>
      <c r="F13">
        <v>3</v>
      </c>
      <c r="G13">
        <v>2</v>
      </c>
      <c r="H13">
        <v>1</v>
      </c>
      <c r="I13">
        <v>1</v>
      </c>
      <c r="J13">
        <v>3</v>
      </c>
      <c r="K13">
        <v>3</v>
      </c>
    </row>
    <row r="14" spans="1:11">
      <c r="A14" t="s">
        <v>23</v>
      </c>
      <c r="B14">
        <v>27</v>
      </c>
      <c r="C14">
        <v>16</v>
      </c>
      <c r="D14">
        <v>20</v>
      </c>
      <c r="E14">
        <v>22</v>
      </c>
      <c r="F14">
        <v>18</v>
      </c>
      <c r="G14">
        <v>20</v>
      </c>
      <c r="H14">
        <v>16</v>
      </c>
      <c r="I14">
        <v>15</v>
      </c>
      <c r="J14">
        <v>15</v>
      </c>
      <c r="K14">
        <v>14</v>
      </c>
    </row>
    <row r="15" spans="1:11">
      <c r="A15" t="s">
        <v>24</v>
      </c>
      <c r="B15">
        <v>3</v>
      </c>
      <c r="C15">
        <v>5</v>
      </c>
      <c r="D15">
        <v>6</v>
      </c>
      <c r="E15">
        <v>3</v>
      </c>
      <c r="F15">
        <v>4</v>
      </c>
      <c r="G15">
        <v>3</v>
      </c>
      <c r="H15">
        <v>11</v>
      </c>
      <c r="I15">
        <v>3</v>
      </c>
      <c r="J15">
        <v>2</v>
      </c>
      <c r="K15">
        <v>1</v>
      </c>
    </row>
    <row r="16" spans="1:11">
      <c r="A16" t="s">
        <v>25</v>
      </c>
      <c r="B16">
        <v>13</v>
      </c>
      <c r="C16">
        <v>25</v>
      </c>
      <c r="D16">
        <v>32</v>
      </c>
      <c r="E16">
        <v>23</v>
      </c>
      <c r="F16">
        <v>14</v>
      </c>
      <c r="G16">
        <v>19</v>
      </c>
      <c r="H16">
        <v>12</v>
      </c>
      <c r="I16">
        <v>12</v>
      </c>
      <c r="J16">
        <v>29</v>
      </c>
      <c r="K16">
        <v>11</v>
      </c>
    </row>
    <row r="17" spans="1:11">
      <c r="A17" t="s">
        <v>26</v>
      </c>
      <c r="B17">
        <v>7</v>
      </c>
      <c r="C17">
        <v>4</v>
      </c>
      <c r="D17">
        <v>7</v>
      </c>
      <c r="E17">
        <v>9</v>
      </c>
      <c r="F17">
        <v>6</v>
      </c>
      <c r="G17">
        <v>7</v>
      </c>
      <c r="H17">
        <v>5</v>
      </c>
      <c r="I17">
        <v>7</v>
      </c>
      <c r="J17">
        <v>5</v>
      </c>
      <c r="K17">
        <v>6</v>
      </c>
    </row>
    <row r="18" spans="1:11">
      <c r="A18" t="s">
        <v>27</v>
      </c>
      <c r="B18">
        <v>19</v>
      </c>
      <c r="C18">
        <v>12</v>
      </c>
      <c r="D18">
        <v>15</v>
      </c>
      <c r="E18">
        <v>13</v>
      </c>
      <c r="F18">
        <v>12</v>
      </c>
      <c r="G18">
        <v>18</v>
      </c>
      <c r="H18">
        <v>15</v>
      </c>
      <c r="I18">
        <v>25</v>
      </c>
      <c r="J18">
        <v>16</v>
      </c>
      <c r="K18">
        <v>23</v>
      </c>
    </row>
    <row r="19" spans="1:11">
      <c r="A19" t="s">
        <v>28</v>
      </c>
      <c r="B19">
        <v>18</v>
      </c>
      <c r="C19">
        <v>24</v>
      </c>
      <c r="D19">
        <v>24</v>
      </c>
      <c r="E19">
        <v>26</v>
      </c>
      <c r="F19">
        <v>19</v>
      </c>
      <c r="G19">
        <v>12</v>
      </c>
      <c r="H19">
        <v>22</v>
      </c>
      <c r="I19">
        <v>28</v>
      </c>
      <c r="J19">
        <v>30</v>
      </c>
      <c r="K19">
        <v>22</v>
      </c>
    </row>
    <row r="20" spans="1:11">
      <c r="A20" t="s">
        <v>29</v>
      </c>
      <c r="B20">
        <v>32</v>
      </c>
      <c r="C20">
        <v>32</v>
      </c>
      <c r="D20">
        <v>22</v>
      </c>
      <c r="E20">
        <v>32</v>
      </c>
      <c r="F20">
        <v>32</v>
      </c>
      <c r="G20">
        <v>32</v>
      </c>
      <c r="H20">
        <v>30</v>
      </c>
      <c r="I20">
        <v>32</v>
      </c>
      <c r="J20">
        <v>32</v>
      </c>
      <c r="K20">
        <v>32</v>
      </c>
    </row>
    <row r="21" spans="1:11">
      <c r="A21" t="s">
        <v>30</v>
      </c>
      <c r="B21">
        <v>20</v>
      </c>
      <c r="C21">
        <v>26</v>
      </c>
      <c r="D21">
        <v>21</v>
      </c>
      <c r="E21">
        <v>29</v>
      </c>
      <c r="F21">
        <v>30</v>
      </c>
      <c r="G21">
        <v>28</v>
      </c>
      <c r="H21">
        <v>21</v>
      </c>
      <c r="I21">
        <v>27</v>
      </c>
      <c r="J21">
        <v>31</v>
      </c>
      <c r="K21">
        <v>29</v>
      </c>
    </row>
    <row r="22" spans="1:11">
      <c r="A22" t="s">
        <v>31</v>
      </c>
      <c r="B22">
        <v>17</v>
      </c>
      <c r="C22">
        <v>31</v>
      </c>
      <c r="D22">
        <v>23</v>
      </c>
      <c r="E22">
        <v>25</v>
      </c>
      <c r="F22">
        <v>28</v>
      </c>
      <c r="G22">
        <v>31</v>
      </c>
      <c r="H22">
        <v>13</v>
      </c>
      <c r="I22">
        <v>22</v>
      </c>
      <c r="J22">
        <v>20</v>
      </c>
      <c r="K22">
        <v>31</v>
      </c>
    </row>
    <row r="23" spans="1:11">
      <c r="A23" t="s">
        <v>32</v>
      </c>
      <c r="B23">
        <v>30</v>
      </c>
      <c r="C23">
        <v>21</v>
      </c>
      <c r="D23">
        <v>29</v>
      </c>
      <c r="E23">
        <v>31</v>
      </c>
      <c r="F23">
        <v>25</v>
      </c>
      <c r="G23">
        <v>24</v>
      </c>
      <c r="H23">
        <v>27</v>
      </c>
      <c r="I23">
        <v>18</v>
      </c>
      <c r="J23">
        <v>21</v>
      </c>
      <c r="K23">
        <v>28</v>
      </c>
    </row>
    <row r="24" spans="1:11">
      <c r="A24" t="s">
        <v>33</v>
      </c>
      <c r="B24">
        <v>25</v>
      </c>
      <c r="C24">
        <v>28</v>
      </c>
      <c r="D24">
        <v>30</v>
      </c>
      <c r="E24">
        <v>30</v>
      </c>
      <c r="F24">
        <v>26</v>
      </c>
      <c r="G24">
        <v>30</v>
      </c>
      <c r="H24">
        <v>25</v>
      </c>
      <c r="I24">
        <v>30</v>
      </c>
      <c r="J24">
        <v>22</v>
      </c>
      <c r="K24">
        <v>27</v>
      </c>
    </row>
    <row r="25" spans="1:11">
      <c r="A25" t="s">
        <v>34</v>
      </c>
      <c r="B25">
        <v>24</v>
      </c>
      <c r="C25">
        <v>15</v>
      </c>
      <c r="D25">
        <v>16</v>
      </c>
      <c r="E25">
        <v>15</v>
      </c>
      <c r="F25">
        <v>31</v>
      </c>
      <c r="G25">
        <v>16</v>
      </c>
      <c r="H25">
        <v>14</v>
      </c>
      <c r="I25">
        <v>20</v>
      </c>
      <c r="J25">
        <v>12</v>
      </c>
      <c r="K25">
        <v>19</v>
      </c>
    </row>
    <row r="26" spans="1:11">
      <c r="A26" t="s">
        <v>35</v>
      </c>
      <c r="B26">
        <v>31</v>
      </c>
      <c r="C26">
        <v>20</v>
      </c>
      <c r="D26">
        <v>18</v>
      </c>
      <c r="E26">
        <v>27</v>
      </c>
      <c r="F26">
        <v>29</v>
      </c>
      <c r="G26">
        <v>29</v>
      </c>
      <c r="H26">
        <v>32</v>
      </c>
      <c r="I26">
        <v>26</v>
      </c>
      <c r="J26">
        <v>25</v>
      </c>
      <c r="K26">
        <v>30</v>
      </c>
    </row>
    <row r="27" spans="1:11">
      <c r="A27" t="s">
        <v>36</v>
      </c>
      <c r="B27">
        <v>23</v>
      </c>
      <c r="C27">
        <v>30</v>
      </c>
      <c r="D27">
        <v>17</v>
      </c>
      <c r="E27">
        <v>17</v>
      </c>
      <c r="F27">
        <v>27</v>
      </c>
      <c r="G27">
        <v>27</v>
      </c>
      <c r="H27">
        <v>29</v>
      </c>
      <c r="I27">
        <v>16</v>
      </c>
      <c r="J27">
        <v>24</v>
      </c>
      <c r="K27">
        <v>25</v>
      </c>
    </row>
    <row r="28" spans="1:11">
      <c r="A28" t="s">
        <v>37</v>
      </c>
      <c r="B28">
        <v>16</v>
      </c>
      <c r="C28">
        <v>22</v>
      </c>
      <c r="D28">
        <v>25</v>
      </c>
      <c r="E28">
        <v>18</v>
      </c>
      <c r="F28">
        <v>24</v>
      </c>
      <c r="G28">
        <v>26</v>
      </c>
      <c r="H28">
        <v>20</v>
      </c>
      <c r="I28">
        <v>19</v>
      </c>
      <c r="J28">
        <v>19</v>
      </c>
      <c r="K28">
        <v>16</v>
      </c>
    </row>
    <row r="29" spans="1:11">
      <c r="A29" t="s">
        <v>38</v>
      </c>
      <c r="B29">
        <v>15</v>
      </c>
      <c r="C29">
        <v>19</v>
      </c>
      <c r="D29">
        <v>26</v>
      </c>
      <c r="E29">
        <v>12</v>
      </c>
      <c r="F29">
        <v>16</v>
      </c>
      <c r="G29">
        <v>17</v>
      </c>
      <c r="H29">
        <v>23</v>
      </c>
      <c r="I29">
        <v>13</v>
      </c>
      <c r="J29">
        <v>18</v>
      </c>
      <c r="K29">
        <v>17</v>
      </c>
    </row>
    <row r="30" spans="1:11">
      <c r="A30" t="s">
        <v>39</v>
      </c>
      <c r="B30">
        <v>14</v>
      </c>
      <c r="C30">
        <v>13</v>
      </c>
      <c r="D30">
        <v>19</v>
      </c>
      <c r="E30">
        <v>21</v>
      </c>
      <c r="F30">
        <v>20</v>
      </c>
      <c r="G30">
        <v>15</v>
      </c>
      <c r="H30">
        <v>18</v>
      </c>
      <c r="I30">
        <v>14</v>
      </c>
      <c r="J30">
        <v>26</v>
      </c>
      <c r="K30">
        <v>15</v>
      </c>
    </row>
    <row r="31" spans="1:11">
      <c r="A31" t="s">
        <v>40</v>
      </c>
      <c r="B31">
        <v>12</v>
      </c>
      <c r="C31">
        <v>14</v>
      </c>
      <c r="D31">
        <v>31</v>
      </c>
      <c r="E31">
        <v>28</v>
      </c>
      <c r="F31">
        <v>13</v>
      </c>
      <c r="G31">
        <v>13</v>
      </c>
      <c r="H31">
        <v>28</v>
      </c>
      <c r="I31">
        <v>21</v>
      </c>
      <c r="J31">
        <v>17</v>
      </c>
      <c r="K31">
        <v>21</v>
      </c>
    </row>
    <row r="32" spans="1:11">
      <c r="A32" t="s">
        <v>41</v>
      </c>
      <c r="B32">
        <v>11</v>
      </c>
      <c r="C32">
        <v>10</v>
      </c>
      <c r="D32">
        <v>8</v>
      </c>
      <c r="E32">
        <v>6</v>
      </c>
      <c r="F32">
        <v>10</v>
      </c>
      <c r="G32">
        <v>11</v>
      </c>
      <c r="H32">
        <v>6</v>
      </c>
      <c r="I32">
        <v>11</v>
      </c>
      <c r="J32">
        <v>11</v>
      </c>
      <c r="K32">
        <v>4</v>
      </c>
    </row>
    <row r="33" spans="1:11">
      <c r="A33" t="s">
        <v>42</v>
      </c>
      <c r="B33">
        <v>4</v>
      </c>
      <c r="C33">
        <v>6</v>
      </c>
      <c r="D33">
        <v>9</v>
      </c>
      <c r="E33">
        <v>4</v>
      </c>
      <c r="F33">
        <v>5</v>
      </c>
      <c r="G33">
        <v>5</v>
      </c>
      <c r="H33">
        <v>7</v>
      </c>
      <c r="I33">
        <v>10</v>
      </c>
      <c r="J33">
        <v>6</v>
      </c>
      <c r="K33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</vt:i4>
      </vt:variant>
    </vt:vector>
  </HeadingPairs>
  <TitlesOfParts>
    <vt:vector size="13" baseType="lpstr">
      <vt:lpstr>output</vt:lpstr>
      <vt:lpstr>Sheet1</vt:lpstr>
      <vt:lpstr>Sheet2</vt:lpstr>
      <vt:lpstr>Sheet3</vt:lpstr>
      <vt:lpstr>エラーバー付平均順位グラフ</vt:lpstr>
      <vt:lpstr>Sheet6</vt:lpstr>
      <vt:lpstr>Sheet4</vt:lpstr>
      <vt:lpstr>被験者間の相関</vt:lpstr>
      <vt:lpstr>Sheet5</vt:lpstr>
      <vt:lpstr>テューキークレーマーの検定結果</vt:lpstr>
      <vt:lpstr>多重比較</vt:lpstr>
      <vt:lpstr>Sheet5!名称未設定</vt:lpstr>
      <vt:lpstr>output!名称未設定_1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ASHIDA Atsushi</dc:creator>
  <cp:lastModifiedBy>ASHIDA Atsushi</cp:lastModifiedBy>
  <dcterms:created xsi:type="dcterms:W3CDTF">2018-11-27T15:11:00Z</dcterms:created>
  <dcterms:modified xsi:type="dcterms:W3CDTF">2018-12-12T06:15:45Z</dcterms:modified>
</cp:coreProperties>
</file>