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1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dentuwsedu-my.sharepoint.com/personal/17895688_student_westernsydney_edu_au/Documents/"/>
    </mc:Choice>
  </mc:AlternateContent>
  <xr:revisionPtr revIDLastSave="0" documentId="8_{3F62ABB2-8900-4CB3-840E-7254F58A54C0}" xr6:coauthVersionLast="47" xr6:coauthVersionMax="47" xr10:uidLastSave="{00000000-0000-0000-0000-000000000000}"/>
  <bookViews>
    <workbookView xWindow="-135" yWindow="-135" windowWidth="29070" windowHeight="15870" xr2:uid="{4CF2D8B6-3855-4AAC-94EE-788640A722C1}"/>
  </bookViews>
  <sheets>
    <sheet name="Questions" sheetId="2" r:id="rId1"/>
    <sheet name="Population" sheetId="3" r:id="rId2"/>
    <sheet name="Over sease countries" sheetId="4" r:id="rId3"/>
    <sheet name="Blood Types " sheetId="1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2" i="3" l="1"/>
  <c r="D52" i="3"/>
  <c r="E52" i="3"/>
  <c r="F52" i="3"/>
  <c r="G52" i="3"/>
  <c r="H52" i="3"/>
  <c r="I52" i="3"/>
  <c r="B52" i="3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I38" i="3"/>
  <c r="I37" i="3"/>
  <c r="J36" i="3"/>
  <c r="K36" i="3"/>
  <c r="L36" i="3"/>
  <c r="I36" i="3"/>
  <c r="D17" i="3" l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D34" i="3" s="1"/>
  <c r="D35" i="3" s="1"/>
  <c r="D16" i="3"/>
  <c r="D15" i="3"/>
  <c r="C8" i="3"/>
  <c r="F8" i="3"/>
  <c r="G8" i="3" s="1"/>
  <c r="H8" i="3" s="1"/>
  <c r="I8" i="3" s="1"/>
  <c r="J8" i="3" s="1"/>
  <c r="E8" i="3"/>
  <c r="D8" i="3"/>
  <c r="J7" i="3"/>
  <c r="I7" i="3"/>
  <c r="H7" i="3"/>
  <c r="G7" i="3"/>
  <c r="F7" i="3"/>
  <c r="E7" i="3"/>
  <c r="D7" i="3"/>
  <c r="C7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L6" i="3"/>
  <c r="L4" i="3"/>
  <c r="L5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ABS</author>
  </authors>
  <commentList>
    <comment ref="B14" authorId="0" shapeId="0" xr:uid="{935A7EFC-64AA-4974-8718-441304A08253}">
      <text>
        <r>
          <rPr>
            <sz val="8"/>
            <color indexed="8"/>
            <rFont val="Arial"/>
            <family val="2"/>
          </rPr>
          <t>Includes Other Territories – see Methodology: Estimated resident population, Geographic coverage</t>
        </r>
      </text>
    </comment>
  </commentList>
</comments>
</file>

<file path=xl/sharedStrings.xml><?xml version="1.0" encoding="utf-8"?>
<sst xmlns="http://schemas.openxmlformats.org/spreadsheetml/2006/main" count="415" uniqueCount="386">
  <si>
    <t xml:space="preserve">Statistics </t>
  </si>
  <si>
    <t>#</t>
  </si>
  <si>
    <t>Month Questions</t>
  </si>
  <si>
    <t>Gender</t>
  </si>
  <si>
    <t>Mother's ethnicity</t>
  </si>
  <si>
    <t>Date of Birth</t>
  </si>
  <si>
    <t>Place of birth</t>
  </si>
  <si>
    <t>Eyes colour</t>
  </si>
  <si>
    <t>Skin colour</t>
  </si>
  <si>
    <t>Ethnicity</t>
  </si>
  <si>
    <t>Mother tongue</t>
  </si>
  <si>
    <t>Country of origin</t>
  </si>
  <si>
    <t>Mother’s name</t>
  </si>
  <si>
    <t>Father’s name</t>
  </si>
  <si>
    <t>Religion</t>
  </si>
  <si>
    <t>Blood type</t>
  </si>
  <si>
    <t>Q #</t>
  </si>
  <si>
    <t>All  Days Questions</t>
  </si>
  <si>
    <t>What was your childhood nickname?</t>
  </si>
  <si>
    <t>What is the name of your favourite childhood friend?</t>
  </si>
  <si>
    <t>What school did you attend for sixth grade?</t>
  </si>
  <si>
    <t>What was the name of your first stuffed animal?</t>
  </si>
  <si>
    <t>In what city or town did your mother and father meet?</t>
  </si>
  <si>
    <t>What was the last name of your third grade teacher?</t>
  </si>
  <si>
    <t>What is your youngest brother’s birthday  year? (e.g.,  1900)</t>
  </si>
  <si>
    <t>What is your maternal grandmother's maiden name?</t>
  </si>
  <si>
    <t>In what city or town was your first job?</t>
  </si>
  <si>
    <t>What is the name of the place your wedding reception was held?</t>
  </si>
  <si>
    <t>Where were you when you first heard about 9/11?</t>
  </si>
  <si>
    <t>What was your favourite place to visit as a child?</t>
  </si>
  <si>
    <t>In what year was your father born?</t>
  </si>
  <si>
    <t>In what year was your mother born?</t>
  </si>
  <si>
    <t>31010do001_202103 National, state and territory population, Mar 2021</t>
  </si>
  <si>
    <t>New South Wales</t>
  </si>
  <si>
    <t>Victoria</t>
  </si>
  <si>
    <t>Queensland</t>
  </si>
  <si>
    <t>South Australia</t>
  </si>
  <si>
    <t>Western Australia</t>
  </si>
  <si>
    <t>Tasmania</t>
  </si>
  <si>
    <t>Northern Territory</t>
  </si>
  <si>
    <t>Australian Capital Territory</t>
  </si>
  <si>
    <t>Australia</t>
  </si>
  <si>
    <t>%</t>
  </si>
  <si>
    <t>Male</t>
  </si>
  <si>
    <t>Female</t>
  </si>
  <si>
    <t xml:space="preserve">Total </t>
  </si>
  <si>
    <t>agreegate</t>
  </si>
  <si>
    <t>Population, by age at 30 June 2020</t>
  </si>
  <si>
    <t>Graph 1.4 Population structures for Australian-born and overseas-born - at 30 June 2020(a)(b)</t>
  </si>
  <si>
    <t>Age group (years)</t>
  </si>
  <si>
    <t>Aggregate</t>
  </si>
  <si>
    <t>Australian-born (Males) (%)</t>
  </si>
  <si>
    <t>Overseas-born (Males) (%)</t>
  </si>
  <si>
    <t>Australian-born (Females) (%)</t>
  </si>
  <si>
    <t>Overseas-born (Females) (%)</t>
  </si>
  <si>
    <t>0–4</t>
  </si>
  <si>
    <t>0 - 4</t>
  </si>
  <si>
    <t>5–9</t>
  </si>
  <si>
    <t>10–14</t>
  </si>
  <si>
    <t>15–19</t>
  </si>
  <si>
    <t>15 - 19</t>
  </si>
  <si>
    <t>20–24</t>
  </si>
  <si>
    <t>20 - 24</t>
  </si>
  <si>
    <t>25–29</t>
  </si>
  <si>
    <t>25 - 29</t>
  </si>
  <si>
    <t>30–34</t>
  </si>
  <si>
    <t>30 - 34</t>
  </si>
  <si>
    <t>35–39</t>
  </si>
  <si>
    <t>35 - 39</t>
  </si>
  <si>
    <t>40–44</t>
  </si>
  <si>
    <t>40 - 44</t>
  </si>
  <si>
    <t>45–49</t>
  </si>
  <si>
    <t>45 - 49</t>
  </si>
  <si>
    <t>50–54</t>
  </si>
  <si>
    <t>50 - 54</t>
  </si>
  <si>
    <t>55–59</t>
  </si>
  <si>
    <t>55 - 59</t>
  </si>
  <si>
    <t>60–64</t>
  </si>
  <si>
    <t>60 - 64</t>
  </si>
  <si>
    <t>65–69</t>
  </si>
  <si>
    <t>65 - 69</t>
  </si>
  <si>
    <t>70–74</t>
  </si>
  <si>
    <t>70 - 74</t>
  </si>
  <si>
    <t>75–79</t>
  </si>
  <si>
    <t>75 - 79</t>
  </si>
  <si>
    <t>80–84</t>
  </si>
  <si>
    <t>80 - 84</t>
  </si>
  <si>
    <t>85–89</t>
  </si>
  <si>
    <t>85 - 89</t>
  </si>
  <si>
    <t>90–94</t>
  </si>
  <si>
    <t>90 - 94</t>
  </si>
  <si>
    <t>95–99</t>
  </si>
  <si>
    <t>95 - 99</t>
  </si>
  <si>
    <t>100 and over</t>
  </si>
  <si>
    <t>100 +</t>
  </si>
  <si>
    <t>All ages</t>
  </si>
  <si>
    <t>Total %</t>
  </si>
  <si>
    <t>Overseas-born (%)</t>
  </si>
  <si>
    <t>Australian-born (%)</t>
  </si>
  <si>
    <t>2071.0 Census of Population and Housing: Reflecting Australia - Stories from the Census, 2016 - Aboriginal and Torres Strait Islander Population</t>
  </si>
  <si>
    <t>Australia(b)</t>
  </si>
  <si>
    <t>no.</t>
  </si>
  <si>
    <t>Aboriginal people</t>
  </si>
  <si>
    <t>Torres Strait Islander people</t>
  </si>
  <si>
    <t>Both Aboriginal and Torres Strait Islander people(c)</t>
  </si>
  <si>
    <t>Total</t>
  </si>
  <si>
    <t>Non-Indigenous people</t>
  </si>
  <si>
    <t>Indigenous status not stated</t>
  </si>
  <si>
    <t>Estimated resident population, by country of birth, by state/territory, as at 30 June 2016(a)(b)</t>
  </si>
  <si>
    <t>SACC code(c)</t>
  </si>
  <si>
    <t>Country of birth(c)</t>
  </si>
  <si>
    <t>Norfolk Island</t>
  </si>
  <si>
    <t>Aust E T, nec</t>
  </si>
  <si>
    <t>New Zealand</t>
  </si>
  <si>
    <t>New Caledonia</t>
  </si>
  <si>
    <t>PNG</t>
  </si>
  <si>
    <t>Solomon Islands</t>
  </si>
  <si>
    <t>Vanuatu</t>
  </si>
  <si>
    <t>Guam</t>
  </si>
  <si>
    <t>Kiribati</t>
  </si>
  <si>
    <t>Marshall Is</t>
  </si>
  <si>
    <t>Micronesia, F S</t>
  </si>
  <si>
    <t>Nauru</t>
  </si>
  <si>
    <t>N Mariana Is</t>
  </si>
  <si>
    <t>Palau</t>
  </si>
  <si>
    <t>Cook Islands</t>
  </si>
  <si>
    <t>Fiji</t>
  </si>
  <si>
    <t>French Poly</t>
  </si>
  <si>
    <t>Niue</t>
  </si>
  <si>
    <t>Samoa</t>
  </si>
  <si>
    <t>Samoa American</t>
  </si>
  <si>
    <t>Tokelau</t>
  </si>
  <si>
    <t>Tonga</t>
  </si>
  <si>
    <t>Tuvalu</t>
  </si>
  <si>
    <t>Wallis/Futuna</t>
  </si>
  <si>
    <t>Pitcairn Is</t>
  </si>
  <si>
    <t>Polynesia, nec</t>
  </si>
  <si>
    <t>Adelie Land</t>
  </si>
  <si>
    <t>Argentinian A T</t>
  </si>
  <si>
    <t>Australian A T</t>
  </si>
  <si>
    <t>British A T</t>
  </si>
  <si>
    <t>Chilean A T</t>
  </si>
  <si>
    <t>Queen Maud Land</t>
  </si>
  <si>
    <t>Ross Dependency</t>
  </si>
  <si>
    <t>England</t>
  </si>
  <si>
    <t>Isle of Man</t>
  </si>
  <si>
    <t>N'thern Ireland</t>
  </si>
  <si>
    <t>Scotland</t>
  </si>
  <si>
    <t>Wales</t>
  </si>
  <si>
    <t>Guernsey</t>
  </si>
  <si>
    <t>Jersey</t>
  </si>
  <si>
    <t>Ireland</t>
  </si>
  <si>
    <t>Austria</t>
  </si>
  <si>
    <t>Belgium</t>
  </si>
  <si>
    <t>France</t>
  </si>
  <si>
    <t>Germany</t>
  </si>
  <si>
    <t>Liechtenstein</t>
  </si>
  <si>
    <t>Luxembourg</t>
  </si>
  <si>
    <t>Monaco</t>
  </si>
  <si>
    <t>Netherlands</t>
  </si>
  <si>
    <t>Switzerland</t>
  </si>
  <si>
    <t>Denmark</t>
  </si>
  <si>
    <t>Faroe Islands</t>
  </si>
  <si>
    <t>Finland</t>
  </si>
  <si>
    <t>Greenland</t>
  </si>
  <si>
    <t>Iceland</t>
  </si>
  <si>
    <t>Norway</t>
  </si>
  <si>
    <t>Sweden</t>
  </si>
  <si>
    <t>Aland Islands</t>
  </si>
  <si>
    <t>Andorra</t>
  </si>
  <si>
    <t>Gibraltar</t>
  </si>
  <si>
    <t>Holy See</t>
  </si>
  <si>
    <t>Italy</t>
  </si>
  <si>
    <t>Malta</t>
  </si>
  <si>
    <t>Portugal</t>
  </si>
  <si>
    <t>San Marino</t>
  </si>
  <si>
    <t>Spain</t>
  </si>
  <si>
    <t>Albania</t>
  </si>
  <si>
    <t>Bosnia/Herzegov</t>
  </si>
  <si>
    <t>Bulgaria</t>
  </si>
  <si>
    <t>Croatia</t>
  </si>
  <si>
    <t>Cyprus</t>
  </si>
  <si>
    <t>North Macedonia</t>
  </si>
  <si>
    <t>Greece</t>
  </si>
  <si>
    <t>Moldova</t>
  </si>
  <si>
    <t>Romania</t>
  </si>
  <si>
    <t>Slovenia</t>
  </si>
  <si>
    <t>Montenegro</t>
  </si>
  <si>
    <t>Serbia</t>
  </si>
  <si>
    <t>Kosovo</t>
  </si>
  <si>
    <t>Belarus</t>
  </si>
  <si>
    <t>Czechia</t>
  </si>
  <si>
    <t>Estonia</t>
  </si>
  <si>
    <t>Hungary</t>
  </si>
  <si>
    <t>Latvia</t>
  </si>
  <si>
    <t>Lithuania</t>
  </si>
  <si>
    <t>Poland</t>
  </si>
  <si>
    <t>Russia</t>
  </si>
  <si>
    <t>Slovakia</t>
  </si>
  <si>
    <t>Ukraine</t>
  </si>
  <si>
    <t>Algeria</t>
  </si>
  <si>
    <t>Egypt</t>
  </si>
  <si>
    <t>Libya</t>
  </si>
  <si>
    <t>Morocco</t>
  </si>
  <si>
    <t>Sudan</t>
  </si>
  <si>
    <t>Tunisia</t>
  </si>
  <si>
    <t>Western Sahara</t>
  </si>
  <si>
    <t>Sp North Africa</t>
  </si>
  <si>
    <t>South Sudan</t>
  </si>
  <si>
    <t>Bahrain</t>
  </si>
  <si>
    <t>Gaza Str/W Bank</t>
  </si>
  <si>
    <t>Iran</t>
  </si>
  <si>
    <t>Iraq</t>
  </si>
  <si>
    <t>Israel</t>
  </si>
  <si>
    <t>Jordan</t>
  </si>
  <si>
    <t>Kuwait</t>
  </si>
  <si>
    <t>Lebanon</t>
  </si>
  <si>
    <t>Oman</t>
  </si>
  <si>
    <t>Qatar</t>
  </si>
  <si>
    <t>Saudi Arabia</t>
  </si>
  <si>
    <t>Syria</t>
  </si>
  <si>
    <t>Turkey</t>
  </si>
  <si>
    <t>Unit Arab Emir</t>
  </si>
  <si>
    <t>Yemen</t>
  </si>
  <si>
    <t>Myanmar</t>
  </si>
  <si>
    <t>Cambodia</t>
  </si>
  <si>
    <t>Laos</t>
  </si>
  <si>
    <t>Thailand</t>
  </si>
  <si>
    <t>Vietnam</t>
  </si>
  <si>
    <t>Brunei</t>
  </si>
  <si>
    <t>Indonesia</t>
  </si>
  <si>
    <t>Malaysia</t>
  </si>
  <si>
    <t>Philippines</t>
  </si>
  <si>
    <t>Singapore</t>
  </si>
  <si>
    <t>Timor-Leste</t>
  </si>
  <si>
    <t>China</t>
  </si>
  <si>
    <t>Hong Kong</t>
  </si>
  <si>
    <t>Macau</t>
  </si>
  <si>
    <t>Mongolia</t>
  </si>
  <si>
    <t>Taiwan</t>
  </si>
  <si>
    <t>Japan</t>
  </si>
  <si>
    <t>Korea, North</t>
  </si>
  <si>
    <t>Korea, South</t>
  </si>
  <si>
    <t>Bangladesh</t>
  </si>
  <si>
    <t>Bhutan</t>
  </si>
  <si>
    <t>India</t>
  </si>
  <si>
    <t>Maldives</t>
  </si>
  <si>
    <t>Nepal</t>
  </si>
  <si>
    <t>Pakistan</t>
  </si>
  <si>
    <t>Sri Lanka</t>
  </si>
  <si>
    <t>Afghanistan</t>
  </si>
  <si>
    <t>Armenia</t>
  </si>
  <si>
    <t>Azerbaijan</t>
  </si>
  <si>
    <t>Georgia</t>
  </si>
  <si>
    <t>Kazakhstan</t>
  </si>
  <si>
    <t>Kyrgyzstan</t>
  </si>
  <si>
    <t>Tajikistan</t>
  </si>
  <si>
    <t>Turkmenistan</t>
  </si>
  <si>
    <t>Uzbekistan</t>
  </si>
  <si>
    <t>Bermuda</t>
  </si>
  <si>
    <t>Canada</t>
  </si>
  <si>
    <t>St Pierre/Mique</t>
  </si>
  <si>
    <t>USA</t>
  </si>
  <si>
    <t>Argentina</t>
  </si>
  <si>
    <t>Bolivia</t>
  </si>
  <si>
    <t>Brazil</t>
  </si>
  <si>
    <t>Chile</t>
  </si>
  <si>
    <t>Colombia</t>
  </si>
  <si>
    <t>Ecuador</t>
  </si>
  <si>
    <t>Falkland Is</t>
  </si>
  <si>
    <t>French Guiana</t>
  </si>
  <si>
    <t>Guyana</t>
  </si>
  <si>
    <t>Paraguay</t>
  </si>
  <si>
    <t>Peru</t>
  </si>
  <si>
    <t>Suriname</t>
  </si>
  <si>
    <t>Uruguay</t>
  </si>
  <si>
    <t>Venezuela</t>
  </si>
  <si>
    <t>S America, nec</t>
  </si>
  <si>
    <t>Belize</t>
  </si>
  <si>
    <t>Costa Rica</t>
  </si>
  <si>
    <t>El Salvador</t>
  </si>
  <si>
    <t>Guatemala</t>
  </si>
  <si>
    <t>Honduras</t>
  </si>
  <si>
    <t>Mexico</t>
  </si>
  <si>
    <t>Nicaragua</t>
  </si>
  <si>
    <t>Panama</t>
  </si>
  <si>
    <t>Anguilla</t>
  </si>
  <si>
    <t>Antigua/Barbuda</t>
  </si>
  <si>
    <t>Aruba</t>
  </si>
  <si>
    <t>Bahamas</t>
  </si>
  <si>
    <t>Barbados</t>
  </si>
  <si>
    <t>Cayman Islands</t>
  </si>
  <si>
    <t>Cuba</t>
  </si>
  <si>
    <t>Dominica</t>
  </si>
  <si>
    <t>Dominican Rep</t>
  </si>
  <si>
    <t>Grenada</t>
  </si>
  <si>
    <t>Guadeloupe</t>
  </si>
  <si>
    <t>Haiti</t>
  </si>
  <si>
    <t>Jamaica</t>
  </si>
  <si>
    <t>Martinique</t>
  </si>
  <si>
    <t>Montserrat</t>
  </si>
  <si>
    <t>Puerto Rico</t>
  </si>
  <si>
    <t>St Kitts/Nevis</t>
  </si>
  <si>
    <t>St Lucia</t>
  </si>
  <si>
    <t>St Vinc/Grenad</t>
  </si>
  <si>
    <t>Trinidad/Tobago</t>
  </si>
  <si>
    <t>Turks/Caicos Is</t>
  </si>
  <si>
    <t>Virgin Is, Brit</t>
  </si>
  <si>
    <t>Virgin Is, US</t>
  </si>
  <si>
    <t>St Barthelemy</t>
  </si>
  <si>
    <t>St Martin (Fr)</t>
  </si>
  <si>
    <t>Bonaire/SE/Saba</t>
  </si>
  <si>
    <t>Curacao</t>
  </si>
  <si>
    <t>Sint Maarten Dp</t>
  </si>
  <si>
    <t>Benin</t>
  </si>
  <si>
    <t>Burkina Faso</t>
  </si>
  <si>
    <t>Cameroon</t>
  </si>
  <si>
    <t>Cabo Verde</t>
  </si>
  <si>
    <t>Cent Africa Rep</t>
  </si>
  <si>
    <t>Chad</t>
  </si>
  <si>
    <t>Congo, Rep</t>
  </si>
  <si>
    <t>Congo, Dem Rep</t>
  </si>
  <si>
    <t>Cote d'Ivoire</t>
  </si>
  <si>
    <t>Equator Guinea</t>
  </si>
  <si>
    <t>Gabon</t>
  </si>
  <si>
    <t>Gambia</t>
  </si>
  <si>
    <t>Ghana</t>
  </si>
  <si>
    <t>Guinea</t>
  </si>
  <si>
    <t>Guinea-Bissau</t>
  </si>
  <si>
    <t>Liberia</t>
  </si>
  <si>
    <t>Mali</t>
  </si>
  <si>
    <t>Mauritania</t>
  </si>
  <si>
    <t>Niger</t>
  </si>
  <si>
    <t>Nigeria</t>
  </si>
  <si>
    <t>Sao Tome/Princ</t>
  </si>
  <si>
    <t>Senegal</t>
  </si>
  <si>
    <t>Sierra Leone</t>
  </si>
  <si>
    <t>Togo</t>
  </si>
  <si>
    <t>Angola</t>
  </si>
  <si>
    <t>Botswana</t>
  </si>
  <si>
    <t>Burundi</t>
  </si>
  <si>
    <t>Comoros</t>
  </si>
  <si>
    <t>Djibouti</t>
  </si>
  <si>
    <t>Eritrea</t>
  </si>
  <si>
    <t>Ethiopia</t>
  </si>
  <si>
    <t>Kenya</t>
  </si>
  <si>
    <t>Lesotho</t>
  </si>
  <si>
    <t>Madagascar</t>
  </si>
  <si>
    <t>Malawi</t>
  </si>
  <si>
    <t>Mauritius</t>
  </si>
  <si>
    <t>Mayotte</t>
  </si>
  <si>
    <t>Mozambique</t>
  </si>
  <si>
    <t>Namibia</t>
  </si>
  <si>
    <t>Reunion</t>
  </si>
  <si>
    <t>Rwanda</t>
  </si>
  <si>
    <t>St Helena</t>
  </si>
  <si>
    <t>Seychelles</t>
  </si>
  <si>
    <t>Somalia</t>
  </si>
  <si>
    <t>South Africa</t>
  </si>
  <si>
    <t>Eswatini</t>
  </si>
  <si>
    <t>Tanzania</t>
  </si>
  <si>
    <t>Uganda</t>
  </si>
  <si>
    <t>Zambia</t>
  </si>
  <si>
    <t>Zimbabwe</t>
  </si>
  <si>
    <t>S &amp; E Afr, nec</t>
  </si>
  <si>
    <t>0000</t>
  </si>
  <si>
    <t>Inadequately described</t>
  </si>
  <si>
    <t>Total Australian-born</t>
  </si>
  <si>
    <t>Total overseas-born(d)</t>
  </si>
  <si>
    <t>Total(d)</t>
  </si>
  <si>
    <t>The table below lists each of the blood types, including how common they are across the Australian population.</t>
  </si>
  <si>
    <t>How many Australians have it</t>
  </si>
  <si>
    <t>About this blood type</t>
  </si>
  <si>
    <t>O+</t>
  </si>
  <si>
    <t>This is the most common blood type.</t>
  </si>
  <si>
    <t>O-</t>
  </si>
  <si>
    <t>O- can be safely given to any patient, regardless of their blood type.</t>
  </si>
  <si>
    <t>A+</t>
  </si>
  <si>
    <t>Type A platelets (a component of blood that is important for clotting) can be safely given to any patient.</t>
  </si>
  <si>
    <t>A-</t>
  </si>
  <si>
    <t>B+</t>
  </si>
  <si>
    <t>Type B is more common in South Asian and black communities.</t>
  </si>
  <si>
    <t>B-</t>
  </si>
  <si>
    <t>AB+</t>
  </si>
  <si>
    <t>AB-</t>
  </si>
  <si>
    <t>This is the rarest blood type.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</si>
</sst>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17">
    <font>
      <sz val="11"/>
      <color theme="1"/>
      <name val="Calibri"/>
      <family val="2"/>
      <scheme val="minor"/>
    </font>
    <font>
      <sz val="10"/>
      <name val="Calibri Light"/>
      <family val="2"/>
      <scheme val="major"/>
    </font>
    <font>
      <b/>
      <sz val="9"/>
      <name val="Calibri Light"/>
      <family val="2"/>
      <scheme val="major"/>
    </font>
    <font>
      <sz val="9"/>
      <name val="Calibri Light"/>
      <family val="2"/>
      <scheme val="maj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000000"/>
      <name val="Arial"/>
      <family val="2"/>
    </font>
    <font>
      <b/>
      <sz val="8"/>
      <color rgb="FF000000"/>
      <name val="Arial"/>
      <family val="2"/>
    </font>
    <font>
      <sz val="8"/>
      <color indexed="8"/>
      <name val="Arial"/>
      <family val="2"/>
    </font>
    <font>
      <b/>
      <sz val="12"/>
      <color theme="1"/>
      <name val="Calibri"/>
      <family val="2"/>
      <scheme val="minor"/>
    </font>
    <font>
      <b/>
      <sz val="8"/>
      <name val="Arial"/>
      <family val="2"/>
    </font>
    <font>
      <sz val="10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sz val="8"/>
      <name val="Arial"/>
      <family val="2"/>
    </font>
    <font>
      <i/>
      <sz val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12" fillId="0" borderId="0"/>
    <xf numFmtId="0" fontId="5" fillId="0" borderId="0"/>
    <xf numFmtId="0" fontId="15" fillId="0" borderId="0">
      <alignment horizontal="left" vertical="center" wrapText="1"/>
    </xf>
  </cellStyleXfs>
  <cellXfs count="72">
    <xf numFmtId="0" fontId="0" fillId="0" borderId="0" xfId="0"/>
    <xf numFmtId="0" fontId="2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9" fontId="3" fillId="0" borderId="1" xfId="0" applyNumberFormat="1" applyFont="1" applyBorder="1" applyAlignment="1">
      <alignment horizontal="left" vertical="top" shrinkToFi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top" wrapText="1"/>
    </xf>
    <xf numFmtId="0" fontId="0" fillId="0" borderId="0" xfId="0" applyAlignment="1">
      <alignment horizontal="center"/>
    </xf>
    <xf numFmtId="0" fontId="6" fillId="0" borderId="0" xfId="0" applyFont="1"/>
    <xf numFmtId="0" fontId="6" fillId="0" borderId="1" xfId="0" applyFont="1" applyBorder="1"/>
    <xf numFmtId="0" fontId="0" fillId="0" borderId="1" xfId="0" applyBorder="1"/>
    <xf numFmtId="0" fontId="0" fillId="0" borderId="1" xfId="0" applyBorder="1" applyAlignment="1">
      <alignment horizontal="left" vertical="top"/>
    </xf>
    <xf numFmtId="0" fontId="0" fillId="2" borderId="0" xfId="0" applyFill="1"/>
    <xf numFmtId="0" fontId="7" fillId="0" borderId="0" xfId="0" applyFont="1" applyAlignment="1">
      <alignment horizontal="left" wrapText="1"/>
    </xf>
    <xf numFmtId="17" fontId="7" fillId="0" borderId="1" xfId="0" applyNumberFormat="1" applyFont="1" applyBorder="1" applyAlignment="1">
      <alignment horizontal="left" indent="1"/>
    </xf>
    <xf numFmtId="3" fontId="7" fillId="0" borderId="1" xfId="0" applyNumberFormat="1" applyFont="1" applyBorder="1" applyAlignment="1">
      <alignment horizontal="right"/>
    </xf>
    <xf numFmtId="3" fontId="8" fillId="0" borderId="1" xfId="0" applyNumberFormat="1" applyFont="1" applyBorder="1" applyAlignment="1">
      <alignment horizontal="right"/>
    </xf>
    <xf numFmtId="0" fontId="8" fillId="0" borderId="1" xfId="0" applyFont="1" applyBorder="1" applyAlignment="1">
      <alignment horizontal="right" wrapText="1"/>
    </xf>
    <xf numFmtId="0" fontId="7" fillId="0" borderId="1" xfId="0" applyFont="1" applyBorder="1" applyAlignment="1">
      <alignment horizontal="left"/>
    </xf>
    <xf numFmtId="0" fontId="0" fillId="0" borderId="0" xfId="0" applyFill="1" applyBorder="1"/>
    <xf numFmtId="0" fontId="0" fillId="0" borderId="1" xfId="0" applyFill="1" applyBorder="1"/>
    <xf numFmtId="0" fontId="0" fillId="0" borderId="0" xfId="0" applyAlignment="1">
      <alignment horizontal="left" vertical="top" wrapText="1"/>
    </xf>
    <xf numFmtId="0" fontId="8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0" fillId="0" borderId="0" xfId="0" applyBorder="1"/>
    <xf numFmtId="0" fontId="6" fillId="0" borderId="0" xfId="0" applyFont="1" applyBorder="1"/>
    <xf numFmtId="0" fontId="0" fillId="0" borderId="3" xfId="0" applyBorder="1"/>
    <xf numFmtId="0" fontId="11" fillId="0" borderId="0" xfId="0" applyFont="1"/>
    <xf numFmtId="0" fontId="11" fillId="0" borderId="0" xfId="1" applyFont="1" applyProtection="1">
      <protection locked="0"/>
    </xf>
    <xf numFmtId="0" fontId="13" fillId="0" borderId="0" xfId="2" applyFont="1" applyAlignment="1">
      <alignment horizontal="right" wrapText="1"/>
    </xf>
    <xf numFmtId="0" fontId="14" fillId="0" borderId="0" xfId="2" applyFont="1"/>
    <xf numFmtId="3" fontId="14" fillId="0" borderId="0" xfId="2" applyNumberFormat="1" applyFont="1"/>
    <xf numFmtId="0" fontId="14" fillId="0" borderId="0" xfId="2" quotePrefix="1" applyFont="1" applyAlignment="1">
      <alignment horizontal="right"/>
    </xf>
    <xf numFmtId="0" fontId="8" fillId="0" borderId="0" xfId="0" applyFont="1" applyAlignment="1">
      <alignment horizontal="left" vertical="center"/>
    </xf>
    <xf numFmtId="3" fontId="13" fillId="0" borderId="0" xfId="2" applyNumberFormat="1" applyFont="1"/>
    <xf numFmtId="0" fontId="11" fillId="0" borderId="0" xfId="3" applyFont="1">
      <alignment horizontal="left" vertical="center" wrapText="1"/>
    </xf>
    <xf numFmtId="0" fontId="13" fillId="0" borderId="0" xfId="2" applyFont="1"/>
    <xf numFmtId="0" fontId="15" fillId="0" borderId="0" xfId="0" applyFont="1"/>
    <xf numFmtId="0" fontId="6" fillId="0" borderId="1" xfId="0" applyFont="1" applyBorder="1" applyAlignment="1">
      <alignment horizontal="left" vertical="top"/>
    </xf>
    <xf numFmtId="3" fontId="16" fillId="0" borderId="0" xfId="0" applyNumberFormat="1" applyFont="1" applyAlignment="1">
      <alignment horizontal="right" wrapText="1"/>
    </xf>
    <xf numFmtId="3" fontId="15" fillId="0" borderId="0" xfId="0" applyNumberFormat="1" applyFont="1" applyAlignment="1">
      <alignment horizontal="right" wrapText="1"/>
    </xf>
    <xf numFmtId="0" fontId="15" fillId="0" borderId="0" xfId="0" applyFont="1" applyAlignment="1">
      <alignment horizontal="left" wrapText="1"/>
    </xf>
    <xf numFmtId="0" fontId="16" fillId="0" borderId="0" xfId="0" applyFont="1" applyAlignment="1">
      <alignment horizontal="left" wrapText="1"/>
    </xf>
    <xf numFmtId="0" fontId="15" fillId="0" borderId="0" xfId="0" applyFont="1" applyAlignment="1">
      <alignment wrapText="1"/>
    </xf>
    <xf numFmtId="0" fontId="15" fillId="0" borderId="1" xfId="0" applyFont="1" applyBorder="1" applyAlignment="1">
      <alignment horizontal="left" wrapText="1"/>
    </xf>
    <xf numFmtId="3" fontId="0" fillId="0" borderId="1" xfId="0" applyNumberFormat="1" applyBorder="1" applyAlignment="1">
      <alignment wrapText="1"/>
    </xf>
    <xf numFmtId="0" fontId="15" fillId="0" borderId="1" xfId="0" applyFont="1" applyBorder="1" applyAlignment="1">
      <alignment wrapText="1"/>
    </xf>
    <xf numFmtId="3" fontId="15" fillId="0" borderId="1" xfId="0" applyNumberFormat="1" applyFont="1" applyBorder="1" applyAlignment="1">
      <alignment horizontal="right" wrapText="1"/>
    </xf>
    <xf numFmtId="0" fontId="0" fillId="0" borderId="1" xfId="0" applyBorder="1" applyAlignment="1">
      <alignment wrapText="1"/>
    </xf>
    <xf numFmtId="0" fontId="11" fillId="0" borderId="1" xfId="0" applyFont="1" applyBorder="1" applyAlignment="1">
      <alignment horizontal="right" wrapText="1"/>
    </xf>
    <xf numFmtId="0" fontId="11" fillId="0" borderId="1" xfId="0" applyFont="1" applyBorder="1" applyAlignment="1">
      <alignment wrapText="1"/>
    </xf>
    <xf numFmtId="0" fontId="15" fillId="0" borderId="1" xfId="0" applyFont="1" applyBorder="1" applyAlignment="1">
      <alignment horizontal="right" wrapText="1"/>
    </xf>
    <xf numFmtId="0" fontId="15" fillId="0" borderId="1" xfId="0" quotePrefix="1" applyFont="1" applyBorder="1" applyAlignment="1">
      <alignment horizontal="left" wrapText="1"/>
    </xf>
    <xf numFmtId="0" fontId="16" fillId="0" borderId="1" xfId="0" applyFont="1" applyBorder="1" applyAlignment="1">
      <alignment horizontal="left" wrapText="1"/>
    </xf>
    <xf numFmtId="3" fontId="16" fillId="0" borderId="1" xfId="0" applyNumberFormat="1" applyFont="1" applyBorder="1" applyAlignment="1">
      <alignment wrapText="1"/>
    </xf>
    <xf numFmtId="165" fontId="16" fillId="0" borderId="1" xfId="0" applyNumberFormat="1" applyFont="1" applyBorder="1" applyAlignment="1">
      <alignment wrapText="1"/>
    </xf>
    <xf numFmtId="0" fontId="11" fillId="0" borderId="1" xfId="0" applyFont="1" applyBorder="1" applyAlignment="1">
      <alignment horizontal="left" wrapText="1"/>
    </xf>
    <xf numFmtId="3" fontId="11" fillId="0" borderId="1" xfId="0" applyNumberFormat="1" applyFont="1" applyBorder="1" applyAlignment="1">
      <alignment wrapText="1"/>
    </xf>
    <xf numFmtId="165" fontId="11" fillId="0" borderId="1" xfId="0" applyNumberFormat="1" applyFont="1" applyBorder="1" applyAlignment="1">
      <alignment wrapText="1"/>
    </xf>
    <xf numFmtId="0" fontId="6" fillId="2" borderId="1" xfId="0" applyFont="1" applyFill="1" applyBorder="1" applyAlignment="1">
      <alignment horizontal="left" vertical="top" wrapText="1"/>
    </xf>
    <xf numFmtId="0" fontId="6" fillId="2" borderId="1" xfId="0" applyFont="1" applyFill="1" applyBorder="1"/>
    <xf numFmtId="0" fontId="6" fillId="3" borderId="1" xfId="0" applyFont="1" applyFill="1" applyBorder="1" applyAlignment="1">
      <alignment horizontal="left" vertical="top"/>
    </xf>
    <xf numFmtId="0" fontId="6" fillId="4" borderId="1" xfId="0" applyFont="1" applyFill="1" applyBorder="1"/>
    <xf numFmtId="0" fontId="15" fillId="5" borderId="1" xfId="0" applyFont="1" applyFill="1" applyBorder="1" applyAlignment="1">
      <alignment wrapText="1"/>
    </xf>
    <xf numFmtId="164" fontId="15" fillId="5" borderId="1" xfId="0" applyNumberFormat="1" applyFont="1" applyFill="1" applyBorder="1" applyAlignment="1">
      <alignment wrapText="1"/>
    </xf>
    <xf numFmtId="164" fontId="0" fillId="5" borderId="1" xfId="0" applyNumberFormat="1" applyFill="1" applyBorder="1" applyAlignment="1">
      <alignment wrapText="1"/>
    </xf>
    <xf numFmtId="3" fontId="15" fillId="5" borderId="1" xfId="0" applyNumberFormat="1" applyFont="1" applyFill="1" applyBorder="1" applyAlignment="1">
      <alignment horizontal="right" wrapText="1"/>
    </xf>
    <xf numFmtId="0" fontId="10" fillId="0" borderId="2" xfId="0" applyFont="1" applyBorder="1" applyAlignment="1">
      <alignment horizontal="center"/>
    </xf>
    <xf numFmtId="0" fontId="6" fillId="0" borderId="1" xfId="0" applyFont="1" applyBorder="1" applyAlignment="1">
      <alignment horizontal="left" vertical="top"/>
    </xf>
    <xf numFmtId="0" fontId="6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4">
    <cellStyle name="Normal" xfId="0" builtinId="0"/>
    <cellStyle name="Normal 2" xfId="2" xr:uid="{DC3C6868-57F4-46E2-A513-2C41D6243323}"/>
    <cellStyle name="Normal 2 2" xfId="1" xr:uid="{F9D252E8-1ED4-4193-9B43-E0DE4DD53B32}"/>
    <cellStyle name="Style2" xfId="3" xr:uid="{497FC67A-89E6-4456-9BBC-0EE388BCBCF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3CDE7-6CDD-4F0D-8A85-99993E05A535}">
  <dimension ref="A2:C32"/>
  <sheetViews>
    <sheetView tabSelected="1" workbookViewId="0">
      <selection activeCell="B29" sqref="B29"/>
    </sheetView>
  </sheetViews>
  <sheetFormatPr defaultRowHeight="15"/>
  <cols>
    <col min="1" max="1" width="12" customWidth="1"/>
    <col min="2" max="2" width="62.140625" customWidth="1"/>
    <col min="3" max="3" width="23.7109375" customWidth="1"/>
  </cols>
  <sheetData>
    <row r="2" spans="1:3">
      <c r="C2" t="s">
        <v>0</v>
      </c>
    </row>
    <row r="3" spans="1:3">
      <c r="A3" s="10" t="s">
        <v>1</v>
      </c>
      <c r="B3" s="37" t="s">
        <v>2</v>
      </c>
      <c r="C3" s="11"/>
    </row>
    <row r="4" spans="1:3">
      <c r="A4" s="10">
        <v>1</v>
      </c>
      <c r="B4" s="10" t="s">
        <v>3</v>
      </c>
    </row>
    <row r="5" spans="1:3">
      <c r="A5" s="10">
        <v>2</v>
      </c>
      <c r="B5" s="10" t="s">
        <v>4</v>
      </c>
      <c r="C5" s="11"/>
    </row>
    <row r="6" spans="1:3">
      <c r="A6" s="10">
        <v>3</v>
      </c>
      <c r="B6" s="10" t="s">
        <v>5</v>
      </c>
    </row>
    <row r="7" spans="1:3">
      <c r="A7" s="10">
        <v>4</v>
      </c>
      <c r="B7" s="10" t="s">
        <v>6</v>
      </c>
    </row>
    <row r="8" spans="1:3">
      <c r="A8" s="10">
        <v>5</v>
      </c>
      <c r="B8" s="10" t="s">
        <v>7</v>
      </c>
    </row>
    <row r="9" spans="1:3">
      <c r="A9" s="10">
        <v>6</v>
      </c>
      <c r="B9" s="10" t="s">
        <v>8</v>
      </c>
    </row>
    <row r="10" spans="1:3">
      <c r="A10" s="10">
        <v>7</v>
      </c>
      <c r="B10" s="10" t="s">
        <v>9</v>
      </c>
    </row>
    <row r="11" spans="1:3">
      <c r="A11" s="10">
        <v>8</v>
      </c>
      <c r="B11" s="10" t="s">
        <v>10</v>
      </c>
    </row>
    <row r="12" spans="1:3">
      <c r="A12" s="10">
        <v>9</v>
      </c>
      <c r="B12" s="10" t="s">
        <v>11</v>
      </c>
    </row>
    <row r="13" spans="1:3">
      <c r="A13" s="10">
        <v>10</v>
      </c>
      <c r="B13" s="10" t="s">
        <v>12</v>
      </c>
    </row>
    <row r="14" spans="1:3">
      <c r="A14" s="10">
        <v>11</v>
      </c>
      <c r="B14" s="10" t="s">
        <v>13</v>
      </c>
    </row>
    <row r="15" spans="1:3">
      <c r="A15" s="10">
        <v>12</v>
      </c>
      <c r="B15" s="10" t="s">
        <v>14</v>
      </c>
    </row>
    <row r="16" spans="1:3">
      <c r="A16" s="10">
        <v>13</v>
      </c>
      <c r="B16" s="10" t="s">
        <v>15</v>
      </c>
      <c r="C16" s="11"/>
    </row>
    <row r="18" spans="1:2" s="7" customFormat="1">
      <c r="A18" s="37" t="s">
        <v>16</v>
      </c>
      <c r="B18" s="37" t="s">
        <v>17</v>
      </c>
    </row>
    <row r="19" spans="1:2">
      <c r="A19" s="10">
        <v>1</v>
      </c>
      <c r="B19" s="10" t="s">
        <v>18</v>
      </c>
    </row>
    <row r="20" spans="1:2">
      <c r="A20" s="10">
        <v>2</v>
      </c>
      <c r="B20" s="10" t="s">
        <v>19</v>
      </c>
    </row>
    <row r="21" spans="1:2">
      <c r="A21" s="10">
        <v>3</v>
      </c>
      <c r="B21" s="10" t="s">
        <v>20</v>
      </c>
    </row>
    <row r="22" spans="1:2">
      <c r="A22" s="10">
        <v>4</v>
      </c>
      <c r="B22" s="10" t="s">
        <v>21</v>
      </c>
    </row>
    <row r="23" spans="1:2">
      <c r="A23" s="10">
        <v>5</v>
      </c>
      <c r="B23" s="10" t="s">
        <v>22</v>
      </c>
    </row>
    <row r="24" spans="1:2">
      <c r="A24" s="10">
        <v>6</v>
      </c>
      <c r="B24" s="10" t="s">
        <v>23</v>
      </c>
    </row>
    <row r="25" spans="1:2">
      <c r="A25" s="10">
        <v>7</v>
      </c>
      <c r="B25" s="10" t="s">
        <v>24</v>
      </c>
    </row>
    <row r="26" spans="1:2">
      <c r="A26" s="10">
        <v>8</v>
      </c>
      <c r="B26" s="10" t="s">
        <v>25</v>
      </c>
    </row>
    <row r="27" spans="1:2">
      <c r="A27" s="10">
        <v>9</v>
      </c>
      <c r="B27" s="10" t="s">
        <v>26</v>
      </c>
    </row>
    <row r="28" spans="1:2">
      <c r="A28" s="10">
        <v>10</v>
      </c>
      <c r="B28" s="10" t="s">
        <v>27</v>
      </c>
    </row>
    <row r="29" spans="1:2">
      <c r="A29" s="10">
        <v>11</v>
      </c>
      <c r="B29" s="10" t="s">
        <v>28</v>
      </c>
    </row>
    <row r="30" spans="1:2">
      <c r="A30" s="10">
        <v>12</v>
      </c>
      <c r="B30" s="10" t="s">
        <v>29</v>
      </c>
    </row>
    <row r="31" spans="1:2">
      <c r="A31" s="10">
        <v>13</v>
      </c>
      <c r="B31" s="10" t="s">
        <v>30</v>
      </c>
    </row>
    <row r="32" spans="1:2">
      <c r="A32" s="10">
        <v>14</v>
      </c>
      <c r="B32" s="10" t="s">
        <v>31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E40B5-87F3-49B4-AD1D-62245F8FFB9F}">
  <dimension ref="A2:N55"/>
  <sheetViews>
    <sheetView topLeftCell="A40" workbookViewId="0">
      <selection activeCell="C7" sqref="C7"/>
    </sheetView>
  </sheetViews>
  <sheetFormatPr defaultRowHeight="15"/>
  <cols>
    <col min="3" max="3" width="13" customWidth="1"/>
    <col min="4" max="4" width="14.42578125" customWidth="1"/>
    <col min="5" max="5" width="12.7109375" customWidth="1"/>
    <col min="6" max="6" width="11.5703125" customWidth="1"/>
    <col min="7" max="7" width="13.7109375" customWidth="1"/>
    <col min="8" max="8" width="14.42578125" customWidth="1"/>
    <col min="9" max="9" width="15.140625" customWidth="1"/>
    <col min="10" max="10" width="13.140625" customWidth="1"/>
    <col min="11" max="11" width="18.7109375" customWidth="1"/>
    <col min="12" max="12" width="13.140625" customWidth="1"/>
  </cols>
  <sheetData>
    <row r="2" spans="1:14" ht="15.75">
      <c r="D2" s="66" t="s">
        <v>32</v>
      </c>
      <c r="E2" s="66"/>
      <c r="F2" s="66"/>
      <c r="G2" s="66"/>
      <c r="H2" s="66"/>
      <c r="I2" s="66"/>
      <c r="J2" s="66"/>
      <c r="K2" s="66"/>
    </row>
    <row r="3" spans="1:14" ht="34.5">
      <c r="B3" s="12"/>
      <c r="C3" s="16" t="s">
        <v>33</v>
      </c>
      <c r="D3" s="16" t="s">
        <v>34</v>
      </c>
      <c r="E3" s="16" t="s">
        <v>35</v>
      </c>
      <c r="F3" s="16" t="s">
        <v>36</v>
      </c>
      <c r="G3" s="16" t="s">
        <v>37</v>
      </c>
      <c r="H3" s="16" t="s">
        <v>38</v>
      </c>
      <c r="I3" s="16" t="s">
        <v>39</v>
      </c>
      <c r="J3" s="16" t="s">
        <v>40</v>
      </c>
      <c r="K3" s="16" t="s">
        <v>41</v>
      </c>
      <c r="L3" s="16" t="s">
        <v>42</v>
      </c>
    </row>
    <row r="4" spans="1:14">
      <c r="A4" s="9" t="s">
        <v>43</v>
      </c>
      <c r="B4" s="13">
        <v>44256</v>
      </c>
      <c r="C4" s="14">
        <v>4056059</v>
      </c>
      <c r="D4" s="14">
        <v>3291147</v>
      </c>
      <c r="E4" s="14">
        <v>2572114</v>
      </c>
      <c r="F4" s="14">
        <v>874071</v>
      </c>
      <c r="G4" s="14">
        <v>1333214</v>
      </c>
      <c r="H4" s="14">
        <v>268031</v>
      </c>
      <c r="I4" s="14">
        <v>126515</v>
      </c>
      <c r="J4" s="14">
        <v>213027</v>
      </c>
      <c r="K4" s="15">
        <v>12736706</v>
      </c>
      <c r="L4" s="61">
        <f>K4/K6*100</f>
        <v>49.550799592597983</v>
      </c>
    </row>
    <row r="5" spans="1:14">
      <c r="A5" s="9" t="s">
        <v>44</v>
      </c>
      <c r="B5" s="13">
        <v>44256</v>
      </c>
      <c r="C5" s="14">
        <v>4120309</v>
      </c>
      <c r="D5" s="14">
        <v>3357417</v>
      </c>
      <c r="E5" s="14">
        <v>2634286</v>
      </c>
      <c r="F5" s="14">
        <v>897632</v>
      </c>
      <c r="G5" s="14">
        <v>1342583</v>
      </c>
      <c r="H5" s="14">
        <v>273934</v>
      </c>
      <c r="I5" s="14">
        <v>120508</v>
      </c>
      <c r="J5" s="14">
        <v>218799</v>
      </c>
      <c r="K5" s="15">
        <v>12967634</v>
      </c>
      <c r="L5" s="61">
        <f>K5/K6*100</f>
        <v>50.449200407402017</v>
      </c>
    </row>
    <row r="6" spans="1:14">
      <c r="A6" s="9" t="s">
        <v>45</v>
      </c>
      <c r="B6" s="13">
        <v>44256</v>
      </c>
      <c r="C6" s="14">
        <v>8176368</v>
      </c>
      <c r="D6" s="14">
        <v>6648564</v>
      </c>
      <c r="E6" s="14">
        <v>5206400</v>
      </c>
      <c r="F6" s="14">
        <v>1771703</v>
      </c>
      <c r="G6" s="14">
        <v>2675797</v>
      </c>
      <c r="H6" s="14">
        <v>541965</v>
      </c>
      <c r="I6" s="14">
        <v>247023</v>
      </c>
      <c r="J6" s="14">
        <v>431826</v>
      </c>
      <c r="K6" s="15">
        <v>25704340</v>
      </c>
      <c r="L6" s="8">
        <f>L5+L4</f>
        <v>100</v>
      </c>
    </row>
    <row r="7" spans="1:14">
      <c r="A7" s="19" t="s">
        <v>42</v>
      </c>
      <c r="B7" s="9"/>
      <c r="C7" s="61">
        <f>C6/K6*100</f>
        <v>31.809289793085526</v>
      </c>
      <c r="D7" s="61">
        <f>D6/K6*100</f>
        <v>25.865530879221176</v>
      </c>
      <c r="E7" s="61">
        <f>E6/K6*100</f>
        <v>20.254945273833137</v>
      </c>
      <c r="F7" s="61">
        <f>F6/K6*100</f>
        <v>6.892622024140671</v>
      </c>
      <c r="G7" s="61">
        <f>G6/K6*100</f>
        <v>10.409903541580915</v>
      </c>
      <c r="H7" s="61">
        <f>H6/K6*100</f>
        <v>2.1084571710458233</v>
      </c>
      <c r="I7" s="61">
        <f>I6/K6*100</f>
        <v>0.96101669990359595</v>
      </c>
      <c r="J7" s="61">
        <f>J6/K6*100</f>
        <v>1.6799731095993906</v>
      </c>
    </row>
    <row r="8" spans="1:14">
      <c r="A8" s="19" t="s">
        <v>46</v>
      </c>
      <c r="B8" s="9"/>
      <c r="C8" s="8">
        <f>C7</f>
        <v>31.809289793085526</v>
      </c>
      <c r="D8" s="8">
        <f>C7+D7</f>
        <v>57.674820672306701</v>
      </c>
      <c r="E8" s="8">
        <f>D8+E7</f>
        <v>77.929765946139838</v>
      </c>
      <c r="F8" s="8">
        <f t="shared" ref="F8:J8" si="0">E8+F7</f>
        <v>84.822387970280516</v>
      </c>
      <c r="G8" s="8">
        <f t="shared" si="0"/>
        <v>95.232291511861433</v>
      </c>
      <c r="H8" s="8">
        <f t="shared" si="0"/>
        <v>97.340748682907261</v>
      </c>
      <c r="I8" s="8">
        <f t="shared" si="0"/>
        <v>98.301765382810856</v>
      </c>
      <c r="J8" s="8">
        <f t="shared" si="0"/>
        <v>99.981738492410244</v>
      </c>
    </row>
    <row r="9" spans="1:14">
      <c r="A9" s="18"/>
      <c r="B9" s="23"/>
      <c r="C9" s="24"/>
      <c r="D9" s="24"/>
      <c r="E9" s="24"/>
      <c r="F9" s="24"/>
      <c r="G9" s="24"/>
      <c r="H9" s="24"/>
      <c r="I9" s="24"/>
      <c r="J9" s="24"/>
    </row>
    <row r="10" spans="1:14">
      <c r="A10" s="18"/>
      <c r="B10" s="23"/>
      <c r="C10" s="24"/>
      <c r="D10" s="24"/>
      <c r="E10" s="24"/>
      <c r="F10" s="24"/>
      <c r="G10" s="24"/>
      <c r="H10" s="24"/>
      <c r="I10" s="24"/>
      <c r="J10" s="24"/>
    </row>
    <row r="11" spans="1:14">
      <c r="A11" s="18"/>
      <c r="B11" s="23"/>
      <c r="C11" s="24"/>
      <c r="D11" s="24"/>
      <c r="E11" s="24"/>
      <c r="F11" s="24"/>
      <c r="G11" s="24"/>
      <c r="H11" s="24"/>
      <c r="I11" s="24"/>
      <c r="J11" s="24"/>
    </row>
    <row r="13" spans="1:14">
      <c r="A13" s="67" t="s">
        <v>47</v>
      </c>
      <c r="B13" s="67"/>
      <c r="C13" s="67"/>
      <c r="D13" s="67"/>
      <c r="E13" s="6"/>
      <c r="F13" s="6"/>
      <c r="H13" s="68" t="s">
        <v>48</v>
      </c>
      <c r="I13" s="68"/>
      <c r="J13" s="68"/>
      <c r="K13" s="68"/>
      <c r="L13" s="68"/>
    </row>
    <row r="14" spans="1:14" ht="60">
      <c r="A14" s="21" t="s">
        <v>49</v>
      </c>
      <c r="B14" s="21" t="s">
        <v>41</v>
      </c>
      <c r="C14" s="37" t="s">
        <v>42</v>
      </c>
      <c r="D14" s="37" t="s">
        <v>50</v>
      </c>
      <c r="H14" s="22" t="s">
        <v>49</v>
      </c>
      <c r="I14" s="22" t="s">
        <v>51</v>
      </c>
      <c r="J14" s="22" t="s">
        <v>52</v>
      </c>
      <c r="K14" s="22" t="s">
        <v>53</v>
      </c>
      <c r="L14" s="22" t="s">
        <v>54</v>
      </c>
      <c r="M14" s="20"/>
      <c r="N14" s="20"/>
    </row>
    <row r="15" spans="1:14">
      <c r="A15" s="17" t="s">
        <v>55</v>
      </c>
      <c r="B15" s="15">
        <v>1551905</v>
      </c>
      <c r="C15" s="60">
        <f>B15/B36*100</f>
        <v>6.0401056429327094</v>
      </c>
      <c r="D15" s="8">
        <f>C15</f>
        <v>6.0401056429327094</v>
      </c>
      <c r="H15" s="9" t="s">
        <v>56</v>
      </c>
      <c r="I15" s="9">
        <v>3</v>
      </c>
      <c r="J15" s="9">
        <v>0.1</v>
      </c>
      <c r="K15" s="9">
        <v>2.8</v>
      </c>
      <c r="L15" s="9">
        <v>0.1</v>
      </c>
    </row>
    <row r="16" spans="1:14">
      <c r="A16" s="17" t="s">
        <v>57</v>
      </c>
      <c r="B16" s="15">
        <v>1628353</v>
      </c>
      <c r="C16" s="60">
        <f>B16/B36*100</f>
        <v>6.3376457605242633</v>
      </c>
      <c r="D16" s="8">
        <f>C16+D15</f>
        <v>12.377751403456973</v>
      </c>
      <c r="H16" s="17" t="s">
        <v>57</v>
      </c>
      <c r="I16" s="9">
        <v>2.9</v>
      </c>
      <c r="J16" s="9">
        <v>0.3</v>
      </c>
      <c r="K16" s="9">
        <v>2.8</v>
      </c>
      <c r="L16" s="9">
        <v>0.3</v>
      </c>
    </row>
    <row r="17" spans="1:12">
      <c r="A17" s="17" t="s">
        <v>58</v>
      </c>
      <c r="B17" s="15">
        <v>1595668</v>
      </c>
      <c r="C17" s="60">
        <f>B17/B36*100</f>
        <v>6.2104338158889574</v>
      </c>
      <c r="D17" s="8">
        <f t="shared" ref="D17:D35" si="1">C17+D16</f>
        <v>18.588185219345931</v>
      </c>
      <c r="H17" s="17" t="s">
        <v>58</v>
      </c>
      <c r="I17" s="9">
        <v>2.8</v>
      </c>
      <c r="J17" s="9">
        <v>0.4</v>
      </c>
      <c r="K17" s="9">
        <v>2.6</v>
      </c>
      <c r="L17" s="9">
        <v>0.4</v>
      </c>
    </row>
    <row r="18" spans="1:12">
      <c r="A18" s="17" t="s">
        <v>59</v>
      </c>
      <c r="B18" s="15">
        <v>1490744</v>
      </c>
      <c r="C18" s="60">
        <f>B18/B36*100</f>
        <v>5.8020634295063678</v>
      </c>
      <c r="D18" s="8">
        <f t="shared" si="1"/>
        <v>24.3902486488523</v>
      </c>
      <c r="H18" s="9" t="s">
        <v>60</v>
      </c>
      <c r="I18" s="9">
        <v>2.5</v>
      </c>
      <c r="J18" s="9">
        <v>0.5</v>
      </c>
      <c r="K18" s="9">
        <v>2.2999999999999998</v>
      </c>
      <c r="L18" s="9">
        <v>0.5</v>
      </c>
    </row>
    <row r="19" spans="1:12">
      <c r="A19" s="17" t="s">
        <v>61</v>
      </c>
      <c r="B19" s="15">
        <v>1711366</v>
      </c>
      <c r="C19" s="60">
        <f>B19/B36*100</f>
        <v>6.6607372446916404</v>
      </c>
      <c r="D19" s="8">
        <f t="shared" si="1"/>
        <v>31.050985893543938</v>
      </c>
      <c r="H19" s="9" t="s">
        <v>62</v>
      </c>
      <c r="I19" s="9">
        <v>2.4</v>
      </c>
      <c r="J19" s="9">
        <v>1</v>
      </c>
      <c r="K19" s="9">
        <v>2.2999999999999998</v>
      </c>
      <c r="L19" s="9">
        <v>0.9</v>
      </c>
    </row>
    <row r="20" spans="1:12">
      <c r="A20" s="17" t="s">
        <v>63</v>
      </c>
      <c r="B20" s="15">
        <v>1906323</v>
      </c>
      <c r="C20" s="60">
        <f>B20/B36*100</f>
        <v>7.4195213686098134</v>
      </c>
      <c r="D20" s="8">
        <f t="shared" si="1"/>
        <v>38.470507262153752</v>
      </c>
      <c r="H20" s="9" t="s">
        <v>64</v>
      </c>
      <c r="I20" s="9">
        <v>2.5</v>
      </c>
      <c r="J20" s="9">
        <v>1.3</v>
      </c>
      <c r="K20" s="9">
        <v>2.4</v>
      </c>
      <c r="L20" s="9">
        <v>1.3</v>
      </c>
    </row>
    <row r="21" spans="1:12">
      <c r="A21" s="17" t="s">
        <v>65</v>
      </c>
      <c r="B21" s="15">
        <v>1923413</v>
      </c>
      <c r="C21" s="60">
        <f>B21/B36*100</f>
        <v>7.4860366549435255</v>
      </c>
      <c r="D21" s="8">
        <f t="shared" si="1"/>
        <v>45.956543917097278</v>
      </c>
      <c r="H21" s="9" t="s">
        <v>66</v>
      </c>
      <c r="I21" s="9">
        <v>2.2999999999999998</v>
      </c>
      <c r="J21" s="9">
        <v>1.4</v>
      </c>
      <c r="K21" s="9">
        <v>2.2999999999999998</v>
      </c>
      <c r="L21" s="9">
        <v>1.5</v>
      </c>
    </row>
    <row r="22" spans="1:12">
      <c r="A22" s="17" t="s">
        <v>67</v>
      </c>
      <c r="B22" s="15">
        <v>1834541</v>
      </c>
      <c r="C22" s="60">
        <f>B22/B36*100</f>
        <v>7.1401415977726836</v>
      </c>
      <c r="D22" s="8">
        <f t="shared" si="1"/>
        <v>53.096685514869961</v>
      </c>
      <c r="H22" s="9" t="s">
        <v>68</v>
      </c>
      <c r="I22" s="9">
        <v>2.1</v>
      </c>
      <c r="J22" s="9">
        <v>1.4</v>
      </c>
      <c r="K22" s="9">
        <v>2.1</v>
      </c>
      <c r="L22" s="9">
        <v>1.5</v>
      </c>
    </row>
    <row r="23" spans="1:12">
      <c r="A23" s="17" t="s">
        <v>69</v>
      </c>
      <c r="B23" s="15">
        <v>1619877</v>
      </c>
      <c r="C23" s="60">
        <f>B23/B36*100</f>
        <v>6.304656669420428</v>
      </c>
      <c r="D23" s="8">
        <f t="shared" si="1"/>
        <v>59.401342184290385</v>
      </c>
      <c r="H23" s="9" t="s">
        <v>70</v>
      </c>
      <c r="I23" s="9">
        <v>2</v>
      </c>
      <c r="J23" s="9">
        <v>1.2</v>
      </c>
      <c r="K23" s="9">
        <v>2</v>
      </c>
      <c r="L23" s="9">
        <v>1.2</v>
      </c>
    </row>
    <row r="24" spans="1:12">
      <c r="A24" s="17" t="s">
        <v>71</v>
      </c>
      <c r="B24" s="15">
        <v>1676642</v>
      </c>
      <c r="C24" s="60">
        <f>B24/B36*100</f>
        <v>6.5255893919911241</v>
      </c>
      <c r="D24" s="8">
        <f t="shared" si="1"/>
        <v>65.926931576281504</v>
      </c>
      <c r="H24" s="9" t="s">
        <v>72</v>
      </c>
      <c r="I24" s="9">
        <v>2.2000000000000002</v>
      </c>
      <c r="J24" s="9">
        <v>1</v>
      </c>
      <c r="K24" s="9">
        <v>2.2000000000000002</v>
      </c>
      <c r="L24" s="9">
        <v>1.1000000000000001</v>
      </c>
    </row>
    <row r="25" spans="1:12">
      <c r="A25" s="17" t="s">
        <v>73</v>
      </c>
      <c r="B25" s="15">
        <v>1564496</v>
      </c>
      <c r="C25" s="60">
        <f>B25/B36*100</f>
        <v>6.0891105563456867</v>
      </c>
      <c r="D25" s="8">
        <f t="shared" si="1"/>
        <v>72.016042132627192</v>
      </c>
      <c r="H25" s="9" t="s">
        <v>74</v>
      </c>
      <c r="I25" s="9">
        <v>2</v>
      </c>
      <c r="J25" s="9">
        <v>1</v>
      </c>
      <c r="K25" s="9">
        <v>2</v>
      </c>
      <c r="L25" s="9">
        <v>1.1000000000000001</v>
      </c>
    </row>
    <row r="26" spans="1:12">
      <c r="A26" s="17" t="s">
        <v>75</v>
      </c>
      <c r="B26" s="15">
        <v>1556404</v>
      </c>
      <c r="C26" s="60">
        <f>B26/B36*100</f>
        <v>6.0576160158534451</v>
      </c>
      <c r="D26" s="8">
        <f t="shared" si="1"/>
        <v>78.073658148480632</v>
      </c>
      <c r="H26" s="9" t="s">
        <v>76</v>
      </c>
      <c r="I26" s="9">
        <v>1.9</v>
      </c>
      <c r="J26" s="9">
        <v>1</v>
      </c>
      <c r="K26" s="9">
        <v>2</v>
      </c>
      <c r="L26" s="9">
        <v>1.1000000000000001</v>
      </c>
    </row>
    <row r="27" spans="1:12">
      <c r="A27" s="17" t="s">
        <v>77</v>
      </c>
      <c r="B27" s="15">
        <v>1437447</v>
      </c>
      <c r="C27" s="60">
        <f>B27/B36*100</f>
        <v>5.5946283671466324</v>
      </c>
      <c r="D27" s="8">
        <f t="shared" si="1"/>
        <v>83.668286515627258</v>
      </c>
      <c r="H27" s="9" t="s">
        <v>78</v>
      </c>
      <c r="I27" s="9">
        <v>1.8</v>
      </c>
      <c r="J27" s="9">
        <v>0.9</v>
      </c>
      <c r="K27" s="9">
        <v>1.9</v>
      </c>
      <c r="L27" s="9">
        <v>1</v>
      </c>
    </row>
    <row r="28" spans="1:12">
      <c r="A28" s="17" t="s">
        <v>79</v>
      </c>
      <c r="B28" s="15">
        <v>1259284</v>
      </c>
      <c r="C28" s="60">
        <f>B28/B36*100</f>
        <v>4.9012074801324017</v>
      </c>
      <c r="D28" s="8">
        <f t="shared" si="1"/>
        <v>88.569493995759657</v>
      </c>
      <c r="H28" s="9" t="s">
        <v>80</v>
      </c>
      <c r="I28" s="9">
        <v>1.5</v>
      </c>
      <c r="J28" s="9">
        <v>0.8</v>
      </c>
      <c r="K28" s="9">
        <v>1.6</v>
      </c>
      <c r="L28" s="9">
        <v>0.9</v>
      </c>
    </row>
    <row r="29" spans="1:12">
      <c r="A29" s="17" t="s">
        <v>81</v>
      </c>
      <c r="B29" s="15">
        <v>1105117</v>
      </c>
      <c r="C29" s="60">
        <f>B29/B36*100</f>
        <v>4.3011804381072727</v>
      </c>
      <c r="D29" s="8">
        <f t="shared" si="1"/>
        <v>92.870674433866924</v>
      </c>
      <c r="H29" s="9" t="s">
        <v>82</v>
      </c>
      <c r="I29" s="9">
        <v>1.3</v>
      </c>
      <c r="J29" s="9">
        <v>0.8</v>
      </c>
      <c r="K29" s="9">
        <v>1.4</v>
      </c>
      <c r="L29" s="9">
        <v>0.8</v>
      </c>
    </row>
    <row r="30" spans="1:12">
      <c r="A30" s="17" t="s">
        <v>83</v>
      </c>
      <c r="B30" s="15">
        <v>774039</v>
      </c>
      <c r="C30" s="60">
        <f>B30/B36*100</f>
        <v>3.0126053667911319</v>
      </c>
      <c r="D30" s="8">
        <f t="shared" si="1"/>
        <v>95.883279800658059</v>
      </c>
      <c r="H30" s="9" t="s">
        <v>84</v>
      </c>
      <c r="I30" s="9">
        <v>0.9</v>
      </c>
      <c r="J30" s="9">
        <v>0.6</v>
      </c>
      <c r="K30" s="9">
        <v>1</v>
      </c>
      <c r="L30" s="9">
        <v>0.6</v>
      </c>
    </row>
    <row r="31" spans="1:12">
      <c r="A31" s="17" t="s">
        <v>85</v>
      </c>
      <c r="B31" s="15">
        <v>528533</v>
      </c>
      <c r="C31" s="60">
        <f>B31/B36*100</f>
        <v>2.0570815583274453</v>
      </c>
      <c r="D31" s="8">
        <f t="shared" si="1"/>
        <v>97.940361358985498</v>
      </c>
      <c r="H31" s="9" t="s">
        <v>86</v>
      </c>
      <c r="I31" s="9">
        <v>0.5</v>
      </c>
      <c r="J31" s="9">
        <v>0.4</v>
      </c>
      <c r="K31" s="9">
        <v>0.7</v>
      </c>
      <c r="L31" s="9">
        <v>0.4</v>
      </c>
    </row>
    <row r="32" spans="1:12">
      <c r="A32" s="17" t="s">
        <v>87</v>
      </c>
      <c r="B32" s="15">
        <v>318240</v>
      </c>
      <c r="C32" s="60">
        <f>B32/B36*100</f>
        <v>1.2386088193587272</v>
      </c>
      <c r="D32" s="8">
        <f t="shared" si="1"/>
        <v>99.17897017834423</v>
      </c>
      <c r="H32" s="9" t="s">
        <v>88</v>
      </c>
      <c r="I32" s="9">
        <v>0.3</v>
      </c>
      <c r="J32" s="9">
        <v>0.2</v>
      </c>
      <c r="K32" s="9">
        <v>0.4</v>
      </c>
      <c r="L32" s="9">
        <v>0.3</v>
      </c>
    </row>
    <row r="33" spans="1:13">
      <c r="A33" s="17" t="s">
        <v>89</v>
      </c>
      <c r="B33" s="15">
        <v>158935</v>
      </c>
      <c r="C33" s="60">
        <f>B33/B36*100</f>
        <v>0.61858437878575701</v>
      </c>
      <c r="D33" s="8">
        <f t="shared" si="1"/>
        <v>99.797554557129985</v>
      </c>
      <c r="H33" s="9" t="s">
        <v>90</v>
      </c>
      <c r="I33" s="9">
        <v>0.1</v>
      </c>
      <c r="J33" s="9">
        <v>0.1</v>
      </c>
      <c r="K33" s="9">
        <v>0.3</v>
      </c>
      <c r="L33" s="9">
        <v>0.1</v>
      </c>
    </row>
    <row r="34" spans="1:13">
      <c r="A34" s="17" t="s">
        <v>91</v>
      </c>
      <c r="B34" s="15">
        <v>45718</v>
      </c>
      <c r="C34" s="60">
        <f>B34/B36*100</f>
        <v>0.17793714807517061</v>
      </c>
      <c r="D34" s="8">
        <f t="shared" si="1"/>
        <v>99.975491705205158</v>
      </c>
      <c r="H34" s="9" t="s">
        <v>92</v>
      </c>
      <c r="I34" s="9">
        <v>0</v>
      </c>
      <c r="J34" s="9">
        <v>0</v>
      </c>
      <c r="K34" s="9">
        <v>0.1</v>
      </c>
      <c r="L34" s="9">
        <v>0</v>
      </c>
    </row>
    <row r="35" spans="1:13">
      <c r="A35" s="17" t="s">
        <v>93</v>
      </c>
      <c r="B35" s="15">
        <v>6297</v>
      </c>
      <c r="C35" s="60">
        <f>B35/B36*100</f>
        <v>2.4508294794814936E-2</v>
      </c>
      <c r="D35" s="8">
        <f t="shared" si="1"/>
        <v>99.999999999999972</v>
      </c>
      <c r="H35" s="25" t="s">
        <v>94</v>
      </c>
      <c r="I35" s="25">
        <v>0</v>
      </c>
      <c r="J35" s="25">
        <v>0</v>
      </c>
      <c r="K35" s="25">
        <v>0</v>
      </c>
      <c r="L35" s="25">
        <v>0</v>
      </c>
    </row>
    <row r="36" spans="1:13">
      <c r="A36" s="17" t="s">
        <v>95</v>
      </c>
      <c r="B36" s="15">
        <v>25693342</v>
      </c>
      <c r="H36" s="19" t="s">
        <v>96</v>
      </c>
      <c r="I36" s="9">
        <f>SUM(I15:I35)</f>
        <v>35</v>
      </c>
      <c r="J36" s="9">
        <f t="shared" ref="J36:L36" si="2">SUM(J15:J35)</f>
        <v>14.400000000000002</v>
      </c>
      <c r="K36" s="9">
        <f t="shared" si="2"/>
        <v>35.200000000000003</v>
      </c>
      <c r="L36" s="9">
        <f t="shared" si="2"/>
        <v>15.100000000000001</v>
      </c>
      <c r="M36" s="23"/>
    </row>
    <row r="37" spans="1:13" ht="30">
      <c r="H37" s="58" t="s">
        <v>97</v>
      </c>
      <c r="I37" s="59">
        <f>J36+L36</f>
        <v>29.500000000000004</v>
      </c>
    </row>
    <row r="38" spans="1:13" ht="30">
      <c r="H38" s="58" t="s">
        <v>98</v>
      </c>
      <c r="I38" s="59">
        <f>I36+K36</f>
        <v>70.2</v>
      </c>
    </row>
    <row r="43" spans="1:13">
      <c r="A43" s="69" t="s">
        <v>99</v>
      </c>
      <c r="B43" s="69"/>
      <c r="C43" s="69"/>
      <c r="D43" s="69"/>
      <c r="E43" s="69"/>
      <c r="F43" s="69"/>
      <c r="G43" s="69"/>
      <c r="H43" s="69"/>
      <c r="I43" s="69"/>
      <c r="J43" s="69"/>
      <c r="K43" s="69"/>
    </row>
    <row r="44" spans="1:13" ht="34.5">
      <c r="A44" s="47"/>
      <c r="B44" s="48" t="s">
        <v>33</v>
      </c>
      <c r="C44" s="48" t="s">
        <v>34</v>
      </c>
      <c r="D44" s="48" t="s">
        <v>35</v>
      </c>
      <c r="E44" s="48" t="s">
        <v>36</v>
      </c>
      <c r="F44" s="48" t="s">
        <v>37</v>
      </c>
      <c r="G44" s="48" t="s">
        <v>38</v>
      </c>
      <c r="H44" s="48" t="s">
        <v>39</v>
      </c>
      <c r="I44" s="48" t="s">
        <v>40</v>
      </c>
      <c r="J44" s="49" t="s">
        <v>100</v>
      </c>
      <c r="K44" s="49"/>
    </row>
    <row r="45" spans="1:13">
      <c r="A45" s="47"/>
      <c r="B45" s="50" t="s">
        <v>101</v>
      </c>
      <c r="C45" s="50" t="s">
        <v>101</v>
      </c>
      <c r="D45" s="50" t="s">
        <v>101</v>
      </c>
      <c r="E45" s="50" t="s">
        <v>101</v>
      </c>
      <c r="F45" s="50" t="s">
        <v>101</v>
      </c>
      <c r="G45" s="50" t="s">
        <v>101</v>
      </c>
      <c r="H45" s="50" t="s">
        <v>101</v>
      </c>
      <c r="I45" s="50" t="s">
        <v>101</v>
      </c>
      <c r="J45" s="50" t="s">
        <v>101</v>
      </c>
      <c r="K45" s="50" t="s">
        <v>42</v>
      </c>
    </row>
    <row r="46" spans="1:13" ht="23.25">
      <c r="A46" s="43" t="s">
        <v>102</v>
      </c>
      <c r="B46" s="44">
        <v>207256</v>
      </c>
      <c r="C46" s="44">
        <v>44592</v>
      </c>
      <c r="D46" s="44">
        <v>148943</v>
      </c>
      <c r="E46" s="44">
        <v>32616</v>
      </c>
      <c r="F46" s="44">
        <v>72924</v>
      </c>
      <c r="G46" s="44">
        <v>21570</v>
      </c>
      <c r="H46" s="44">
        <v>55805</v>
      </c>
      <c r="I46" s="44">
        <v>6140</v>
      </c>
      <c r="J46" s="44">
        <v>590056</v>
      </c>
      <c r="K46" s="64">
        <v>90.9</v>
      </c>
    </row>
    <row r="47" spans="1:13" ht="45.75">
      <c r="A47" s="43" t="s">
        <v>103</v>
      </c>
      <c r="B47" s="44">
        <v>4839</v>
      </c>
      <c r="C47" s="44">
        <v>2024</v>
      </c>
      <c r="D47" s="44">
        <v>21053</v>
      </c>
      <c r="E47" s="44">
        <v>938</v>
      </c>
      <c r="F47" s="44">
        <v>1434</v>
      </c>
      <c r="G47" s="44">
        <v>1119</v>
      </c>
      <c r="H47" s="44">
        <v>744</v>
      </c>
      <c r="I47" s="44">
        <v>183</v>
      </c>
      <c r="J47" s="44">
        <v>32345</v>
      </c>
      <c r="K47" s="64">
        <v>5</v>
      </c>
    </row>
    <row r="48" spans="1:13" ht="68.25">
      <c r="A48" s="51" t="s">
        <v>104</v>
      </c>
      <c r="B48" s="44">
        <v>4080</v>
      </c>
      <c r="C48" s="44">
        <v>1171</v>
      </c>
      <c r="D48" s="44">
        <v>16493</v>
      </c>
      <c r="E48" s="44">
        <v>629</v>
      </c>
      <c r="F48" s="44">
        <v>1628</v>
      </c>
      <c r="G48" s="44">
        <v>889</v>
      </c>
      <c r="H48" s="44">
        <v>1699</v>
      </c>
      <c r="I48" s="44">
        <v>183</v>
      </c>
      <c r="J48" s="44">
        <v>26767</v>
      </c>
      <c r="K48" s="64">
        <v>4.0999999999999996</v>
      </c>
    </row>
    <row r="49" spans="1:11">
      <c r="A49" s="52" t="s">
        <v>105</v>
      </c>
      <c r="B49" s="53">
        <v>216176</v>
      </c>
      <c r="C49" s="53">
        <v>47788</v>
      </c>
      <c r="D49" s="53">
        <v>186482</v>
      </c>
      <c r="E49" s="53">
        <v>34184</v>
      </c>
      <c r="F49" s="53">
        <v>75978</v>
      </c>
      <c r="G49" s="53">
        <v>23572</v>
      </c>
      <c r="H49" s="53">
        <v>58248</v>
      </c>
      <c r="I49" s="53">
        <v>6508</v>
      </c>
      <c r="J49" s="53">
        <v>649171</v>
      </c>
      <c r="K49" s="54">
        <v>100</v>
      </c>
    </row>
    <row r="50" spans="1:11">
      <c r="A50" s="41"/>
      <c r="B50" s="38"/>
      <c r="C50" s="38"/>
      <c r="D50" s="38"/>
      <c r="E50" s="38"/>
      <c r="F50" s="38"/>
      <c r="G50" s="38"/>
      <c r="H50" s="38"/>
      <c r="I50" s="38"/>
      <c r="J50" s="38"/>
      <c r="K50" s="42"/>
    </row>
    <row r="51" spans="1:11" ht="34.5">
      <c r="A51" s="43" t="s">
        <v>106</v>
      </c>
      <c r="B51" s="44">
        <v>6826286</v>
      </c>
      <c r="C51" s="44">
        <v>5532275</v>
      </c>
      <c r="D51" s="44">
        <v>4211020</v>
      </c>
      <c r="E51" s="44">
        <v>1557001</v>
      </c>
      <c r="F51" s="44">
        <v>2237541</v>
      </c>
      <c r="G51" s="44">
        <v>455137</v>
      </c>
      <c r="H51" s="44">
        <v>147327</v>
      </c>
      <c r="I51" s="44">
        <v>370748</v>
      </c>
      <c r="J51" s="44">
        <v>21341231</v>
      </c>
      <c r="K51" s="62">
        <v>91.2</v>
      </c>
    </row>
    <row r="52" spans="1:11">
      <c r="A52" s="43" t="s">
        <v>42</v>
      </c>
      <c r="B52" s="65">
        <f>B51/21341231 *100</f>
        <v>31.986374169325099</v>
      </c>
      <c r="C52" s="65">
        <f t="shared" ref="C52:I52" si="3">C51/21341231 *100</f>
        <v>25.922942308248292</v>
      </c>
      <c r="D52" s="65">
        <f t="shared" si="3"/>
        <v>19.731851456928609</v>
      </c>
      <c r="E52" s="65">
        <f t="shared" si="3"/>
        <v>7.2957412812784801</v>
      </c>
      <c r="F52" s="65">
        <f t="shared" si="3"/>
        <v>10.484592008774001</v>
      </c>
      <c r="G52" s="65">
        <f t="shared" si="3"/>
        <v>2.1326651681901572</v>
      </c>
      <c r="H52" s="65">
        <f t="shared" si="3"/>
        <v>0.69033974656850861</v>
      </c>
      <c r="I52" s="65">
        <f t="shared" si="3"/>
        <v>1.7372381190194699</v>
      </c>
      <c r="J52" s="46"/>
      <c r="K52" s="45"/>
    </row>
    <row r="53" spans="1:11" ht="34.5">
      <c r="A53" s="43" t="s">
        <v>107</v>
      </c>
      <c r="B53" s="44">
        <v>437762</v>
      </c>
      <c r="C53" s="44">
        <v>346563</v>
      </c>
      <c r="D53" s="44">
        <v>305685</v>
      </c>
      <c r="E53" s="44">
        <v>85464</v>
      </c>
      <c r="F53" s="44">
        <v>160891</v>
      </c>
      <c r="G53" s="44">
        <v>31255</v>
      </c>
      <c r="H53" s="44">
        <v>23257</v>
      </c>
      <c r="I53" s="44">
        <v>20143</v>
      </c>
      <c r="J53" s="44">
        <v>1411491</v>
      </c>
      <c r="K53" s="63">
        <v>6</v>
      </c>
    </row>
    <row r="54" spans="1:11">
      <c r="A54" s="40"/>
      <c r="B54" s="39"/>
      <c r="C54" s="39"/>
      <c r="D54" s="39"/>
      <c r="E54" s="39"/>
      <c r="F54" s="39"/>
      <c r="G54" s="39"/>
      <c r="H54" s="39"/>
      <c r="I54" s="39"/>
      <c r="J54" s="39"/>
      <c r="K54" s="42"/>
    </row>
    <row r="55" spans="1:11">
      <c r="A55" s="55" t="s">
        <v>105</v>
      </c>
      <c r="B55" s="56">
        <v>7480228</v>
      </c>
      <c r="C55" s="56">
        <v>5926624</v>
      </c>
      <c r="D55" s="56">
        <v>4703193</v>
      </c>
      <c r="E55" s="56">
        <v>1676653</v>
      </c>
      <c r="F55" s="56">
        <v>2474410</v>
      </c>
      <c r="G55" s="56">
        <v>509965</v>
      </c>
      <c r="H55" s="56">
        <v>228833</v>
      </c>
      <c r="I55" s="56">
        <v>397397</v>
      </c>
      <c r="J55" s="56">
        <v>23401892</v>
      </c>
      <c r="K55" s="57">
        <v>100</v>
      </c>
    </row>
  </sheetData>
  <mergeCells count="4">
    <mergeCell ref="D2:K2"/>
    <mergeCell ref="A13:D13"/>
    <mergeCell ref="H13:L13"/>
    <mergeCell ref="A43:K43"/>
  </mergeCells>
  <pageMargins left="0.7" right="0.7" top="0.75" bottom="0.75" header="0.3" footer="0.3"/>
  <pageSetup paperSize="9"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7BDFC-E874-4AE5-A71B-B72FDA2378A9}">
  <dimension ref="A2:L267"/>
  <sheetViews>
    <sheetView topLeftCell="A181" workbookViewId="0">
      <selection activeCell="D5" sqref="D5"/>
    </sheetView>
  </sheetViews>
  <sheetFormatPr defaultRowHeight="15"/>
  <cols>
    <col min="1" max="1" width="23.28515625" customWidth="1"/>
    <col min="2" max="2" width="20.28515625" customWidth="1"/>
    <col min="3" max="3" width="12.42578125" customWidth="1"/>
    <col min="4" max="4" width="16.7109375" customWidth="1"/>
    <col min="12" max="12" width="17.7109375" customWidth="1"/>
  </cols>
  <sheetData>
    <row r="2" spans="1:12">
      <c r="A2" t="s">
        <v>108</v>
      </c>
    </row>
    <row r="4" spans="1:12">
      <c r="A4" s="26" t="s">
        <v>109</v>
      </c>
      <c r="B4" s="27" t="s">
        <v>110</v>
      </c>
      <c r="C4" s="28" t="s">
        <v>41</v>
      </c>
      <c r="D4" t="s">
        <v>42</v>
      </c>
      <c r="L4" s="33">
        <v>6912110</v>
      </c>
    </row>
    <row r="5" spans="1:12">
      <c r="A5" s="29">
        <v>1101</v>
      </c>
      <c r="B5" s="29" t="s">
        <v>41</v>
      </c>
      <c r="C5" s="30">
        <v>17278800</v>
      </c>
    </row>
    <row r="6" spans="1:12">
      <c r="A6" s="29">
        <v>1102</v>
      </c>
      <c r="B6" s="29" t="s">
        <v>111</v>
      </c>
      <c r="C6" s="29">
        <v>770</v>
      </c>
      <c r="D6">
        <f t="shared" ref="D6:D69" si="0">C6/6912110 *100</f>
        <v>1.1139869012501248E-2</v>
      </c>
    </row>
    <row r="7" spans="1:12">
      <c r="A7" s="29">
        <v>1199</v>
      </c>
      <c r="B7" s="29" t="s">
        <v>112</v>
      </c>
      <c r="C7" s="29">
        <v>0</v>
      </c>
      <c r="D7">
        <f t="shared" si="0"/>
        <v>0</v>
      </c>
    </row>
    <row r="8" spans="1:12">
      <c r="A8" s="29">
        <v>1201</v>
      </c>
      <c r="B8" s="29" t="s">
        <v>113</v>
      </c>
      <c r="C8" s="30">
        <v>568170</v>
      </c>
      <c r="D8">
        <f t="shared" si="0"/>
        <v>8.2199212686140708</v>
      </c>
    </row>
    <row r="9" spans="1:12">
      <c r="A9" s="29">
        <v>1301</v>
      </c>
      <c r="B9" s="29" t="s">
        <v>114</v>
      </c>
      <c r="C9" s="30">
        <v>1590</v>
      </c>
      <c r="D9">
        <f t="shared" si="0"/>
        <v>2.3003106142697381E-2</v>
      </c>
    </row>
    <row r="10" spans="1:12">
      <c r="A10" s="29">
        <v>1302</v>
      </c>
      <c r="B10" s="29" t="s">
        <v>115</v>
      </c>
      <c r="C10" s="30">
        <v>34260</v>
      </c>
      <c r="D10">
        <f t="shared" si="0"/>
        <v>0.49565183424453602</v>
      </c>
    </row>
    <row r="11" spans="1:12">
      <c r="A11" s="29">
        <v>1303</v>
      </c>
      <c r="B11" s="29" t="s">
        <v>116</v>
      </c>
      <c r="C11" s="30">
        <v>2360</v>
      </c>
      <c r="D11">
        <f t="shared" si="0"/>
        <v>3.4142975155198631E-2</v>
      </c>
    </row>
    <row r="12" spans="1:12">
      <c r="A12" s="29">
        <v>1304</v>
      </c>
      <c r="B12" s="29" t="s">
        <v>117</v>
      </c>
      <c r="C12" s="30">
        <v>1400</v>
      </c>
      <c r="D12">
        <f t="shared" si="0"/>
        <v>2.0254307295456814E-2</v>
      </c>
    </row>
    <row r="13" spans="1:12">
      <c r="A13" s="29">
        <v>1401</v>
      </c>
      <c r="B13" s="29" t="s">
        <v>118</v>
      </c>
      <c r="C13" s="29">
        <v>120</v>
      </c>
      <c r="D13">
        <f t="shared" si="0"/>
        <v>1.7360834824677268E-3</v>
      </c>
    </row>
    <row r="14" spans="1:12">
      <c r="A14" s="29">
        <v>1402</v>
      </c>
      <c r="B14" s="29" t="s">
        <v>119</v>
      </c>
      <c r="C14" s="29">
        <v>640</v>
      </c>
      <c r="D14">
        <f t="shared" si="0"/>
        <v>9.259111906494543E-3</v>
      </c>
    </row>
    <row r="15" spans="1:12">
      <c r="A15" s="29">
        <v>1403</v>
      </c>
      <c r="B15" s="29" t="s">
        <v>120</v>
      </c>
      <c r="C15" s="29">
        <v>50</v>
      </c>
      <c r="D15">
        <f t="shared" si="0"/>
        <v>7.2336811769488623E-4</v>
      </c>
    </row>
    <row r="16" spans="1:12">
      <c r="A16" s="29">
        <v>1404</v>
      </c>
      <c r="B16" s="29" t="s">
        <v>121</v>
      </c>
      <c r="C16" s="29">
        <v>30</v>
      </c>
      <c r="D16">
        <f t="shared" si="0"/>
        <v>4.3402087061693171E-4</v>
      </c>
    </row>
    <row r="17" spans="1:4">
      <c r="A17" s="29">
        <v>1405</v>
      </c>
      <c r="B17" s="29" t="s">
        <v>122</v>
      </c>
      <c r="C17" s="29">
        <v>710</v>
      </c>
      <c r="D17">
        <f t="shared" si="0"/>
        <v>1.0271827271267384E-2</v>
      </c>
    </row>
    <row r="18" spans="1:4">
      <c r="A18" s="29">
        <v>1406</v>
      </c>
      <c r="B18" s="29" t="s">
        <v>123</v>
      </c>
      <c r="C18" s="29">
        <v>30</v>
      </c>
      <c r="D18">
        <f t="shared" si="0"/>
        <v>4.3402087061693171E-4</v>
      </c>
    </row>
    <row r="19" spans="1:4">
      <c r="A19" s="29">
        <v>1407</v>
      </c>
      <c r="B19" s="29" t="s">
        <v>124</v>
      </c>
      <c r="C19" s="29">
        <v>30</v>
      </c>
      <c r="D19">
        <f t="shared" si="0"/>
        <v>4.3402087061693171E-4</v>
      </c>
    </row>
    <row r="20" spans="1:4">
      <c r="A20" s="29">
        <v>1501</v>
      </c>
      <c r="B20" s="29" t="s">
        <v>125</v>
      </c>
      <c r="C20" s="30">
        <v>8140</v>
      </c>
      <c r="D20">
        <f t="shared" si="0"/>
        <v>0.11776432956072747</v>
      </c>
    </row>
    <row r="21" spans="1:4">
      <c r="A21" s="29">
        <v>1502</v>
      </c>
      <c r="B21" s="29" t="s">
        <v>126</v>
      </c>
      <c r="C21" s="30">
        <v>73970</v>
      </c>
      <c r="D21">
        <f t="shared" si="0"/>
        <v>1.0701507933178147</v>
      </c>
    </row>
    <row r="22" spans="1:4">
      <c r="A22" s="29">
        <v>1503</v>
      </c>
      <c r="B22" s="29" t="s">
        <v>127</v>
      </c>
      <c r="C22" s="29">
        <v>540</v>
      </c>
      <c r="D22">
        <f t="shared" si="0"/>
        <v>7.8123756711047715E-3</v>
      </c>
    </row>
    <row r="23" spans="1:4">
      <c r="A23" s="29">
        <v>1504</v>
      </c>
      <c r="B23" s="29" t="s">
        <v>128</v>
      </c>
      <c r="C23" s="29">
        <v>970</v>
      </c>
      <c r="D23">
        <f t="shared" si="0"/>
        <v>1.4033341483280792E-2</v>
      </c>
    </row>
    <row r="24" spans="1:4">
      <c r="A24" s="29">
        <v>1505</v>
      </c>
      <c r="B24" s="29" t="s">
        <v>129</v>
      </c>
      <c r="C24" s="30">
        <v>28820</v>
      </c>
      <c r="D24">
        <f t="shared" si="0"/>
        <v>0.41694938303933243</v>
      </c>
    </row>
    <row r="25" spans="1:4">
      <c r="A25" s="29">
        <v>1506</v>
      </c>
      <c r="B25" s="29" t="s">
        <v>130</v>
      </c>
      <c r="C25" s="29">
        <v>430</v>
      </c>
      <c r="D25">
        <f t="shared" si="0"/>
        <v>6.2209658121760211E-3</v>
      </c>
    </row>
    <row r="26" spans="1:4">
      <c r="A26" s="29">
        <v>1507</v>
      </c>
      <c r="B26" s="29" t="s">
        <v>131</v>
      </c>
      <c r="C26" s="29">
        <v>660</v>
      </c>
      <c r="D26">
        <f t="shared" si="0"/>
        <v>9.5484591535724972E-3</v>
      </c>
    </row>
    <row r="27" spans="1:4">
      <c r="A27" s="29">
        <v>1508</v>
      </c>
      <c r="B27" s="29" t="s">
        <v>132</v>
      </c>
      <c r="C27" s="30">
        <v>11980</v>
      </c>
      <c r="D27">
        <f t="shared" si="0"/>
        <v>0.17331900099969474</v>
      </c>
    </row>
    <row r="28" spans="1:4">
      <c r="A28" s="29">
        <v>1511</v>
      </c>
      <c r="B28" s="29" t="s">
        <v>133</v>
      </c>
      <c r="C28" s="29">
        <v>190</v>
      </c>
      <c r="D28">
        <f t="shared" si="0"/>
        <v>2.7487988472405674E-3</v>
      </c>
    </row>
    <row r="29" spans="1:4">
      <c r="A29" s="29">
        <v>1512</v>
      </c>
      <c r="B29" s="29" t="s">
        <v>134</v>
      </c>
      <c r="C29" s="29">
        <v>20</v>
      </c>
      <c r="D29">
        <f t="shared" si="0"/>
        <v>2.8934724707795447E-4</v>
      </c>
    </row>
    <row r="30" spans="1:4">
      <c r="A30" s="29">
        <v>1513</v>
      </c>
      <c r="B30" s="29" t="s">
        <v>135</v>
      </c>
      <c r="C30" s="29">
        <v>10</v>
      </c>
      <c r="D30">
        <f t="shared" si="0"/>
        <v>1.4467362353897724E-4</v>
      </c>
    </row>
    <row r="31" spans="1:4">
      <c r="A31" s="29">
        <v>1599</v>
      </c>
      <c r="B31" s="29" t="s">
        <v>136</v>
      </c>
      <c r="C31" s="29">
        <v>10</v>
      </c>
      <c r="D31">
        <f t="shared" si="0"/>
        <v>1.4467362353897724E-4</v>
      </c>
    </row>
    <row r="32" spans="1:4">
      <c r="A32" s="29">
        <v>1601</v>
      </c>
      <c r="B32" s="29" t="s">
        <v>137</v>
      </c>
      <c r="C32" s="29">
        <v>0</v>
      </c>
      <c r="D32">
        <f t="shared" si="0"/>
        <v>0</v>
      </c>
    </row>
    <row r="33" spans="1:4">
      <c r="A33" s="29">
        <v>1602</v>
      </c>
      <c r="B33" s="29" t="s">
        <v>138</v>
      </c>
      <c r="C33" s="29">
        <v>0</v>
      </c>
      <c r="D33">
        <f t="shared" si="0"/>
        <v>0</v>
      </c>
    </row>
    <row r="34" spans="1:4">
      <c r="A34" s="29">
        <v>1603</v>
      </c>
      <c r="B34" s="29" t="s">
        <v>139</v>
      </c>
      <c r="C34" s="29">
        <v>0</v>
      </c>
      <c r="D34">
        <f t="shared" si="0"/>
        <v>0</v>
      </c>
    </row>
    <row r="35" spans="1:4">
      <c r="A35" s="29">
        <v>1604</v>
      </c>
      <c r="B35" s="29" t="s">
        <v>140</v>
      </c>
      <c r="C35" s="29">
        <v>0</v>
      </c>
      <c r="D35">
        <f t="shared" si="0"/>
        <v>0</v>
      </c>
    </row>
    <row r="36" spans="1:4">
      <c r="A36" s="29">
        <v>1605</v>
      </c>
      <c r="B36" s="29" t="s">
        <v>141</v>
      </c>
      <c r="C36" s="29">
        <v>0</v>
      </c>
      <c r="D36">
        <f t="shared" si="0"/>
        <v>0</v>
      </c>
    </row>
    <row r="37" spans="1:4">
      <c r="A37" s="29">
        <v>1606</v>
      </c>
      <c r="B37" s="29" t="s">
        <v>142</v>
      </c>
      <c r="C37" s="29">
        <v>0</v>
      </c>
      <c r="D37">
        <f t="shared" si="0"/>
        <v>0</v>
      </c>
    </row>
    <row r="38" spans="1:4">
      <c r="A38" s="29">
        <v>1607</v>
      </c>
      <c r="B38" s="29" t="s">
        <v>143</v>
      </c>
      <c r="C38" s="29">
        <v>0</v>
      </c>
      <c r="D38">
        <f t="shared" si="0"/>
        <v>0</v>
      </c>
    </row>
    <row r="39" spans="1:4">
      <c r="A39" s="29">
        <v>2102</v>
      </c>
      <c r="B39" s="29" t="s">
        <v>144</v>
      </c>
      <c r="C39" s="30">
        <v>1002060</v>
      </c>
      <c r="D39">
        <f t="shared" si="0"/>
        <v>14.497165120346752</v>
      </c>
    </row>
    <row r="40" spans="1:4">
      <c r="A40" s="29">
        <v>2103</v>
      </c>
      <c r="B40" s="29" t="s">
        <v>145</v>
      </c>
      <c r="C40" s="29">
        <v>930</v>
      </c>
      <c r="D40">
        <f t="shared" si="0"/>
        <v>1.3454646989124883E-2</v>
      </c>
    </row>
    <row r="41" spans="1:4">
      <c r="A41" s="29">
        <v>2104</v>
      </c>
      <c r="B41" s="29" t="s">
        <v>146</v>
      </c>
      <c r="C41" s="30">
        <v>26730</v>
      </c>
      <c r="D41">
        <f t="shared" si="0"/>
        <v>0.38671259571968614</v>
      </c>
    </row>
    <row r="42" spans="1:4">
      <c r="A42" s="29">
        <v>2105</v>
      </c>
      <c r="B42" s="29" t="s">
        <v>147</v>
      </c>
      <c r="C42" s="30">
        <v>137760</v>
      </c>
      <c r="D42">
        <f t="shared" si="0"/>
        <v>1.9930238378729506</v>
      </c>
    </row>
    <row r="43" spans="1:4">
      <c r="A43" s="29">
        <v>2106</v>
      </c>
      <c r="B43" s="29" t="s">
        <v>148</v>
      </c>
      <c r="C43" s="30">
        <v>32360</v>
      </c>
      <c r="D43">
        <f t="shared" si="0"/>
        <v>0.46816384577213038</v>
      </c>
    </row>
    <row r="44" spans="1:4">
      <c r="A44" s="29">
        <v>2107</v>
      </c>
      <c r="B44" s="29" t="s">
        <v>149</v>
      </c>
      <c r="C44" s="29">
        <v>870</v>
      </c>
      <c r="D44">
        <f t="shared" si="0"/>
        <v>1.2586605247891019E-2</v>
      </c>
    </row>
    <row r="45" spans="1:4">
      <c r="A45" s="29">
        <v>2108</v>
      </c>
      <c r="B45" s="29" t="s">
        <v>150</v>
      </c>
      <c r="C45" s="30">
        <v>1380</v>
      </c>
      <c r="D45">
        <f t="shared" si="0"/>
        <v>1.996496004837886E-2</v>
      </c>
    </row>
    <row r="46" spans="1:4">
      <c r="A46" s="29">
        <v>2201</v>
      </c>
      <c r="B46" s="29" t="s">
        <v>151</v>
      </c>
      <c r="C46" s="30">
        <v>88020</v>
      </c>
      <c r="D46">
        <f t="shared" si="0"/>
        <v>1.2734172343900778</v>
      </c>
    </row>
    <row r="47" spans="1:4">
      <c r="A47" s="29">
        <v>2301</v>
      </c>
      <c r="B47" s="29" t="s">
        <v>152</v>
      </c>
      <c r="C47" s="30">
        <v>17470</v>
      </c>
      <c r="D47">
        <f t="shared" si="0"/>
        <v>0.25274482032259327</v>
      </c>
    </row>
    <row r="48" spans="1:4">
      <c r="A48" s="29">
        <v>2302</v>
      </c>
      <c r="B48" s="29" t="s">
        <v>153</v>
      </c>
      <c r="C48" s="30">
        <v>7370</v>
      </c>
      <c r="D48">
        <f t="shared" si="0"/>
        <v>0.10662446054822622</v>
      </c>
    </row>
    <row r="49" spans="1:4">
      <c r="A49" s="29">
        <v>2303</v>
      </c>
      <c r="B49" s="29" t="s">
        <v>154</v>
      </c>
      <c r="C49" s="30">
        <v>37470</v>
      </c>
      <c r="D49">
        <f t="shared" si="0"/>
        <v>0.54209206740054772</v>
      </c>
    </row>
    <row r="50" spans="1:4">
      <c r="A50" s="29">
        <v>2304</v>
      </c>
      <c r="B50" s="29" t="s">
        <v>155</v>
      </c>
      <c r="C50" s="30">
        <v>116700</v>
      </c>
      <c r="D50">
        <f t="shared" si="0"/>
        <v>1.6883411866998643</v>
      </c>
    </row>
    <row r="51" spans="1:4">
      <c r="A51" s="29">
        <v>2305</v>
      </c>
      <c r="B51" s="29" t="s">
        <v>156</v>
      </c>
      <c r="C51" s="29">
        <v>20</v>
      </c>
      <c r="D51">
        <f t="shared" si="0"/>
        <v>2.8934724707795447E-4</v>
      </c>
    </row>
    <row r="52" spans="1:4">
      <c r="A52" s="29">
        <v>2306</v>
      </c>
      <c r="B52" s="29" t="s">
        <v>157</v>
      </c>
      <c r="C52" s="29">
        <v>260</v>
      </c>
      <c r="D52">
        <f t="shared" si="0"/>
        <v>3.7615142120134087E-3</v>
      </c>
    </row>
    <row r="53" spans="1:4">
      <c r="A53" s="29">
        <v>2307</v>
      </c>
      <c r="B53" s="29" t="s">
        <v>158</v>
      </c>
      <c r="C53" s="29">
        <v>90</v>
      </c>
      <c r="D53">
        <f t="shared" si="0"/>
        <v>1.3020626118507952E-3</v>
      </c>
    </row>
    <row r="54" spans="1:4">
      <c r="A54" s="29">
        <v>2308</v>
      </c>
      <c r="B54" s="29" t="s">
        <v>159</v>
      </c>
      <c r="C54" s="30">
        <v>78670</v>
      </c>
      <c r="D54">
        <f t="shared" si="0"/>
        <v>1.1381473963811339</v>
      </c>
    </row>
    <row r="55" spans="1:4">
      <c r="A55" s="29">
        <v>2311</v>
      </c>
      <c r="B55" s="29" t="s">
        <v>160</v>
      </c>
      <c r="C55" s="30">
        <v>14160</v>
      </c>
      <c r="D55">
        <f t="shared" si="0"/>
        <v>0.2048578509311918</v>
      </c>
    </row>
    <row r="56" spans="1:4">
      <c r="A56" s="29">
        <v>2401</v>
      </c>
      <c r="B56" s="29" t="s">
        <v>161</v>
      </c>
      <c r="C56" s="30">
        <v>10130</v>
      </c>
      <c r="D56">
        <f t="shared" si="0"/>
        <v>0.14655438064498397</v>
      </c>
    </row>
    <row r="57" spans="1:4">
      <c r="A57" s="29">
        <v>2402</v>
      </c>
      <c r="B57" s="29" t="s">
        <v>162</v>
      </c>
      <c r="C57" s="29">
        <v>20</v>
      </c>
      <c r="D57">
        <f t="shared" si="0"/>
        <v>2.8934724707795447E-4</v>
      </c>
    </row>
    <row r="58" spans="1:4">
      <c r="A58" s="29">
        <v>2403</v>
      </c>
      <c r="B58" s="29" t="s">
        <v>163</v>
      </c>
      <c r="C58" s="30">
        <v>9050</v>
      </c>
      <c r="D58">
        <f t="shared" si="0"/>
        <v>0.13092962930277441</v>
      </c>
    </row>
    <row r="59" spans="1:4">
      <c r="A59" s="29">
        <v>2404</v>
      </c>
      <c r="B59" s="29" t="s">
        <v>164</v>
      </c>
      <c r="C59" s="29">
        <v>40</v>
      </c>
      <c r="D59">
        <f t="shared" si="0"/>
        <v>5.7869449415590894E-4</v>
      </c>
    </row>
    <row r="60" spans="1:4">
      <c r="A60" s="29">
        <v>2405</v>
      </c>
      <c r="B60" s="29" t="s">
        <v>165</v>
      </c>
      <c r="C60" s="29">
        <v>570</v>
      </c>
      <c r="D60">
        <f t="shared" si="0"/>
        <v>8.2463965417217035E-3</v>
      </c>
    </row>
    <row r="61" spans="1:4">
      <c r="A61" s="29">
        <v>2406</v>
      </c>
      <c r="B61" s="29" t="s">
        <v>166</v>
      </c>
      <c r="C61" s="30">
        <v>4390</v>
      </c>
      <c r="D61">
        <f t="shared" si="0"/>
        <v>6.3511720733611013E-2</v>
      </c>
    </row>
    <row r="62" spans="1:4">
      <c r="A62" s="29">
        <v>2407</v>
      </c>
      <c r="B62" s="29" t="s">
        <v>167</v>
      </c>
      <c r="C62" s="30">
        <v>11640</v>
      </c>
      <c r="D62">
        <f t="shared" si="0"/>
        <v>0.16840009779936951</v>
      </c>
    </row>
    <row r="63" spans="1:4">
      <c r="A63" s="29">
        <v>2408</v>
      </c>
      <c r="B63" s="29" t="s">
        <v>168</v>
      </c>
      <c r="C63" s="29">
        <v>30</v>
      </c>
      <c r="D63">
        <f t="shared" si="0"/>
        <v>4.3402087061693171E-4</v>
      </c>
    </row>
    <row r="64" spans="1:4">
      <c r="A64" s="29">
        <v>3101</v>
      </c>
      <c r="B64" s="29" t="s">
        <v>169</v>
      </c>
      <c r="C64" s="29">
        <v>30</v>
      </c>
      <c r="D64">
        <f t="shared" si="0"/>
        <v>4.3402087061693171E-4</v>
      </c>
    </row>
    <row r="65" spans="1:4">
      <c r="A65" s="29">
        <v>3102</v>
      </c>
      <c r="B65" s="29" t="s">
        <v>170</v>
      </c>
      <c r="C65" s="29">
        <v>490</v>
      </c>
      <c r="D65">
        <f t="shared" si="0"/>
        <v>7.0890075534098852E-3</v>
      </c>
    </row>
    <row r="66" spans="1:4">
      <c r="A66" s="29">
        <v>3103</v>
      </c>
      <c r="B66" s="29" t="s">
        <v>171</v>
      </c>
      <c r="C66" s="29">
        <v>0</v>
      </c>
      <c r="D66">
        <f t="shared" si="0"/>
        <v>0</v>
      </c>
    </row>
    <row r="67" spans="1:4">
      <c r="A67" s="29">
        <v>3104</v>
      </c>
      <c r="B67" s="29" t="s">
        <v>172</v>
      </c>
      <c r="C67" s="30">
        <v>195760</v>
      </c>
      <c r="D67">
        <f t="shared" si="0"/>
        <v>2.8321308543990185</v>
      </c>
    </row>
    <row r="68" spans="1:4">
      <c r="A68" s="29">
        <v>3105</v>
      </c>
      <c r="B68" s="29" t="s">
        <v>173</v>
      </c>
      <c r="C68" s="30">
        <v>43020</v>
      </c>
      <c r="D68">
        <f t="shared" si="0"/>
        <v>0.6223859284646801</v>
      </c>
    </row>
    <row r="69" spans="1:4">
      <c r="A69" s="29">
        <v>3106</v>
      </c>
      <c r="B69" s="29" t="s">
        <v>174</v>
      </c>
      <c r="C69" s="30">
        <v>19130</v>
      </c>
      <c r="D69">
        <f t="shared" si="0"/>
        <v>0.27676064183006349</v>
      </c>
    </row>
    <row r="70" spans="1:4">
      <c r="A70" s="29">
        <v>3107</v>
      </c>
      <c r="B70" s="29" t="s">
        <v>175</v>
      </c>
      <c r="C70" s="29">
        <v>10</v>
      </c>
      <c r="D70">
        <f t="shared" ref="D70:D133" si="1">C70/6912110 *100</f>
        <v>1.4467362353897724E-4</v>
      </c>
    </row>
    <row r="71" spans="1:4">
      <c r="A71" s="29">
        <v>3108</v>
      </c>
      <c r="B71" s="29" t="s">
        <v>176</v>
      </c>
      <c r="C71" s="30">
        <v>18090</v>
      </c>
      <c r="D71">
        <f t="shared" si="1"/>
        <v>0.26171458498200983</v>
      </c>
    </row>
    <row r="72" spans="1:4">
      <c r="A72" s="29">
        <v>3201</v>
      </c>
      <c r="B72" s="29" t="s">
        <v>177</v>
      </c>
      <c r="C72" s="30">
        <v>3530</v>
      </c>
      <c r="D72">
        <f t="shared" si="1"/>
        <v>5.1069789109258967E-2</v>
      </c>
    </row>
    <row r="73" spans="1:4">
      <c r="A73" s="29">
        <v>3202</v>
      </c>
      <c r="B73" s="29" t="s">
        <v>178</v>
      </c>
      <c r="C73" s="30">
        <v>36060</v>
      </c>
      <c r="D73">
        <f t="shared" si="1"/>
        <v>0.52169308648155188</v>
      </c>
    </row>
    <row r="74" spans="1:4">
      <c r="A74" s="29">
        <v>3203</v>
      </c>
      <c r="B74" s="29" t="s">
        <v>179</v>
      </c>
      <c r="C74" s="30">
        <v>4010</v>
      </c>
      <c r="D74">
        <f t="shared" si="1"/>
        <v>5.8014123039129874E-2</v>
      </c>
    </row>
    <row r="75" spans="1:4">
      <c r="A75" s="29">
        <v>3204</v>
      </c>
      <c r="B75" s="29" t="s">
        <v>180</v>
      </c>
      <c r="C75" s="30">
        <v>60170</v>
      </c>
      <c r="D75">
        <f t="shared" si="1"/>
        <v>0.87050119283402605</v>
      </c>
    </row>
    <row r="76" spans="1:4">
      <c r="A76" s="29">
        <v>3205</v>
      </c>
      <c r="B76" s="29" t="s">
        <v>181</v>
      </c>
      <c r="C76" s="30">
        <v>19690</v>
      </c>
      <c r="D76">
        <f t="shared" si="1"/>
        <v>0.28486236474824622</v>
      </c>
    </row>
    <row r="77" spans="1:4">
      <c r="A77" s="29">
        <v>3206</v>
      </c>
      <c r="B77" s="29" t="s">
        <v>182</v>
      </c>
      <c r="C77" s="30">
        <v>49680</v>
      </c>
      <c r="D77">
        <f t="shared" si="1"/>
        <v>0.71873856174163897</v>
      </c>
    </row>
    <row r="78" spans="1:4">
      <c r="A78" s="29">
        <v>3207</v>
      </c>
      <c r="B78" s="29" t="s">
        <v>183</v>
      </c>
      <c r="C78" s="30">
        <v>113420</v>
      </c>
      <c r="D78">
        <f t="shared" si="1"/>
        <v>1.6408882381790799</v>
      </c>
    </row>
    <row r="79" spans="1:4">
      <c r="A79" s="29">
        <v>3208</v>
      </c>
      <c r="B79" s="29" t="s">
        <v>184</v>
      </c>
      <c r="C79" s="30">
        <v>1160</v>
      </c>
      <c r="D79">
        <f t="shared" si="1"/>
        <v>1.6782140330521361E-2</v>
      </c>
    </row>
    <row r="80" spans="1:4">
      <c r="A80" s="29">
        <v>3211</v>
      </c>
      <c r="B80" s="29" t="s">
        <v>185</v>
      </c>
      <c r="C80" s="30">
        <v>16970</v>
      </c>
      <c r="D80">
        <f t="shared" si="1"/>
        <v>0.2455111391456444</v>
      </c>
    </row>
    <row r="81" spans="1:4">
      <c r="A81" s="29">
        <v>3212</v>
      </c>
      <c r="B81" s="29" t="s">
        <v>186</v>
      </c>
      <c r="C81" s="30">
        <v>8000</v>
      </c>
      <c r="D81">
        <f t="shared" si="1"/>
        <v>0.11573889883118178</v>
      </c>
    </row>
    <row r="82" spans="1:4">
      <c r="A82" s="29">
        <v>3214</v>
      </c>
      <c r="B82" s="29" t="s">
        <v>187</v>
      </c>
      <c r="C82" s="30">
        <v>2070</v>
      </c>
      <c r="D82">
        <f t="shared" si="1"/>
        <v>2.9947440072568287E-2</v>
      </c>
    </row>
    <row r="83" spans="1:4">
      <c r="A83" s="29">
        <v>3215</v>
      </c>
      <c r="B83" s="29" t="s">
        <v>188</v>
      </c>
      <c r="C83" s="30">
        <v>33380</v>
      </c>
      <c r="D83">
        <f t="shared" si="1"/>
        <v>0.48292055537310608</v>
      </c>
    </row>
    <row r="84" spans="1:4">
      <c r="A84" s="29">
        <v>3216</v>
      </c>
      <c r="B84" s="29" t="s">
        <v>189</v>
      </c>
      <c r="C84" s="30">
        <v>1470</v>
      </c>
      <c r="D84">
        <f t="shared" si="1"/>
        <v>2.1267022660229656E-2</v>
      </c>
    </row>
    <row r="85" spans="1:4">
      <c r="A85" s="29">
        <v>3301</v>
      </c>
      <c r="B85" s="29" t="s">
        <v>190</v>
      </c>
      <c r="C85" s="30">
        <v>2230</v>
      </c>
      <c r="D85">
        <f t="shared" si="1"/>
        <v>3.2262218049191924E-2</v>
      </c>
    </row>
    <row r="86" spans="1:4">
      <c r="A86" s="29">
        <v>3302</v>
      </c>
      <c r="B86" s="29" t="s">
        <v>191</v>
      </c>
      <c r="C86" s="30">
        <v>13110</v>
      </c>
      <c r="D86">
        <f t="shared" si="1"/>
        <v>0.18966712045959916</v>
      </c>
    </row>
    <row r="87" spans="1:4">
      <c r="A87" s="29">
        <v>3303</v>
      </c>
      <c r="B87" s="29" t="s">
        <v>192</v>
      </c>
      <c r="C87" s="30">
        <v>3450</v>
      </c>
      <c r="D87">
        <f t="shared" si="1"/>
        <v>4.9912400120947151E-2</v>
      </c>
    </row>
    <row r="88" spans="1:4">
      <c r="A88" s="29">
        <v>3304</v>
      </c>
      <c r="B88" s="29" t="s">
        <v>193</v>
      </c>
      <c r="C88" s="30">
        <v>20790</v>
      </c>
      <c r="D88">
        <f t="shared" si="1"/>
        <v>0.30077646333753372</v>
      </c>
    </row>
    <row r="89" spans="1:4">
      <c r="A89" s="29">
        <v>3305</v>
      </c>
      <c r="B89" s="29" t="s">
        <v>194</v>
      </c>
      <c r="C89" s="30">
        <v>4840</v>
      </c>
      <c r="D89">
        <f t="shared" si="1"/>
        <v>7.0022033792864993E-2</v>
      </c>
    </row>
    <row r="90" spans="1:4">
      <c r="A90" s="29">
        <v>3306</v>
      </c>
      <c r="B90" s="29" t="s">
        <v>195</v>
      </c>
      <c r="C90" s="30">
        <v>3440</v>
      </c>
      <c r="D90">
        <f t="shared" si="1"/>
        <v>4.9767726497408168E-2</v>
      </c>
    </row>
    <row r="91" spans="1:4">
      <c r="A91" s="29">
        <v>3307</v>
      </c>
      <c r="B91" s="29" t="s">
        <v>196</v>
      </c>
      <c r="C91" s="30">
        <v>53670</v>
      </c>
      <c r="D91">
        <f t="shared" si="1"/>
        <v>0.7764633375336909</v>
      </c>
    </row>
    <row r="92" spans="1:4">
      <c r="A92" s="29">
        <v>3308</v>
      </c>
      <c r="B92" s="29" t="s">
        <v>197</v>
      </c>
      <c r="C92" s="30">
        <v>26490</v>
      </c>
      <c r="D92">
        <f t="shared" si="1"/>
        <v>0.38324042875475073</v>
      </c>
    </row>
    <row r="93" spans="1:4">
      <c r="A93" s="29">
        <v>3311</v>
      </c>
      <c r="B93" s="29" t="s">
        <v>198</v>
      </c>
      <c r="C93" s="30">
        <v>6790</v>
      </c>
      <c r="D93">
        <f t="shared" si="1"/>
        <v>9.8233390382965538E-2</v>
      </c>
    </row>
    <row r="94" spans="1:4">
      <c r="A94" s="29">
        <v>3312</v>
      </c>
      <c r="B94" s="29" t="s">
        <v>199</v>
      </c>
      <c r="C94" s="30">
        <v>17180</v>
      </c>
      <c r="D94">
        <f t="shared" si="1"/>
        <v>0.24854928523996289</v>
      </c>
    </row>
    <row r="95" spans="1:4">
      <c r="A95" s="29">
        <v>4101</v>
      </c>
      <c r="B95" s="29" t="s">
        <v>200</v>
      </c>
      <c r="C95" s="30">
        <v>1640</v>
      </c>
      <c r="D95">
        <f t="shared" si="1"/>
        <v>2.3726474260392268E-2</v>
      </c>
    </row>
    <row r="96" spans="1:4">
      <c r="A96" s="29">
        <v>4102</v>
      </c>
      <c r="B96" s="29" t="s">
        <v>201</v>
      </c>
      <c r="C96" s="30">
        <v>45220</v>
      </c>
      <c r="D96">
        <f t="shared" si="1"/>
        <v>0.6542141256432551</v>
      </c>
    </row>
    <row r="97" spans="1:4">
      <c r="A97" s="29">
        <v>4103</v>
      </c>
      <c r="B97" s="29" t="s">
        <v>202</v>
      </c>
      <c r="C97" s="30">
        <v>2870</v>
      </c>
      <c r="D97">
        <f t="shared" si="1"/>
        <v>4.152132995568647E-2</v>
      </c>
    </row>
    <row r="98" spans="1:4">
      <c r="A98" s="29">
        <v>4104</v>
      </c>
      <c r="B98" s="29" t="s">
        <v>203</v>
      </c>
      <c r="C98" s="30">
        <v>2240</v>
      </c>
      <c r="D98">
        <f t="shared" si="1"/>
        <v>3.2406891672730906E-2</v>
      </c>
    </row>
    <row r="99" spans="1:4">
      <c r="A99" s="29">
        <v>4105</v>
      </c>
      <c r="B99" s="29" t="s">
        <v>204</v>
      </c>
      <c r="C99" s="30">
        <v>19140</v>
      </c>
      <c r="D99">
        <f t="shared" si="1"/>
        <v>0.27690531545360247</v>
      </c>
    </row>
    <row r="100" spans="1:4">
      <c r="A100" s="29">
        <v>4106</v>
      </c>
      <c r="B100" s="29" t="s">
        <v>205</v>
      </c>
      <c r="C100" s="29">
        <v>680</v>
      </c>
      <c r="D100">
        <f t="shared" si="1"/>
        <v>9.8378064006504531E-3</v>
      </c>
    </row>
    <row r="101" spans="1:4">
      <c r="A101" s="29">
        <v>4107</v>
      </c>
      <c r="B101" s="29" t="s">
        <v>206</v>
      </c>
      <c r="C101" s="29">
        <v>10</v>
      </c>
      <c r="D101">
        <f t="shared" si="1"/>
        <v>1.4467362353897724E-4</v>
      </c>
    </row>
    <row r="102" spans="1:4">
      <c r="A102" s="29">
        <v>4108</v>
      </c>
      <c r="B102" s="29" t="s">
        <v>207</v>
      </c>
      <c r="C102" s="29">
        <v>0</v>
      </c>
      <c r="D102">
        <f t="shared" si="1"/>
        <v>0</v>
      </c>
    </row>
    <row r="103" spans="1:4">
      <c r="A103" s="29">
        <v>4111</v>
      </c>
      <c r="B103" s="29" t="s">
        <v>208</v>
      </c>
      <c r="C103" s="30">
        <v>8430</v>
      </c>
      <c r="D103">
        <f t="shared" si="1"/>
        <v>0.12195986464335783</v>
      </c>
    </row>
    <row r="104" spans="1:4">
      <c r="A104" s="29">
        <v>4201</v>
      </c>
      <c r="B104" s="29" t="s">
        <v>209</v>
      </c>
      <c r="C104" s="30">
        <v>1820</v>
      </c>
      <c r="D104">
        <f t="shared" si="1"/>
        <v>2.6330599484093862E-2</v>
      </c>
    </row>
    <row r="105" spans="1:4">
      <c r="A105" s="29">
        <v>4202</v>
      </c>
      <c r="B105" s="29" t="s">
        <v>210</v>
      </c>
      <c r="C105" s="30">
        <v>3230</v>
      </c>
      <c r="D105">
        <f t="shared" si="1"/>
        <v>4.6729580403089652E-2</v>
      </c>
    </row>
    <row r="106" spans="1:4">
      <c r="A106" s="29">
        <v>4203</v>
      </c>
      <c r="B106" s="29" t="s">
        <v>211</v>
      </c>
      <c r="C106" s="30">
        <v>66150</v>
      </c>
      <c r="D106">
        <f t="shared" si="1"/>
        <v>0.95701601971033456</v>
      </c>
    </row>
    <row r="107" spans="1:4">
      <c r="A107" s="29">
        <v>4204</v>
      </c>
      <c r="B107" s="29" t="s">
        <v>212</v>
      </c>
      <c r="C107" s="30">
        <v>74680</v>
      </c>
      <c r="D107">
        <f t="shared" si="1"/>
        <v>1.0804226205890821</v>
      </c>
    </row>
    <row r="108" spans="1:4">
      <c r="A108" s="29">
        <v>4205</v>
      </c>
      <c r="B108" s="29" t="s">
        <v>213</v>
      </c>
      <c r="C108" s="30">
        <v>11350</v>
      </c>
      <c r="D108">
        <f t="shared" si="1"/>
        <v>0.16420456271673917</v>
      </c>
    </row>
    <row r="109" spans="1:4">
      <c r="A109" s="29">
        <v>4206</v>
      </c>
      <c r="B109" s="29" t="s">
        <v>214</v>
      </c>
      <c r="C109" s="30">
        <v>6950</v>
      </c>
      <c r="D109">
        <f t="shared" si="1"/>
        <v>0.10054816835958919</v>
      </c>
    </row>
    <row r="110" spans="1:4">
      <c r="A110" s="29">
        <v>4207</v>
      </c>
      <c r="B110" s="29" t="s">
        <v>215</v>
      </c>
      <c r="C110" s="30">
        <v>6920</v>
      </c>
      <c r="D110">
        <f t="shared" si="1"/>
        <v>0.10011414748897225</v>
      </c>
    </row>
    <row r="111" spans="1:4">
      <c r="A111" s="29">
        <v>4208</v>
      </c>
      <c r="B111" s="29" t="s">
        <v>216</v>
      </c>
      <c r="C111" s="30">
        <v>93720</v>
      </c>
      <c r="D111">
        <f t="shared" si="1"/>
        <v>1.3558811998072948</v>
      </c>
    </row>
    <row r="112" spans="1:4">
      <c r="A112" s="29">
        <v>4211</v>
      </c>
      <c r="B112" s="29" t="s">
        <v>217</v>
      </c>
      <c r="C112" s="30">
        <v>1840</v>
      </c>
      <c r="D112">
        <f t="shared" si="1"/>
        <v>2.6619946731171813E-2</v>
      </c>
    </row>
    <row r="113" spans="1:4">
      <c r="A113" s="29">
        <v>4212</v>
      </c>
      <c r="B113" s="29" t="s">
        <v>218</v>
      </c>
      <c r="C113" s="30">
        <v>1260</v>
      </c>
      <c r="D113">
        <f t="shared" si="1"/>
        <v>1.8228876565911132E-2</v>
      </c>
    </row>
    <row r="114" spans="1:4">
      <c r="A114" s="29">
        <v>4213</v>
      </c>
      <c r="B114" s="29" t="s">
        <v>219</v>
      </c>
      <c r="C114" s="30">
        <v>14480</v>
      </c>
      <c r="D114">
        <f t="shared" si="1"/>
        <v>0.20948740688443904</v>
      </c>
    </row>
    <row r="115" spans="1:4">
      <c r="A115" s="29">
        <v>4214</v>
      </c>
      <c r="B115" s="29" t="s">
        <v>220</v>
      </c>
      <c r="C115" s="30">
        <v>16320</v>
      </c>
      <c r="D115">
        <f t="shared" si="1"/>
        <v>0.23610735361561086</v>
      </c>
    </row>
    <row r="116" spans="1:4">
      <c r="A116" s="29">
        <v>4215</v>
      </c>
      <c r="B116" s="29" t="s">
        <v>221</v>
      </c>
      <c r="C116" s="30">
        <v>39920</v>
      </c>
      <c r="D116">
        <f t="shared" si="1"/>
        <v>0.57753710516759715</v>
      </c>
    </row>
    <row r="117" spans="1:4">
      <c r="A117" s="29">
        <v>4216</v>
      </c>
      <c r="B117" s="29" t="s">
        <v>222</v>
      </c>
      <c r="C117" s="30">
        <v>9170</v>
      </c>
      <c r="D117">
        <f t="shared" si="1"/>
        <v>0.13266571278524214</v>
      </c>
    </row>
    <row r="118" spans="1:4">
      <c r="A118" s="29">
        <v>4217</v>
      </c>
      <c r="B118" s="29" t="s">
        <v>223</v>
      </c>
      <c r="C118" s="29">
        <v>770</v>
      </c>
      <c r="D118">
        <f t="shared" si="1"/>
        <v>1.1139869012501248E-2</v>
      </c>
    </row>
    <row r="119" spans="1:4">
      <c r="A119" s="29">
        <v>5101</v>
      </c>
      <c r="B119" s="29" t="s">
        <v>224</v>
      </c>
      <c r="C119" s="30">
        <v>34070</v>
      </c>
      <c r="D119">
        <f t="shared" si="1"/>
        <v>0.49290303539729541</v>
      </c>
    </row>
    <row r="120" spans="1:4">
      <c r="A120" s="29">
        <v>5102</v>
      </c>
      <c r="B120" s="29" t="s">
        <v>225</v>
      </c>
      <c r="C120" s="30">
        <v>35100</v>
      </c>
      <c r="D120">
        <f t="shared" si="1"/>
        <v>0.50780441862181014</v>
      </c>
    </row>
    <row r="121" spans="1:4">
      <c r="A121" s="29">
        <v>5103</v>
      </c>
      <c r="B121" s="29" t="s">
        <v>226</v>
      </c>
      <c r="C121" s="30">
        <v>10950</v>
      </c>
      <c r="D121">
        <f t="shared" si="1"/>
        <v>0.15841761777518007</v>
      </c>
    </row>
    <row r="122" spans="1:4">
      <c r="A122" s="29">
        <v>5104</v>
      </c>
      <c r="B122" s="29" t="s">
        <v>227</v>
      </c>
      <c r="C122" s="30">
        <v>71250</v>
      </c>
      <c r="D122">
        <f t="shared" si="1"/>
        <v>1.0307995677152129</v>
      </c>
    </row>
    <row r="123" spans="1:4">
      <c r="A123" s="29">
        <v>5105</v>
      </c>
      <c r="B123" s="29" t="s">
        <v>228</v>
      </c>
      <c r="C123" s="30">
        <v>243220</v>
      </c>
      <c r="D123">
        <f t="shared" si="1"/>
        <v>3.518751871715005</v>
      </c>
    </row>
    <row r="124" spans="1:4">
      <c r="A124" s="29">
        <v>5201</v>
      </c>
      <c r="B124" s="29" t="s">
        <v>229</v>
      </c>
      <c r="C124" s="30">
        <v>2950</v>
      </c>
      <c r="D124">
        <f t="shared" si="1"/>
        <v>4.2678718943998287E-2</v>
      </c>
    </row>
    <row r="125" spans="1:4">
      <c r="A125" s="29">
        <v>5202</v>
      </c>
      <c r="B125" s="29" t="s">
        <v>230</v>
      </c>
      <c r="C125" s="30">
        <v>78970</v>
      </c>
      <c r="D125">
        <f t="shared" si="1"/>
        <v>1.1424876050873034</v>
      </c>
    </row>
    <row r="126" spans="1:4">
      <c r="A126" s="29">
        <v>5203</v>
      </c>
      <c r="B126" s="29" t="s">
        <v>231</v>
      </c>
      <c r="C126" s="30">
        <v>152900</v>
      </c>
      <c r="D126">
        <f t="shared" si="1"/>
        <v>2.212059703910962</v>
      </c>
    </row>
    <row r="127" spans="1:4">
      <c r="A127" s="29">
        <v>5204</v>
      </c>
      <c r="B127" s="29" t="s">
        <v>232</v>
      </c>
      <c r="C127" s="30">
        <v>252690</v>
      </c>
      <c r="D127">
        <f t="shared" si="1"/>
        <v>3.6557577932064165</v>
      </c>
    </row>
    <row r="128" spans="1:4">
      <c r="A128" s="29">
        <v>5205</v>
      </c>
      <c r="B128" s="29" t="s">
        <v>233</v>
      </c>
      <c r="C128" s="30">
        <v>59120</v>
      </c>
      <c r="D128">
        <f t="shared" si="1"/>
        <v>0.85531046236243347</v>
      </c>
    </row>
    <row r="129" spans="1:4">
      <c r="A129" s="29">
        <v>5206</v>
      </c>
      <c r="B129" s="29" t="s">
        <v>234</v>
      </c>
      <c r="C129" s="30">
        <v>9780</v>
      </c>
      <c r="D129">
        <f t="shared" si="1"/>
        <v>0.14149080382111975</v>
      </c>
    </row>
    <row r="130" spans="1:4">
      <c r="A130" s="29">
        <v>6101</v>
      </c>
      <c r="B130" s="29" t="s">
        <v>235</v>
      </c>
      <c r="C130" s="30">
        <v>557690</v>
      </c>
      <c r="D130">
        <f t="shared" si="1"/>
        <v>8.0683033111452218</v>
      </c>
    </row>
    <row r="131" spans="1:4">
      <c r="A131" s="29">
        <v>6102</v>
      </c>
      <c r="B131" s="29" t="s">
        <v>236</v>
      </c>
      <c r="C131" s="30">
        <v>97590</v>
      </c>
      <c r="D131">
        <f t="shared" si="1"/>
        <v>1.4118698921168789</v>
      </c>
    </row>
    <row r="132" spans="1:4">
      <c r="A132" s="29">
        <v>6103</v>
      </c>
      <c r="B132" s="29" t="s">
        <v>237</v>
      </c>
      <c r="C132" s="30">
        <v>2930</v>
      </c>
      <c r="D132">
        <f t="shared" si="1"/>
        <v>4.2389371696920329E-2</v>
      </c>
    </row>
    <row r="133" spans="1:4">
      <c r="A133" s="29">
        <v>6104</v>
      </c>
      <c r="B133" s="29" t="s">
        <v>238</v>
      </c>
      <c r="C133" s="30">
        <v>2560</v>
      </c>
      <c r="D133">
        <f t="shared" si="1"/>
        <v>3.7036447625978172E-2</v>
      </c>
    </row>
    <row r="134" spans="1:4">
      <c r="A134" s="29">
        <v>6105</v>
      </c>
      <c r="B134" s="29" t="s">
        <v>239</v>
      </c>
      <c r="C134" s="30">
        <v>54040</v>
      </c>
      <c r="D134">
        <f t="shared" ref="D134:D197" si="2">C134/6912110 *100</f>
        <v>0.78181626160463302</v>
      </c>
    </row>
    <row r="135" spans="1:4">
      <c r="A135" s="29">
        <v>6201</v>
      </c>
      <c r="B135" s="29" t="s">
        <v>240</v>
      </c>
      <c r="C135" s="30">
        <v>49040</v>
      </c>
      <c r="D135">
        <f t="shared" si="2"/>
        <v>0.70947944983514444</v>
      </c>
    </row>
    <row r="136" spans="1:4">
      <c r="A136" s="29">
        <v>6202</v>
      </c>
      <c r="B136" s="29" t="s">
        <v>241</v>
      </c>
      <c r="C136" s="29">
        <v>240</v>
      </c>
      <c r="D136">
        <f t="shared" si="2"/>
        <v>3.4721669649354536E-3</v>
      </c>
    </row>
    <row r="137" spans="1:4">
      <c r="A137" s="29">
        <v>6203</v>
      </c>
      <c r="B137" s="29" t="s">
        <v>242</v>
      </c>
      <c r="C137" s="30">
        <v>111570</v>
      </c>
      <c r="D137">
        <f t="shared" si="2"/>
        <v>1.614123617824369</v>
      </c>
    </row>
    <row r="138" spans="1:4">
      <c r="A138" s="29">
        <v>7101</v>
      </c>
      <c r="B138" s="29" t="s">
        <v>243</v>
      </c>
      <c r="C138" s="30">
        <v>46250</v>
      </c>
      <c r="D138">
        <f t="shared" si="2"/>
        <v>0.66911550886776983</v>
      </c>
    </row>
    <row r="139" spans="1:4">
      <c r="A139" s="29">
        <v>7102</v>
      </c>
      <c r="B139" s="29" t="s">
        <v>244</v>
      </c>
      <c r="C139" s="30">
        <v>6420</v>
      </c>
      <c r="D139">
        <f t="shared" si="2"/>
        <v>9.2880466312023388E-2</v>
      </c>
    </row>
    <row r="140" spans="1:4">
      <c r="A140" s="29">
        <v>7103</v>
      </c>
      <c r="B140" s="29" t="s">
        <v>245</v>
      </c>
      <c r="C140" s="30">
        <v>489410</v>
      </c>
      <c r="D140">
        <f t="shared" si="2"/>
        <v>7.080471809621085</v>
      </c>
    </row>
    <row r="141" spans="1:4">
      <c r="A141" s="29">
        <v>7104</v>
      </c>
      <c r="B141" s="29" t="s">
        <v>246</v>
      </c>
      <c r="C141" s="29">
        <v>610</v>
      </c>
      <c r="D141">
        <f t="shared" si="2"/>
        <v>8.8250910358776118E-3</v>
      </c>
    </row>
    <row r="142" spans="1:4">
      <c r="A142" s="29">
        <v>7105</v>
      </c>
      <c r="B142" s="29" t="s">
        <v>247</v>
      </c>
      <c r="C142" s="30">
        <v>58980</v>
      </c>
      <c r="D142">
        <f t="shared" si="2"/>
        <v>0.85328503163288782</v>
      </c>
    </row>
    <row r="143" spans="1:4">
      <c r="A143" s="29">
        <v>7106</v>
      </c>
      <c r="B143" s="29" t="s">
        <v>248</v>
      </c>
      <c r="C143" s="30">
        <v>69660</v>
      </c>
      <c r="D143">
        <f t="shared" si="2"/>
        <v>1.0077964615725155</v>
      </c>
    </row>
    <row r="144" spans="1:4">
      <c r="A144" s="29">
        <v>7107</v>
      </c>
      <c r="B144" s="29" t="s">
        <v>249</v>
      </c>
      <c r="C144" s="30">
        <v>124500</v>
      </c>
      <c r="D144">
        <f t="shared" si="2"/>
        <v>1.8011866130602665</v>
      </c>
    </row>
    <row r="145" spans="1:4">
      <c r="A145" s="29">
        <v>7201</v>
      </c>
      <c r="B145" s="29" t="s">
        <v>250</v>
      </c>
      <c r="C145" s="30">
        <v>53670</v>
      </c>
      <c r="D145">
        <f t="shared" si="2"/>
        <v>0.7764633375336909</v>
      </c>
    </row>
    <row r="146" spans="1:4">
      <c r="A146" s="29">
        <v>7202</v>
      </c>
      <c r="B146" s="29" t="s">
        <v>251</v>
      </c>
      <c r="C146" s="30">
        <v>1520</v>
      </c>
      <c r="D146">
        <f t="shared" si="2"/>
        <v>2.1990390777924539E-2</v>
      </c>
    </row>
    <row r="147" spans="1:4">
      <c r="A147" s="29">
        <v>7203</v>
      </c>
      <c r="B147" s="29" t="s">
        <v>252</v>
      </c>
      <c r="C147" s="29">
        <v>680</v>
      </c>
      <c r="D147">
        <f t="shared" si="2"/>
        <v>9.8378064006504531E-3</v>
      </c>
    </row>
    <row r="148" spans="1:4">
      <c r="A148" s="29">
        <v>7204</v>
      </c>
      <c r="B148" s="29" t="s">
        <v>253</v>
      </c>
      <c r="C148" s="29">
        <v>650</v>
      </c>
      <c r="D148">
        <f t="shared" si="2"/>
        <v>9.4037855300335201E-3</v>
      </c>
    </row>
    <row r="149" spans="1:4">
      <c r="A149" s="29">
        <v>7205</v>
      </c>
      <c r="B149" s="29" t="s">
        <v>254</v>
      </c>
      <c r="C149" s="30">
        <v>2020</v>
      </c>
      <c r="D149">
        <f t="shared" si="2"/>
        <v>2.9224071954873407E-2</v>
      </c>
    </row>
    <row r="150" spans="1:4">
      <c r="A150" s="29">
        <v>7206</v>
      </c>
      <c r="B150" s="29" t="s">
        <v>255</v>
      </c>
      <c r="C150" s="29">
        <v>520</v>
      </c>
      <c r="D150">
        <f t="shared" si="2"/>
        <v>7.5230284240268173E-3</v>
      </c>
    </row>
    <row r="151" spans="1:4">
      <c r="A151" s="29">
        <v>7207</v>
      </c>
      <c r="B151" s="29" t="s">
        <v>256</v>
      </c>
      <c r="C151" s="29">
        <v>160</v>
      </c>
      <c r="D151">
        <f t="shared" si="2"/>
        <v>2.3147779766236358E-3</v>
      </c>
    </row>
    <row r="152" spans="1:4">
      <c r="A152" s="29">
        <v>7208</v>
      </c>
      <c r="B152" s="29" t="s">
        <v>257</v>
      </c>
      <c r="C152" s="29">
        <v>110</v>
      </c>
      <c r="D152">
        <f t="shared" si="2"/>
        <v>1.5914098589287497E-3</v>
      </c>
    </row>
    <row r="153" spans="1:4">
      <c r="A153" s="29">
        <v>7211</v>
      </c>
      <c r="B153" s="29" t="s">
        <v>258</v>
      </c>
      <c r="C153" s="30">
        <v>1950</v>
      </c>
      <c r="D153">
        <f t="shared" si="2"/>
        <v>2.8211356590100566E-2</v>
      </c>
    </row>
    <row r="154" spans="1:4">
      <c r="A154" s="29">
        <v>8101</v>
      </c>
      <c r="B154" s="29" t="s">
        <v>259</v>
      </c>
      <c r="C154" s="29">
        <v>580</v>
      </c>
      <c r="D154">
        <f t="shared" si="2"/>
        <v>8.3910701652606806E-3</v>
      </c>
    </row>
    <row r="155" spans="1:4">
      <c r="A155" s="29">
        <v>8102</v>
      </c>
      <c r="B155" s="29" t="s">
        <v>260</v>
      </c>
      <c r="C155" s="30">
        <v>53750</v>
      </c>
      <c r="D155">
        <f t="shared" si="2"/>
        <v>0.77762072652200265</v>
      </c>
    </row>
    <row r="156" spans="1:4">
      <c r="A156" s="29">
        <v>8103</v>
      </c>
      <c r="B156" s="29" t="s">
        <v>261</v>
      </c>
      <c r="C156" s="29">
        <v>0</v>
      </c>
      <c r="D156">
        <f t="shared" si="2"/>
        <v>0</v>
      </c>
    </row>
    <row r="157" spans="1:4">
      <c r="A157" s="29">
        <v>8104</v>
      </c>
      <c r="B157" s="29" t="s">
        <v>262</v>
      </c>
      <c r="C157" s="30">
        <v>105750</v>
      </c>
      <c r="D157">
        <f t="shared" si="2"/>
        <v>1.5299235689246844</v>
      </c>
    </row>
    <row r="158" spans="1:4">
      <c r="A158" s="29">
        <v>8201</v>
      </c>
      <c r="B158" s="29" t="s">
        <v>263</v>
      </c>
      <c r="C158" s="30">
        <v>16020</v>
      </c>
      <c r="D158">
        <f t="shared" si="2"/>
        <v>0.23176714490944156</v>
      </c>
    </row>
    <row r="159" spans="1:4">
      <c r="A159" s="29">
        <v>8202</v>
      </c>
      <c r="B159" s="29" t="s">
        <v>264</v>
      </c>
      <c r="C159" s="30">
        <v>1080</v>
      </c>
      <c r="D159">
        <f t="shared" si="2"/>
        <v>1.5624751342209543E-2</v>
      </c>
    </row>
    <row r="160" spans="1:4">
      <c r="A160" s="29">
        <v>8203</v>
      </c>
      <c r="B160" s="29" t="s">
        <v>265</v>
      </c>
      <c r="C160" s="30">
        <v>32900</v>
      </c>
      <c r="D160">
        <f t="shared" si="2"/>
        <v>0.47597622144323509</v>
      </c>
    </row>
    <row r="161" spans="1:4">
      <c r="A161" s="29">
        <v>8204</v>
      </c>
      <c r="B161" s="29" t="s">
        <v>266</v>
      </c>
      <c r="C161" s="30">
        <v>31040</v>
      </c>
      <c r="D161">
        <f t="shared" si="2"/>
        <v>0.44906692746498533</v>
      </c>
    </row>
    <row r="162" spans="1:4">
      <c r="A162" s="29">
        <v>8205</v>
      </c>
      <c r="B162" s="29" t="s">
        <v>267</v>
      </c>
      <c r="C162" s="30">
        <v>22680</v>
      </c>
      <c r="D162">
        <f t="shared" si="2"/>
        <v>0.32811977818640042</v>
      </c>
    </row>
    <row r="163" spans="1:4">
      <c r="A163" s="29">
        <v>8206</v>
      </c>
      <c r="B163" s="29" t="s">
        <v>268</v>
      </c>
      <c r="C163" s="30">
        <v>2710</v>
      </c>
      <c r="D163">
        <f t="shared" si="2"/>
        <v>3.920655197906283E-2</v>
      </c>
    </row>
    <row r="164" spans="1:4">
      <c r="A164" s="29">
        <v>8207</v>
      </c>
      <c r="B164" s="29" t="s">
        <v>269</v>
      </c>
      <c r="C164" s="29">
        <v>120</v>
      </c>
      <c r="D164">
        <f t="shared" si="2"/>
        <v>1.7360834824677268E-3</v>
      </c>
    </row>
    <row r="165" spans="1:4">
      <c r="A165" s="29">
        <v>8208</v>
      </c>
      <c r="B165" s="29" t="s">
        <v>270</v>
      </c>
      <c r="C165" s="29">
        <v>20</v>
      </c>
      <c r="D165">
        <f t="shared" si="2"/>
        <v>2.8934724707795447E-4</v>
      </c>
    </row>
    <row r="166" spans="1:4">
      <c r="A166" s="29">
        <v>8211</v>
      </c>
      <c r="B166" s="29" t="s">
        <v>271</v>
      </c>
      <c r="C166" s="29">
        <v>670</v>
      </c>
      <c r="D166">
        <f t="shared" si="2"/>
        <v>9.693132777111476E-3</v>
      </c>
    </row>
    <row r="167" spans="1:4">
      <c r="A167" s="29">
        <v>8212</v>
      </c>
      <c r="B167" s="29" t="s">
        <v>272</v>
      </c>
      <c r="C167" s="29">
        <v>510</v>
      </c>
      <c r="D167">
        <f t="shared" si="2"/>
        <v>7.3783548004878394E-3</v>
      </c>
    </row>
    <row r="168" spans="1:4">
      <c r="A168" s="29">
        <v>8213</v>
      </c>
      <c r="B168" s="29" t="s">
        <v>273</v>
      </c>
      <c r="C168" s="30">
        <v>11570</v>
      </c>
      <c r="D168">
        <f t="shared" si="2"/>
        <v>0.16738738243459667</v>
      </c>
    </row>
    <row r="169" spans="1:4">
      <c r="A169" s="29">
        <v>8214</v>
      </c>
      <c r="B169" s="29" t="s">
        <v>274</v>
      </c>
      <c r="C169" s="29">
        <v>160</v>
      </c>
      <c r="D169">
        <f t="shared" si="2"/>
        <v>2.3147779766236358E-3</v>
      </c>
    </row>
    <row r="170" spans="1:4">
      <c r="A170" s="29">
        <v>8215</v>
      </c>
      <c r="B170" s="29" t="s">
        <v>275</v>
      </c>
      <c r="C170" s="30">
        <v>10620</v>
      </c>
      <c r="D170">
        <f t="shared" si="2"/>
        <v>0.15364338819839385</v>
      </c>
    </row>
    <row r="171" spans="1:4">
      <c r="A171" s="29">
        <v>8216</v>
      </c>
      <c r="B171" s="29" t="s">
        <v>276</v>
      </c>
      <c r="C171" s="30">
        <v>6470</v>
      </c>
      <c r="D171">
        <f t="shared" si="2"/>
        <v>9.3603834429718286E-2</v>
      </c>
    </row>
    <row r="172" spans="1:4">
      <c r="A172" s="29">
        <v>8299</v>
      </c>
      <c r="B172" s="29" t="s">
        <v>277</v>
      </c>
      <c r="C172" s="29">
        <v>0</v>
      </c>
      <c r="D172">
        <f t="shared" si="2"/>
        <v>0</v>
      </c>
    </row>
    <row r="173" spans="1:4">
      <c r="A173" s="29">
        <v>8301</v>
      </c>
      <c r="B173" s="29" t="s">
        <v>278</v>
      </c>
      <c r="C173" s="29">
        <v>80</v>
      </c>
      <c r="D173">
        <f t="shared" si="2"/>
        <v>1.1573889883118179E-3</v>
      </c>
    </row>
    <row r="174" spans="1:4">
      <c r="A174" s="29">
        <v>8302</v>
      </c>
      <c r="B174" s="29" t="s">
        <v>279</v>
      </c>
      <c r="C174" s="29">
        <v>530</v>
      </c>
      <c r="D174">
        <f t="shared" si="2"/>
        <v>7.6677020475657935E-3</v>
      </c>
    </row>
    <row r="175" spans="1:4">
      <c r="A175" s="29">
        <v>8303</v>
      </c>
      <c r="B175" s="29" t="s">
        <v>280</v>
      </c>
      <c r="C175" s="30">
        <v>11430</v>
      </c>
      <c r="D175">
        <f t="shared" si="2"/>
        <v>0.165361951705051</v>
      </c>
    </row>
    <row r="176" spans="1:4">
      <c r="A176" s="29">
        <v>8304</v>
      </c>
      <c r="B176" s="29" t="s">
        <v>281</v>
      </c>
      <c r="C176" s="29">
        <v>550</v>
      </c>
      <c r="D176">
        <f t="shared" si="2"/>
        <v>7.9570492946437477E-3</v>
      </c>
    </row>
    <row r="177" spans="1:4">
      <c r="A177" s="29">
        <v>8305</v>
      </c>
      <c r="B177" s="29" t="s">
        <v>282</v>
      </c>
      <c r="C177" s="29">
        <v>310</v>
      </c>
      <c r="D177">
        <f t="shared" si="2"/>
        <v>4.4848823297082945E-3</v>
      </c>
    </row>
    <row r="178" spans="1:4">
      <c r="A178" s="29">
        <v>8306</v>
      </c>
      <c r="B178" s="29" t="s">
        <v>283</v>
      </c>
      <c r="C178" s="30">
        <v>5920</v>
      </c>
      <c r="D178">
        <f t="shared" si="2"/>
        <v>8.5646785135074524E-2</v>
      </c>
    </row>
    <row r="179" spans="1:4">
      <c r="A179" s="29">
        <v>8307</v>
      </c>
      <c r="B179" s="29" t="s">
        <v>284</v>
      </c>
      <c r="C179" s="29">
        <v>870</v>
      </c>
      <c r="D179">
        <f t="shared" si="2"/>
        <v>1.2586605247891019E-2</v>
      </c>
    </row>
    <row r="180" spans="1:4">
      <c r="A180" s="29">
        <v>8308</v>
      </c>
      <c r="B180" s="29" t="s">
        <v>285</v>
      </c>
      <c r="C180" s="29">
        <v>260</v>
      </c>
      <c r="D180">
        <f t="shared" si="2"/>
        <v>3.7615142120134087E-3</v>
      </c>
    </row>
    <row r="181" spans="1:4">
      <c r="A181" s="29">
        <v>8401</v>
      </c>
      <c r="B181" s="29" t="s">
        <v>286</v>
      </c>
      <c r="C181" s="29">
        <v>20</v>
      </c>
      <c r="D181">
        <f t="shared" si="2"/>
        <v>2.8934724707795447E-4</v>
      </c>
    </row>
    <row r="182" spans="1:4">
      <c r="A182" s="29">
        <v>8402</v>
      </c>
      <c r="B182" s="29" t="s">
        <v>287</v>
      </c>
      <c r="C182" s="29">
        <v>60</v>
      </c>
      <c r="D182">
        <f t="shared" si="2"/>
        <v>8.6804174123386341E-4</v>
      </c>
    </row>
    <row r="183" spans="1:4">
      <c r="A183" s="29">
        <v>8403</v>
      </c>
      <c r="B183" s="29" t="s">
        <v>288</v>
      </c>
      <c r="C183" s="29">
        <v>70</v>
      </c>
      <c r="D183">
        <f t="shared" si="2"/>
        <v>1.0127153647728408E-3</v>
      </c>
    </row>
    <row r="184" spans="1:4">
      <c r="A184" s="29">
        <v>8404</v>
      </c>
      <c r="B184" s="29" t="s">
        <v>289</v>
      </c>
      <c r="C184" s="29">
        <v>310</v>
      </c>
      <c r="D184">
        <f t="shared" si="2"/>
        <v>4.4848823297082945E-3</v>
      </c>
    </row>
    <row r="185" spans="1:4">
      <c r="A185" s="29">
        <v>8405</v>
      </c>
      <c r="B185" s="29" t="s">
        <v>290</v>
      </c>
      <c r="C185" s="29">
        <v>450</v>
      </c>
      <c r="D185">
        <f t="shared" si="2"/>
        <v>6.5103130592539752E-3</v>
      </c>
    </row>
    <row r="186" spans="1:4">
      <c r="A186" s="29">
        <v>8406</v>
      </c>
      <c r="B186" s="29" t="s">
        <v>291</v>
      </c>
      <c r="C186" s="29">
        <v>150</v>
      </c>
      <c r="D186">
        <f t="shared" si="2"/>
        <v>2.1701043530846587E-3</v>
      </c>
    </row>
    <row r="187" spans="1:4">
      <c r="A187" s="29">
        <v>8407</v>
      </c>
      <c r="B187" s="29" t="s">
        <v>292</v>
      </c>
      <c r="C187" s="29">
        <v>900</v>
      </c>
      <c r="D187">
        <f t="shared" si="2"/>
        <v>1.302062611850795E-2</v>
      </c>
    </row>
    <row r="188" spans="1:4">
      <c r="A188" s="29">
        <v>8408</v>
      </c>
      <c r="B188" s="29" t="s">
        <v>293</v>
      </c>
      <c r="C188" s="29">
        <v>40</v>
      </c>
      <c r="D188">
        <f t="shared" si="2"/>
        <v>5.7869449415590894E-4</v>
      </c>
    </row>
    <row r="189" spans="1:4">
      <c r="A189" s="29">
        <v>8411</v>
      </c>
      <c r="B189" s="29" t="s">
        <v>294</v>
      </c>
      <c r="C189" s="29">
        <v>210</v>
      </c>
      <c r="D189">
        <f t="shared" si="2"/>
        <v>3.038146094318522E-3</v>
      </c>
    </row>
    <row r="190" spans="1:4">
      <c r="A190" s="29">
        <v>8412</v>
      </c>
      <c r="B190" s="29" t="s">
        <v>295</v>
      </c>
      <c r="C190" s="29">
        <v>140</v>
      </c>
      <c r="D190">
        <f t="shared" si="2"/>
        <v>2.0254307295456816E-3</v>
      </c>
    </row>
    <row r="191" spans="1:4">
      <c r="A191" s="29">
        <v>8413</v>
      </c>
      <c r="B191" s="29" t="s">
        <v>296</v>
      </c>
      <c r="C191" s="29">
        <v>20</v>
      </c>
      <c r="D191">
        <f t="shared" si="2"/>
        <v>2.8934724707795447E-4</v>
      </c>
    </row>
    <row r="192" spans="1:4">
      <c r="A192" s="29">
        <v>8414</v>
      </c>
      <c r="B192" s="29" t="s">
        <v>297</v>
      </c>
      <c r="C192" s="29">
        <v>120</v>
      </c>
      <c r="D192">
        <f t="shared" si="2"/>
        <v>1.7360834824677268E-3</v>
      </c>
    </row>
    <row r="193" spans="1:4">
      <c r="A193" s="29">
        <v>8415</v>
      </c>
      <c r="B193" s="29" t="s">
        <v>298</v>
      </c>
      <c r="C193" s="30">
        <v>1280</v>
      </c>
      <c r="D193">
        <f t="shared" si="2"/>
        <v>1.8518223812989086E-2</v>
      </c>
    </row>
    <row r="194" spans="1:4">
      <c r="A194" s="29">
        <v>8416</v>
      </c>
      <c r="B194" s="29" t="s">
        <v>299</v>
      </c>
      <c r="C194" s="29">
        <v>40</v>
      </c>
      <c r="D194">
        <f t="shared" si="2"/>
        <v>5.7869449415590894E-4</v>
      </c>
    </row>
    <row r="195" spans="1:4">
      <c r="A195" s="29">
        <v>8417</v>
      </c>
      <c r="B195" s="29" t="s">
        <v>300</v>
      </c>
      <c r="C195" s="29">
        <v>10</v>
      </c>
      <c r="D195">
        <f t="shared" si="2"/>
        <v>1.4467362353897724E-4</v>
      </c>
    </row>
    <row r="196" spans="1:4">
      <c r="A196" s="29">
        <v>8421</v>
      </c>
      <c r="B196" s="29" t="s">
        <v>301</v>
      </c>
      <c r="C196" s="29">
        <v>180</v>
      </c>
      <c r="D196">
        <f t="shared" si="2"/>
        <v>2.6041252237015903E-3</v>
      </c>
    </row>
    <row r="197" spans="1:4">
      <c r="A197" s="29">
        <v>8422</v>
      </c>
      <c r="B197" s="29" t="s">
        <v>302</v>
      </c>
      <c r="C197" s="29">
        <v>50</v>
      </c>
      <c r="D197">
        <f t="shared" si="2"/>
        <v>7.2336811769488623E-4</v>
      </c>
    </row>
    <row r="198" spans="1:4">
      <c r="A198" s="29">
        <v>8423</v>
      </c>
      <c r="B198" s="29" t="s">
        <v>303</v>
      </c>
      <c r="C198" s="29">
        <v>70</v>
      </c>
      <c r="D198">
        <f t="shared" ref="D198:D260" si="3">C198/6912110 *100</f>
        <v>1.0127153647728408E-3</v>
      </c>
    </row>
    <row r="199" spans="1:4">
      <c r="A199" s="29">
        <v>8424</v>
      </c>
      <c r="B199" s="29" t="s">
        <v>304</v>
      </c>
      <c r="C199" s="29">
        <v>70</v>
      </c>
      <c r="D199">
        <f t="shared" si="3"/>
        <v>1.0127153647728408E-3</v>
      </c>
    </row>
    <row r="200" spans="1:4">
      <c r="A200" s="29">
        <v>8425</v>
      </c>
      <c r="B200" s="29" t="s">
        <v>305</v>
      </c>
      <c r="C200" s="30">
        <v>1880</v>
      </c>
      <c r="D200">
        <f t="shared" si="3"/>
        <v>2.7198641225327724E-2</v>
      </c>
    </row>
    <row r="201" spans="1:4">
      <c r="A201" s="29">
        <v>8426</v>
      </c>
      <c r="B201" s="29" t="s">
        <v>306</v>
      </c>
      <c r="C201" s="29">
        <v>0</v>
      </c>
      <c r="D201">
        <f t="shared" si="3"/>
        <v>0</v>
      </c>
    </row>
    <row r="202" spans="1:4">
      <c r="A202" s="29">
        <v>8427</v>
      </c>
      <c r="B202" s="29" t="s">
        <v>307</v>
      </c>
      <c r="C202" s="29">
        <v>30</v>
      </c>
      <c r="D202">
        <f t="shared" si="3"/>
        <v>4.3402087061693171E-4</v>
      </c>
    </row>
    <row r="203" spans="1:4">
      <c r="A203" s="29">
        <v>8428</v>
      </c>
      <c r="B203" s="29" t="s">
        <v>308</v>
      </c>
      <c r="C203" s="29">
        <v>20</v>
      </c>
      <c r="D203">
        <f t="shared" si="3"/>
        <v>2.8934724707795447E-4</v>
      </c>
    </row>
    <row r="204" spans="1:4">
      <c r="A204" s="29">
        <v>8431</v>
      </c>
      <c r="B204" s="29" t="s">
        <v>309</v>
      </c>
      <c r="C204" s="29">
        <v>0</v>
      </c>
      <c r="D204">
        <f t="shared" si="3"/>
        <v>0</v>
      </c>
    </row>
    <row r="205" spans="1:4">
      <c r="A205" s="29">
        <v>8432</v>
      </c>
      <c r="B205" s="29" t="s">
        <v>310</v>
      </c>
      <c r="C205" s="29">
        <v>0</v>
      </c>
      <c r="D205">
        <f t="shared" si="3"/>
        <v>0</v>
      </c>
    </row>
    <row r="206" spans="1:4">
      <c r="A206" s="29">
        <v>8433</v>
      </c>
      <c r="B206" s="29" t="s">
        <v>311</v>
      </c>
      <c r="C206" s="29">
        <v>10</v>
      </c>
      <c r="D206">
        <f t="shared" si="3"/>
        <v>1.4467362353897724E-4</v>
      </c>
    </row>
    <row r="207" spans="1:4">
      <c r="A207" s="29">
        <v>8434</v>
      </c>
      <c r="B207" s="29" t="s">
        <v>312</v>
      </c>
      <c r="C207" s="29">
        <v>150</v>
      </c>
      <c r="D207">
        <f t="shared" si="3"/>
        <v>2.1701043530846587E-3</v>
      </c>
    </row>
    <row r="208" spans="1:4">
      <c r="A208" s="29">
        <v>8435</v>
      </c>
      <c r="B208" s="29" t="s">
        <v>313</v>
      </c>
      <c r="C208" s="29">
        <v>10</v>
      </c>
      <c r="D208">
        <f t="shared" si="3"/>
        <v>1.4467362353897724E-4</v>
      </c>
    </row>
    <row r="209" spans="1:4">
      <c r="A209" s="29">
        <v>9101</v>
      </c>
      <c r="B209" s="29" t="s">
        <v>314</v>
      </c>
      <c r="C209" s="29">
        <v>100</v>
      </c>
      <c r="D209">
        <f t="shared" si="3"/>
        <v>1.4467362353897725E-3</v>
      </c>
    </row>
    <row r="210" spans="1:4">
      <c r="A210" s="29">
        <v>9102</v>
      </c>
      <c r="B210" s="29" t="s">
        <v>315</v>
      </c>
      <c r="C210" s="29">
        <v>60</v>
      </c>
      <c r="D210">
        <f t="shared" si="3"/>
        <v>8.6804174123386341E-4</v>
      </c>
    </row>
    <row r="211" spans="1:4">
      <c r="A211" s="29">
        <v>9103</v>
      </c>
      <c r="B211" s="29" t="s">
        <v>316</v>
      </c>
      <c r="C211" s="29">
        <v>480</v>
      </c>
      <c r="D211">
        <f t="shared" si="3"/>
        <v>6.9443339298709073E-3</v>
      </c>
    </row>
    <row r="212" spans="1:4">
      <c r="A212" s="29">
        <v>9104</v>
      </c>
      <c r="B212" s="29" t="s">
        <v>317</v>
      </c>
      <c r="C212" s="29">
        <v>40</v>
      </c>
      <c r="D212">
        <f t="shared" si="3"/>
        <v>5.7869449415590894E-4</v>
      </c>
    </row>
    <row r="213" spans="1:4">
      <c r="A213" s="29">
        <v>9105</v>
      </c>
      <c r="B213" s="29" t="s">
        <v>318</v>
      </c>
      <c r="C213" s="29">
        <v>40</v>
      </c>
      <c r="D213">
        <f t="shared" si="3"/>
        <v>5.7869449415590894E-4</v>
      </c>
    </row>
    <row r="214" spans="1:4">
      <c r="A214" s="29">
        <v>9106</v>
      </c>
      <c r="B214" s="29" t="s">
        <v>319</v>
      </c>
      <c r="C214" s="29">
        <v>60</v>
      </c>
      <c r="D214">
        <f t="shared" si="3"/>
        <v>8.6804174123386341E-4</v>
      </c>
    </row>
    <row r="215" spans="1:4">
      <c r="A215" s="29">
        <v>9107</v>
      </c>
      <c r="B215" s="29" t="s">
        <v>320</v>
      </c>
      <c r="C215" s="30">
        <v>1700</v>
      </c>
      <c r="D215">
        <f t="shared" si="3"/>
        <v>2.4594516001626134E-2</v>
      </c>
    </row>
    <row r="216" spans="1:4">
      <c r="A216" s="29">
        <v>9108</v>
      </c>
      <c r="B216" s="29" t="s">
        <v>321</v>
      </c>
      <c r="C216" s="30">
        <v>4810</v>
      </c>
      <c r="D216">
        <f t="shared" si="3"/>
        <v>6.958801292224806E-2</v>
      </c>
    </row>
    <row r="217" spans="1:4">
      <c r="A217" s="29">
        <v>9111</v>
      </c>
      <c r="B217" s="29" t="s">
        <v>322</v>
      </c>
      <c r="C217" s="29">
        <v>600</v>
      </c>
      <c r="D217">
        <f t="shared" si="3"/>
        <v>8.6804174123386348E-3</v>
      </c>
    </row>
    <row r="218" spans="1:4">
      <c r="A218" s="29">
        <v>9112</v>
      </c>
      <c r="B218" s="29" t="s">
        <v>323</v>
      </c>
      <c r="C218" s="29">
        <v>10</v>
      </c>
      <c r="D218">
        <f t="shared" si="3"/>
        <v>1.4467362353897724E-4</v>
      </c>
    </row>
    <row r="219" spans="1:4">
      <c r="A219" s="29">
        <v>9113</v>
      </c>
      <c r="B219" s="29" t="s">
        <v>324</v>
      </c>
      <c r="C219" s="29">
        <v>50</v>
      </c>
      <c r="D219">
        <f t="shared" si="3"/>
        <v>7.2336811769488623E-4</v>
      </c>
    </row>
    <row r="220" spans="1:4">
      <c r="A220" s="29">
        <v>9114</v>
      </c>
      <c r="B220" s="29" t="s">
        <v>325</v>
      </c>
      <c r="C220" s="29">
        <v>130</v>
      </c>
      <c r="D220">
        <f t="shared" si="3"/>
        <v>1.8807571060067043E-3</v>
      </c>
    </row>
    <row r="221" spans="1:4">
      <c r="A221" s="29">
        <v>9115</v>
      </c>
      <c r="B221" s="29" t="s">
        <v>326</v>
      </c>
      <c r="C221" s="30">
        <v>6300</v>
      </c>
      <c r="D221">
        <f t="shared" si="3"/>
        <v>9.114438282955567E-2</v>
      </c>
    </row>
    <row r="222" spans="1:4">
      <c r="A222" s="29">
        <v>9116</v>
      </c>
      <c r="B222" s="29" t="s">
        <v>327</v>
      </c>
      <c r="C222" s="29">
        <v>960</v>
      </c>
      <c r="D222">
        <f t="shared" si="3"/>
        <v>1.3888667859741815E-2</v>
      </c>
    </row>
    <row r="223" spans="1:4">
      <c r="A223" s="29">
        <v>9117</v>
      </c>
      <c r="B223" s="29" t="s">
        <v>328</v>
      </c>
      <c r="C223" s="29">
        <v>20</v>
      </c>
      <c r="D223">
        <f t="shared" si="3"/>
        <v>2.8934724707795447E-4</v>
      </c>
    </row>
    <row r="224" spans="1:4">
      <c r="A224" s="29">
        <v>9118</v>
      </c>
      <c r="B224" s="29" t="s">
        <v>329</v>
      </c>
      <c r="C224" s="30">
        <v>3580</v>
      </c>
      <c r="D224">
        <f t="shared" si="3"/>
        <v>5.1793157226953851E-2</v>
      </c>
    </row>
    <row r="225" spans="1:4">
      <c r="A225" s="29">
        <v>9121</v>
      </c>
      <c r="B225" s="29" t="s">
        <v>330</v>
      </c>
      <c r="C225" s="29">
        <v>80</v>
      </c>
      <c r="D225">
        <f t="shared" si="3"/>
        <v>1.1573889883118179E-3</v>
      </c>
    </row>
    <row r="226" spans="1:4">
      <c r="A226" s="29">
        <v>9122</v>
      </c>
      <c r="B226" s="29" t="s">
        <v>331</v>
      </c>
      <c r="C226" s="29">
        <v>60</v>
      </c>
      <c r="D226">
        <f t="shared" si="3"/>
        <v>8.6804174123386341E-4</v>
      </c>
    </row>
    <row r="227" spans="1:4">
      <c r="A227" s="29">
        <v>9123</v>
      </c>
      <c r="B227" s="29" t="s">
        <v>332</v>
      </c>
      <c r="C227" s="29">
        <v>30</v>
      </c>
      <c r="D227">
        <f t="shared" si="3"/>
        <v>4.3402087061693171E-4</v>
      </c>
    </row>
    <row r="228" spans="1:4">
      <c r="A228" s="29">
        <v>9124</v>
      </c>
      <c r="B228" s="29" t="s">
        <v>333</v>
      </c>
      <c r="C228" s="30">
        <v>9800</v>
      </c>
      <c r="D228">
        <f t="shared" si="3"/>
        <v>0.14178015106819769</v>
      </c>
    </row>
    <row r="229" spans="1:4">
      <c r="A229" s="29">
        <v>9125</v>
      </c>
      <c r="B229" s="29" t="s">
        <v>334</v>
      </c>
      <c r="C229" s="29">
        <v>20</v>
      </c>
      <c r="D229">
        <f t="shared" si="3"/>
        <v>2.8934724707795447E-4</v>
      </c>
    </row>
    <row r="230" spans="1:4">
      <c r="A230" s="29">
        <v>9126</v>
      </c>
      <c r="B230" s="29" t="s">
        <v>335</v>
      </c>
      <c r="C230" s="29">
        <v>460</v>
      </c>
      <c r="D230">
        <f t="shared" si="3"/>
        <v>6.6549866827929531E-3</v>
      </c>
    </row>
    <row r="231" spans="1:4">
      <c r="A231" s="29">
        <v>9127</v>
      </c>
      <c r="B231" s="29" t="s">
        <v>336</v>
      </c>
      <c r="C231" s="30">
        <v>4050</v>
      </c>
      <c r="D231">
        <f t="shared" si="3"/>
        <v>5.8592817533285782E-2</v>
      </c>
    </row>
    <row r="232" spans="1:4">
      <c r="A232" s="29">
        <v>9128</v>
      </c>
      <c r="B232" s="29" t="s">
        <v>337</v>
      </c>
      <c r="C232" s="29">
        <v>370</v>
      </c>
      <c r="D232">
        <f t="shared" si="3"/>
        <v>5.3529240709421578E-3</v>
      </c>
    </row>
    <row r="233" spans="1:4">
      <c r="A233" s="29">
        <v>9201</v>
      </c>
      <c r="B233" s="29" t="s">
        <v>338</v>
      </c>
      <c r="C233" s="29">
        <v>560</v>
      </c>
      <c r="D233">
        <f t="shared" si="3"/>
        <v>8.1017229181827265E-3</v>
      </c>
    </row>
    <row r="234" spans="1:4">
      <c r="A234" s="29">
        <v>9202</v>
      </c>
      <c r="B234" s="29" t="s">
        <v>339</v>
      </c>
      <c r="C234" s="30">
        <v>1370</v>
      </c>
      <c r="D234">
        <f t="shared" si="3"/>
        <v>1.9820286424839885E-2</v>
      </c>
    </row>
    <row r="235" spans="1:4">
      <c r="A235" s="29">
        <v>9203</v>
      </c>
      <c r="B235" s="29" t="s">
        <v>340</v>
      </c>
      <c r="C235" s="30">
        <v>2510</v>
      </c>
      <c r="D235">
        <f t="shared" si="3"/>
        <v>3.6313079508283289E-2</v>
      </c>
    </row>
    <row r="236" spans="1:4">
      <c r="A236" s="29">
        <v>9204</v>
      </c>
      <c r="B236" s="29" t="s">
        <v>341</v>
      </c>
      <c r="C236" s="29">
        <v>20</v>
      </c>
      <c r="D236">
        <f t="shared" si="3"/>
        <v>2.8934724707795447E-4</v>
      </c>
    </row>
    <row r="237" spans="1:4">
      <c r="A237" s="29">
        <v>9205</v>
      </c>
      <c r="B237" s="29" t="s">
        <v>342</v>
      </c>
      <c r="C237" s="29">
        <v>200</v>
      </c>
      <c r="D237">
        <f t="shared" si="3"/>
        <v>2.8934724707795449E-3</v>
      </c>
    </row>
    <row r="238" spans="1:4">
      <c r="A238" s="29">
        <v>9206</v>
      </c>
      <c r="B238" s="29" t="s">
        <v>343</v>
      </c>
      <c r="C238" s="30">
        <v>5140</v>
      </c>
      <c r="D238">
        <f t="shared" si="3"/>
        <v>7.4362242499034309E-2</v>
      </c>
    </row>
    <row r="239" spans="1:4">
      <c r="A239" s="29">
        <v>9207</v>
      </c>
      <c r="B239" s="29" t="s">
        <v>344</v>
      </c>
      <c r="C239" s="30">
        <v>14000</v>
      </c>
      <c r="D239">
        <f t="shared" si="3"/>
        <v>0.20254307295456817</v>
      </c>
    </row>
    <row r="240" spans="1:4">
      <c r="A240" s="29">
        <v>9208</v>
      </c>
      <c r="B240" s="29" t="s">
        <v>345</v>
      </c>
      <c r="C240" s="30">
        <v>21090</v>
      </c>
      <c r="D240">
        <f t="shared" si="3"/>
        <v>0.30511667204370302</v>
      </c>
    </row>
    <row r="241" spans="1:4">
      <c r="A241" s="29">
        <v>9211</v>
      </c>
      <c r="B241" s="29" t="s">
        <v>346</v>
      </c>
      <c r="C241" s="29">
        <v>150</v>
      </c>
      <c r="D241">
        <f t="shared" si="3"/>
        <v>2.1701043530846587E-3</v>
      </c>
    </row>
    <row r="242" spans="1:4">
      <c r="A242" s="29">
        <v>9212</v>
      </c>
      <c r="B242" s="29" t="s">
        <v>347</v>
      </c>
      <c r="C242" s="29">
        <v>310</v>
      </c>
      <c r="D242">
        <f t="shared" si="3"/>
        <v>4.4848823297082945E-3</v>
      </c>
    </row>
    <row r="243" spans="1:4">
      <c r="A243" s="29">
        <v>9213</v>
      </c>
      <c r="B243" s="29" t="s">
        <v>348</v>
      </c>
      <c r="C243" s="30">
        <v>1490</v>
      </c>
      <c r="D243">
        <f t="shared" si="3"/>
        <v>2.155636990730761E-2</v>
      </c>
    </row>
    <row r="244" spans="1:4">
      <c r="A244" s="29">
        <v>9214</v>
      </c>
      <c r="B244" s="29" t="s">
        <v>349</v>
      </c>
      <c r="C244" s="30">
        <v>29300</v>
      </c>
      <c r="D244">
        <f t="shared" si="3"/>
        <v>0.4238937169692033</v>
      </c>
    </row>
    <row r="245" spans="1:4">
      <c r="A245" s="29">
        <v>9215</v>
      </c>
      <c r="B245" s="29" t="s">
        <v>350</v>
      </c>
      <c r="C245" s="29">
        <v>0</v>
      </c>
      <c r="D245">
        <f t="shared" si="3"/>
        <v>0</v>
      </c>
    </row>
    <row r="246" spans="1:4">
      <c r="A246" s="29">
        <v>9216</v>
      </c>
      <c r="B246" s="29" t="s">
        <v>351</v>
      </c>
      <c r="C246" s="30">
        <v>1020</v>
      </c>
      <c r="D246">
        <f t="shared" si="3"/>
        <v>1.4756709600975679E-2</v>
      </c>
    </row>
    <row r="247" spans="1:4">
      <c r="A247" s="29">
        <v>9217</v>
      </c>
      <c r="B247" s="29" t="s">
        <v>352</v>
      </c>
      <c r="C247" s="30">
        <v>1510</v>
      </c>
      <c r="D247">
        <f t="shared" si="3"/>
        <v>2.1845717154385564E-2</v>
      </c>
    </row>
    <row r="248" spans="1:4">
      <c r="A248" s="29">
        <v>9218</v>
      </c>
      <c r="B248" s="29" t="s">
        <v>353</v>
      </c>
      <c r="C248" s="29">
        <v>230</v>
      </c>
      <c r="D248">
        <f t="shared" si="3"/>
        <v>3.3274933413964766E-3</v>
      </c>
    </row>
    <row r="249" spans="1:4">
      <c r="A249" s="29">
        <v>9221</v>
      </c>
      <c r="B249" s="29" t="s">
        <v>354</v>
      </c>
      <c r="C249" s="30">
        <v>1040</v>
      </c>
      <c r="D249">
        <f t="shared" si="3"/>
        <v>1.5046056848053635E-2</v>
      </c>
    </row>
    <row r="250" spans="1:4">
      <c r="A250" s="29">
        <v>9222</v>
      </c>
      <c r="B250" s="29" t="s">
        <v>355</v>
      </c>
      <c r="C250" s="29">
        <v>40</v>
      </c>
      <c r="D250">
        <f t="shared" si="3"/>
        <v>5.7869449415590894E-4</v>
      </c>
    </row>
    <row r="251" spans="1:4">
      <c r="A251" s="29">
        <v>9223</v>
      </c>
      <c r="B251" s="29" t="s">
        <v>356</v>
      </c>
      <c r="C251" s="30">
        <v>3020</v>
      </c>
      <c r="D251">
        <f t="shared" si="3"/>
        <v>4.3691434308771128E-2</v>
      </c>
    </row>
    <row r="252" spans="1:4">
      <c r="A252" s="29">
        <v>9224</v>
      </c>
      <c r="B252" s="29" t="s">
        <v>357</v>
      </c>
      <c r="C252" s="30">
        <v>9220</v>
      </c>
      <c r="D252">
        <f t="shared" si="3"/>
        <v>0.133389080902937</v>
      </c>
    </row>
    <row r="253" spans="1:4">
      <c r="A253" s="29">
        <v>9225</v>
      </c>
      <c r="B253" s="29" t="s">
        <v>358</v>
      </c>
      <c r="C253" s="30">
        <v>180480</v>
      </c>
      <c r="D253">
        <f t="shared" si="3"/>
        <v>2.6110695576314615</v>
      </c>
    </row>
    <row r="254" spans="1:4">
      <c r="A254" s="29">
        <v>9226</v>
      </c>
      <c r="B254" s="29" t="s">
        <v>359</v>
      </c>
      <c r="C254" s="29">
        <v>380</v>
      </c>
      <c r="D254">
        <f t="shared" si="3"/>
        <v>5.4975976944811348E-3</v>
      </c>
    </row>
    <row r="255" spans="1:4">
      <c r="A255" s="29">
        <v>9227</v>
      </c>
      <c r="B255" s="29" t="s">
        <v>360</v>
      </c>
      <c r="C255" s="30">
        <v>4600</v>
      </c>
      <c r="D255">
        <f t="shared" si="3"/>
        <v>6.654986682792953E-2</v>
      </c>
    </row>
    <row r="256" spans="1:4">
      <c r="A256" s="29">
        <v>9228</v>
      </c>
      <c r="B256" s="29" t="s">
        <v>361</v>
      </c>
      <c r="C256" s="30">
        <v>4010</v>
      </c>
      <c r="D256">
        <f t="shared" si="3"/>
        <v>5.8014123039129874E-2</v>
      </c>
    </row>
    <row r="257" spans="1:4">
      <c r="A257" s="29">
        <v>9231</v>
      </c>
      <c r="B257" s="29" t="s">
        <v>362</v>
      </c>
      <c r="C257" s="30">
        <v>7480</v>
      </c>
      <c r="D257">
        <f t="shared" si="3"/>
        <v>0.10821587040715497</v>
      </c>
    </row>
    <row r="258" spans="1:4">
      <c r="A258" s="29">
        <v>9232</v>
      </c>
      <c r="B258" s="29" t="s">
        <v>363</v>
      </c>
      <c r="C258" s="30">
        <v>41570</v>
      </c>
      <c r="D258">
        <f t="shared" si="3"/>
        <v>0.60140825305152845</v>
      </c>
    </row>
    <row r="259" spans="1:4">
      <c r="A259" s="29">
        <v>9299</v>
      </c>
      <c r="B259" s="29" t="s">
        <v>364</v>
      </c>
      <c r="C259" s="29">
        <v>20</v>
      </c>
      <c r="D259">
        <f t="shared" si="3"/>
        <v>2.8934724707795447E-4</v>
      </c>
    </row>
    <row r="260" spans="1:4">
      <c r="A260" s="31" t="s">
        <v>365</v>
      </c>
      <c r="B260" s="29" t="s">
        <v>366</v>
      </c>
      <c r="C260" s="29">
        <v>0</v>
      </c>
      <c r="D260">
        <f t="shared" si="3"/>
        <v>0</v>
      </c>
    </row>
    <row r="263" spans="1:4">
      <c r="B263" s="32" t="s">
        <v>367</v>
      </c>
      <c r="C263" s="33">
        <v>17278800</v>
      </c>
    </row>
    <row r="264" spans="1:4" ht="22.5">
      <c r="B264" s="34" t="s">
        <v>368</v>
      </c>
      <c r="C264" s="33">
        <v>6912110</v>
      </c>
    </row>
    <row r="265" spans="1:4">
      <c r="C265" s="33"/>
    </row>
    <row r="266" spans="1:4">
      <c r="B266" s="35" t="s">
        <v>369</v>
      </c>
      <c r="C266" s="33">
        <v>24190910</v>
      </c>
    </row>
    <row r="267" spans="1:4">
      <c r="C267" s="3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BCFCB-52F2-4854-AA0F-61D72B482BCC}">
  <dimension ref="A3:C13"/>
  <sheetViews>
    <sheetView workbookViewId="0">
      <selection activeCell="A3" sqref="A3:C3"/>
    </sheetView>
  </sheetViews>
  <sheetFormatPr defaultRowHeight="15"/>
  <cols>
    <col min="1" max="1" width="23.42578125" customWidth="1"/>
    <col min="2" max="2" width="34.7109375" customWidth="1"/>
    <col min="3" max="3" width="80.42578125" customWidth="1"/>
  </cols>
  <sheetData>
    <row r="3" spans="1:3" ht="18.75">
      <c r="A3" s="70" t="s">
        <v>370</v>
      </c>
      <c r="B3" s="71"/>
      <c r="C3" s="71"/>
    </row>
    <row r="5" spans="1:3">
      <c r="A5" s="1" t="s">
        <v>15</v>
      </c>
      <c r="B5" s="1" t="s">
        <v>371</v>
      </c>
      <c r="C5" s="1" t="s">
        <v>372</v>
      </c>
    </row>
    <row r="6" spans="1:3">
      <c r="A6" s="2" t="s">
        <v>373</v>
      </c>
      <c r="B6" s="3">
        <v>0.4</v>
      </c>
      <c r="C6" s="2" t="s">
        <v>374</v>
      </c>
    </row>
    <row r="7" spans="1:3">
      <c r="A7" s="2" t="s">
        <v>375</v>
      </c>
      <c r="B7" s="3">
        <v>0.09</v>
      </c>
      <c r="C7" s="2" t="s">
        <v>376</v>
      </c>
    </row>
    <row r="8" spans="1:3" ht="24">
      <c r="A8" s="2" t="s">
        <v>377</v>
      </c>
      <c r="B8" s="3">
        <v>0.31</v>
      </c>
      <c r="C8" s="2" t="s">
        <v>378</v>
      </c>
    </row>
    <row r="9" spans="1:3">
      <c r="A9" s="2" t="s">
        <v>379</v>
      </c>
      <c r="B9" s="3">
        <v>7.0000000000000007E-2</v>
      </c>
      <c r="C9" s="4"/>
    </row>
    <row r="10" spans="1:3">
      <c r="A10" s="2" t="s">
        <v>380</v>
      </c>
      <c r="B10" s="3">
        <v>0.08</v>
      </c>
      <c r="C10" s="2" t="s">
        <v>381</v>
      </c>
    </row>
    <row r="11" spans="1:3">
      <c r="A11" s="2" t="s">
        <v>382</v>
      </c>
      <c r="B11" s="3">
        <v>0.02</v>
      </c>
      <c r="C11" s="4"/>
    </row>
    <row r="12" spans="1:3">
      <c r="A12" s="2" t="s">
        <v>383</v>
      </c>
      <c r="B12" s="3">
        <v>0.02</v>
      </c>
      <c r="C12" s="5"/>
    </row>
    <row r="13" spans="1:3">
      <c r="A13" s="2" t="s">
        <v>384</v>
      </c>
      <c r="B13" s="3">
        <v>0.01</v>
      </c>
      <c r="C13" s="2" t="s">
        <v>385</v>
      </c>
    </row>
  </sheetData>
  <mergeCells count="1">
    <mergeCell ref="A3:C3"/>
  </mergeCells>
  <pageMargins left="0.7" right="0.7" top="0.75" bottom="0.75" header="0.3" footer="0.3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94DEF3A74B91F4989E8ECDAC13CE35E" ma:contentTypeVersion="10" ma:contentTypeDescription="Create a new document." ma:contentTypeScope="" ma:versionID="6d6dd25c859f454a6d886b9f3113084e">
  <xsd:schema xmlns:xsd="http://www.w3.org/2001/XMLSchema" xmlns:xs="http://www.w3.org/2001/XMLSchema" xmlns:p="http://schemas.microsoft.com/office/2006/metadata/properties" xmlns:ns3="61479def-aa8f-4a4b-9e80-d07f492816a0" targetNamespace="http://schemas.microsoft.com/office/2006/metadata/properties" ma:root="true" ma:fieldsID="9dbb8a56c0bb44eb6f41fa457dc314f5" ns3:_="">
    <xsd:import namespace="61479def-aa8f-4a4b-9e80-d07f492816a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1479def-aa8f-4a4b-9e80-d07f492816a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1F3953E-62DD-49EE-97CE-350AB3033260}"/>
</file>

<file path=customXml/itemProps2.xml><?xml version="1.0" encoding="utf-8"?>
<ds:datastoreItem xmlns:ds="http://schemas.openxmlformats.org/officeDocument/2006/customXml" ds:itemID="{18B675B4-1FA3-42B8-B10F-4E3CAF170DA5}"/>
</file>

<file path=customXml/itemProps3.xml><?xml version="1.0" encoding="utf-8"?>
<ds:datastoreItem xmlns:ds="http://schemas.openxmlformats.org/officeDocument/2006/customXml" ds:itemID="{DDA88D09-9E05-4B8C-8096-990873D3C14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Mousa Abu Kashef</dc:creator>
  <cp:keywords/>
  <dc:description/>
  <cp:lastModifiedBy/>
  <cp:revision/>
  <dcterms:created xsi:type="dcterms:W3CDTF">2021-09-27T05:22:55Z</dcterms:created>
  <dcterms:modified xsi:type="dcterms:W3CDTF">2021-10-04T09:20:43Z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0x010100194DEF3A74B91F4989E8ECDAC13CE35E</vt:lpwstr>
  </property>
</Properties>
</file>