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filterPrivacy="1"/>
  <xr:revisionPtr revIDLastSave="0" documentId="13_ncr:1_{81A94B65-2F50-4342-8D0B-DE3DA7B74606}" xr6:coauthVersionLast="40" xr6:coauthVersionMax="40" xr10:uidLastSave="{00000000-0000-0000-0000-000000000000}"/>
  <bookViews>
    <workbookView xWindow="0" yWindow="0" windowWidth="22260" windowHeight="12650" activeTab="3" xr2:uid="{00000000-000D-0000-FFFF-FFFF00000000}"/>
  </bookViews>
  <sheets>
    <sheet name="Project Vision" sheetId="1" r:id="rId1"/>
    <sheet name="Project Flow" sheetId="2" r:id="rId2"/>
    <sheet name="Project Backlog" sheetId="5" r:id="rId3"/>
    <sheet name="SPRINT" sheetId="7" r:id="rId4"/>
    <sheet name="Risk Log" sheetId="6" r:id="rId5"/>
  </sheets>
  <externalReferences>
    <externalReference r:id="rId6"/>
  </externalReferences>
  <definedNames>
    <definedName name="DAYOFWEEK">'[1]SYS CALC'!$A$2:$B$8</definedName>
    <definedName name="PBStatus">[1]SETUP!$J$2:$J$4</definedName>
    <definedName name="People">[1]SETUP!$A$20:$A$29</definedName>
    <definedName name="ReferenceID">'[1]PROJECT BACKLOG'!$C$6:$C$35</definedName>
    <definedName name="RLSevirity">[1]SETUP!$O$2:$O$5</definedName>
    <definedName name="RLStatus">[1]SETUP!$Q$1:$S$1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7" l="1"/>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H11" i="7"/>
  <c r="F11" i="7"/>
  <c r="C10" i="7"/>
  <c r="I11" i="7" s="1"/>
  <c r="H9" i="7"/>
  <c r="I9" i="7" s="1"/>
  <c r="J9" i="7" s="1"/>
  <c r="K9" i="7" s="1"/>
  <c r="L9" i="7" s="1"/>
  <c r="M9" i="7" s="1"/>
  <c r="N9" i="7" s="1"/>
  <c r="O9" i="7" s="1"/>
  <c r="P9" i="7" s="1"/>
  <c r="Q9" i="7" s="1"/>
  <c r="R9" i="7" s="1"/>
  <c r="S9" i="7" s="1"/>
  <c r="T9" i="7" s="1"/>
  <c r="U9" i="7" s="1"/>
  <c r="V9" i="7" s="1"/>
  <c r="W9" i="7" s="1"/>
  <c r="X9" i="7" s="1"/>
  <c r="Y9" i="7" s="1"/>
  <c r="Z9" i="7" s="1"/>
  <c r="AA9" i="7" s="1"/>
  <c r="AB9" i="7" s="1"/>
  <c r="AC9" i="7" s="1"/>
  <c r="AD9" i="7" s="1"/>
  <c r="AE9" i="7" s="1"/>
  <c r="AF9" i="7" s="1"/>
  <c r="AG9" i="7" s="1"/>
  <c r="AH9" i="7" s="1"/>
  <c r="AI9" i="7" s="1"/>
  <c r="AJ9" i="7" s="1"/>
  <c r="C9" i="7"/>
  <c r="AJ8" i="7"/>
  <c r="AI8" i="7"/>
  <c r="AH8" i="7"/>
  <c r="AG8" i="7"/>
  <c r="AF8" i="7"/>
  <c r="AE8" i="7"/>
  <c r="AD8" i="7"/>
  <c r="AC8" i="7"/>
  <c r="AB8" i="7"/>
  <c r="AA8" i="7"/>
  <c r="Z8" i="7"/>
  <c r="Y8" i="7"/>
  <c r="X8" i="7"/>
  <c r="W8" i="7"/>
  <c r="V8" i="7"/>
  <c r="U8" i="7"/>
  <c r="T8" i="7"/>
  <c r="S8" i="7"/>
  <c r="R8" i="7"/>
  <c r="Q8" i="7"/>
  <c r="P8" i="7"/>
  <c r="O8" i="7"/>
  <c r="N8" i="7"/>
  <c r="M8" i="7"/>
  <c r="L8" i="7"/>
  <c r="K8" i="7"/>
  <c r="J8" i="7"/>
  <c r="I8" i="7"/>
  <c r="H8" i="7"/>
  <c r="J11" i="7" l="1"/>
  <c r="I10" i="7"/>
  <c r="C11" i="7"/>
  <c r="K11" i="7" l="1"/>
  <c r="J10" i="7"/>
  <c r="L11" i="7" l="1"/>
  <c r="K10" i="7"/>
  <c r="M11" i="7" l="1"/>
  <c r="L10" i="7"/>
  <c r="N11" i="7" l="1"/>
  <c r="M10" i="7"/>
  <c r="O11" i="7" l="1"/>
  <c r="N10" i="7"/>
  <c r="P11" i="7" l="1"/>
  <c r="O10" i="7"/>
  <c r="Q11" i="7" l="1"/>
  <c r="P10" i="7"/>
  <c r="R11" i="7" l="1"/>
  <c r="Q10" i="7"/>
  <c r="S11" i="7" l="1"/>
  <c r="R10" i="7"/>
  <c r="T11" i="7" l="1"/>
  <c r="S10" i="7"/>
  <c r="U11" i="7" l="1"/>
  <c r="T10" i="7"/>
  <c r="V11" i="7" l="1"/>
  <c r="U10" i="7"/>
  <c r="W11" i="7" l="1"/>
  <c r="V10" i="7"/>
  <c r="X11" i="7" l="1"/>
  <c r="W10" i="7"/>
  <c r="Y11" i="7" l="1"/>
  <c r="X10" i="7"/>
  <c r="Z11" i="7" l="1"/>
  <c r="Y10" i="7"/>
  <c r="AA11" i="7" l="1"/>
  <c r="Z10" i="7"/>
  <c r="AB11" i="7" l="1"/>
  <c r="AA10" i="7"/>
  <c r="AC11" i="7" l="1"/>
  <c r="AB10" i="7"/>
  <c r="AD11" i="7" l="1"/>
  <c r="AC10" i="7"/>
  <c r="AE11" i="7" l="1"/>
  <c r="AD10" i="7"/>
  <c r="AF11" i="7" l="1"/>
  <c r="AE10" i="7"/>
  <c r="AG11" i="7" l="1"/>
  <c r="AF10" i="7"/>
  <c r="AH11" i="7" l="1"/>
  <c r="AG10" i="7"/>
  <c r="AI11" i="7" l="1"/>
  <c r="AH10" i="7"/>
  <c r="AJ11" i="7" l="1"/>
  <c r="AJ10" i="7" s="1"/>
  <c r="AI10" i="7"/>
</calcChain>
</file>

<file path=xl/sharedStrings.xml><?xml version="1.0" encoding="utf-8"?>
<sst xmlns="http://schemas.openxmlformats.org/spreadsheetml/2006/main" count="229" uniqueCount="159">
  <si>
    <t>PROJECT VISION</t>
  </si>
  <si>
    <t>PROJECT</t>
  </si>
  <si>
    <t>Name :</t>
  </si>
  <si>
    <t>Vision:</t>
  </si>
  <si>
    <t>analysis of profit</t>
  </si>
  <si>
    <t>青蓝家教</t>
    <phoneticPr fontId="13" type="noConversion"/>
  </si>
  <si>
    <t>打造主要服务于家长、大学生的家教服务平台</t>
    <phoneticPr fontId="13" type="noConversion"/>
  </si>
  <si>
    <t>通过家教与家长之间的成交价格抽取一定金额的报酬</t>
    <phoneticPr fontId="13" type="noConversion"/>
  </si>
  <si>
    <t>练习册推荐广告</t>
    <phoneticPr fontId="13" type="noConversion"/>
  </si>
  <si>
    <t>家教评分</t>
    <phoneticPr fontId="13" type="noConversion"/>
  </si>
  <si>
    <t>家长</t>
    <phoneticPr fontId="13" type="noConversion"/>
  </si>
  <si>
    <t>家教</t>
    <phoneticPr fontId="13" type="noConversion"/>
  </si>
  <si>
    <t>按条件搜索家教</t>
    <phoneticPr fontId="13" type="noConversion"/>
  </si>
  <si>
    <t>获得家教通知</t>
    <phoneticPr fontId="13" type="noConversion"/>
  </si>
  <si>
    <t>发起家教申请</t>
    <phoneticPr fontId="13" type="noConversion"/>
  </si>
  <si>
    <t>查看具体需求</t>
    <phoneticPr fontId="13" type="noConversion"/>
  </si>
  <si>
    <t>线上咨询及考察</t>
    <phoneticPr fontId="13" type="noConversion"/>
  </si>
  <si>
    <t>确认教授科目</t>
    <phoneticPr fontId="13" type="noConversion"/>
  </si>
  <si>
    <t>确认学生</t>
    <phoneticPr fontId="13" type="noConversion"/>
  </si>
  <si>
    <t>确定家教</t>
    <phoneticPr fontId="13" type="noConversion"/>
  </si>
  <si>
    <t>家教明细：</t>
    <phoneticPr fontId="13" type="noConversion"/>
  </si>
  <si>
    <t>家教地点、教授科目以及时间（由双方协商决定）</t>
    <phoneticPr fontId="13" type="noConversion"/>
  </si>
  <si>
    <t>评分规则</t>
    <phoneticPr fontId="13" type="noConversion"/>
  </si>
  <si>
    <t>由家长或学生对家教进行评分取平均值</t>
    <phoneticPr fontId="13" type="noConversion"/>
  </si>
  <si>
    <t>由家教在社区发布文章的收藏量增加评级（每100个收藏增加一个级别）</t>
    <phoneticPr fontId="13" type="noConversion"/>
  </si>
  <si>
    <r>
      <rPr>
        <sz val="10"/>
        <rFont val="宋体"/>
        <family val="3"/>
        <charset val="134"/>
      </rPr>
      <t>由家教在社区发布文章的点赞数量增加评级（每</t>
    </r>
    <r>
      <rPr>
        <sz val="10"/>
        <rFont val="Arial"/>
        <family val="2"/>
      </rPr>
      <t>150</t>
    </r>
    <r>
      <rPr>
        <sz val="10"/>
        <rFont val="宋体"/>
        <family val="3"/>
        <charset val="134"/>
      </rPr>
      <t>个点赞增加一个级别）</t>
    </r>
    <phoneticPr fontId="13" type="noConversion"/>
  </si>
  <si>
    <r>
      <rPr>
        <sz val="10"/>
        <rFont val="宋体"/>
        <family val="3"/>
        <charset val="134"/>
      </rPr>
      <t>由家教的成交量增加评级（每</t>
    </r>
    <r>
      <rPr>
        <sz val="10"/>
        <rFont val="Arial"/>
        <family val="2"/>
      </rPr>
      <t>20</t>
    </r>
    <r>
      <rPr>
        <sz val="10"/>
        <rFont val="宋体"/>
        <family val="3"/>
        <charset val="134"/>
      </rPr>
      <t>次成交增加一个级别）</t>
    </r>
    <phoneticPr fontId="13" type="noConversion"/>
  </si>
  <si>
    <t>由家教的活跃程度增加评级（连续300天登录增加一个级别）</t>
    <phoneticPr fontId="13" type="noConversion"/>
  </si>
  <si>
    <t>类别</t>
  </si>
  <si>
    <t>STATUS</t>
  </si>
  <si>
    <t>SEVERITY</t>
  </si>
  <si>
    <t>NOTES</t>
  </si>
  <si>
    <t>PROJECT BACKLOG</t>
  </si>
  <si>
    <t>= highest Reference ID number</t>
  </si>
  <si>
    <t>引用编号</t>
  </si>
  <si>
    <t>版本</t>
  </si>
  <si>
    <t>冲刺号</t>
  </si>
  <si>
    <t>分类</t>
  </si>
  <si>
    <t>标题</t>
  </si>
  <si>
    <t>故事</t>
  </si>
  <si>
    <t>类型</t>
  </si>
  <si>
    <t>进度</t>
  </si>
  <si>
    <t>初始估计（h）</t>
  </si>
  <si>
    <t>优先级</t>
  </si>
  <si>
    <t>如何演示</t>
  </si>
  <si>
    <t>商业价值</t>
  </si>
  <si>
    <t>理想时间（h）</t>
  </si>
  <si>
    <t>调整因子</t>
  </si>
  <si>
    <t>复杂度</t>
  </si>
  <si>
    <t>信息度</t>
  </si>
  <si>
    <t>备注</t>
  </si>
  <si>
    <t>user story</t>
  </si>
  <si>
    <t>Initial Feature</t>
  </si>
  <si>
    <t>Not Done</t>
  </si>
  <si>
    <t>Total</t>
  </si>
  <si>
    <t>RISK LOG</t>
  </si>
  <si>
    <t>RISK DESCRIPTION</t>
  </si>
  <si>
    <t>家教和家长通过线上的沟通之后会脱离平台进行交易</t>
    <phoneticPr fontId="13" type="noConversion"/>
  </si>
  <si>
    <t>家教通过各种渠道刷高评级，造成评级虚假</t>
    <phoneticPr fontId="13" type="noConversion"/>
  </si>
  <si>
    <t>增加网站功能</t>
    <phoneticPr fontId="13" type="noConversion"/>
  </si>
  <si>
    <t>推荐家教</t>
  </si>
  <si>
    <t>作为用户很难选择家教，所以根据数据好评，推荐好的家教</t>
  </si>
  <si>
    <t>筛选家教</t>
  </si>
  <si>
    <t>作为用户需要根据一定条件选择家教，缩小选择的家教人数</t>
  </si>
  <si>
    <t>预约家教</t>
  </si>
  <si>
    <t>作为用户可能想要选择的家教不在线这时就需要预约家教，达到提醒的目的</t>
  </si>
  <si>
    <t>查看家教详情</t>
  </si>
  <si>
    <t>成为家教</t>
  </si>
  <si>
    <t>家教信息</t>
    <phoneticPr fontId="13" type="noConversion"/>
  </si>
  <si>
    <t>学习经验</t>
    <phoneticPr fontId="13" type="noConversion"/>
  </si>
  <si>
    <t>课程问答</t>
    <phoneticPr fontId="13" type="noConversion"/>
  </si>
  <si>
    <t>发布作业</t>
    <phoneticPr fontId="13" type="noConversion"/>
  </si>
  <si>
    <t>完成作业</t>
    <phoneticPr fontId="13" type="noConversion"/>
  </si>
  <si>
    <t>作为用户，可以发布自己的学习经验，以及学习学霸的学习经验</t>
    <phoneticPr fontId="13" type="noConversion"/>
  </si>
  <si>
    <t>作为用户，可以发布自己的求职信息，可以教授的时间、科目以及地点</t>
    <phoneticPr fontId="13" type="noConversion"/>
  </si>
  <si>
    <t>作为用户，可能有问题需要向大家求助，寻求多人解决，获得最优答案</t>
    <phoneticPr fontId="13" type="noConversion"/>
  </si>
  <si>
    <t>作为家教，希望可以随时向学生发布作业以及对学生的成绩、弱点进行记录</t>
    <phoneticPr fontId="13" type="noConversion"/>
  </si>
  <si>
    <t>作为学生，希望可以对自己的作业完成情况以及自己自己的弱项进行记录。</t>
    <phoneticPr fontId="13" type="noConversion"/>
  </si>
  <si>
    <t>评价作业</t>
    <phoneticPr fontId="13" type="noConversion"/>
  </si>
  <si>
    <t xml:space="preserve"> 作业观看</t>
    <phoneticPr fontId="13" type="noConversion"/>
  </si>
  <si>
    <t xml:space="preserve"> 作为家教，给学生补课的同时也需要给予评价，描述哪里的缺点</t>
    <phoneticPr fontId="13" type="noConversion"/>
  </si>
  <si>
    <t>发布教案</t>
    <phoneticPr fontId="13" type="noConversion"/>
  </si>
  <si>
    <t>作为家教，希望可以给下一次的课程做好教案准备</t>
    <phoneticPr fontId="13" type="noConversion"/>
  </si>
  <si>
    <t>查看教案</t>
    <phoneticPr fontId="13" type="noConversion"/>
  </si>
  <si>
    <t xml:space="preserve"> 作为学生，希望可以提前查看老师发的教案可以给下一次老师会讲到的知识预习</t>
    <phoneticPr fontId="13" type="noConversion"/>
  </si>
  <si>
    <t>修改教案</t>
    <phoneticPr fontId="13" type="noConversion"/>
  </si>
  <si>
    <t>作为家教，方便的更改教案，是必须的，计划永远赶不上计划</t>
    <phoneticPr fontId="13" type="noConversion"/>
  </si>
  <si>
    <t>给老师的评价</t>
    <phoneticPr fontId="13" type="noConversion"/>
  </si>
  <si>
    <t>给学生的评价</t>
    <phoneticPr fontId="13" type="noConversion"/>
  </si>
  <si>
    <t>作为家教，希望自己也能通过评价给学生评价，让学生家长随时了解情况</t>
    <phoneticPr fontId="13" type="noConversion"/>
  </si>
  <si>
    <t>作为学生，希望自己能在老师教课的同时，给予评价，让其他家长能随时观看改老师的评价</t>
    <phoneticPr fontId="13" type="noConversion"/>
  </si>
  <si>
    <t>查看评价</t>
    <phoneticPr fontId="13" type="noConversion"/>
  </si>
  <si>
    <t>作业图片</t>
    <phoneticPr fontId="13" type="noConversion"/>
  </si>
  <si>
    <t>作为家教，希望自己发布作业也可以通过图片来表达意思</t>
    <phoneticPr fontId="13" type="noConversion"/>
  </si>
  <si>
    <t>Total Remaining</t>
  </si>
  <si>
    <t>TODAY:</t>
  </si>
  <si>
    <t>Ideal Curve</t>
  </si>
  <si>
    <t>SPRINT NAME:</t>
  </si>
  <si>
    <t># Days / Sprint:</t>
  </si>
  <si>
    <t>Total Baseline  Hours :</t>
  </si>
  <si>
    <t>Remaining :</t>
  </si>
  <si>
    <t>备录编号</t>
    <phoneticPr fontId="23" type="noConversion"/>
  </si>
  <si>
    <t>冲刺备录项</t>
    <phoneticPr fontId="23" type="noConversion"/>
  </si>
  <si>
    <t xml:space="preserve">   </t>
    <phoneticPr fontId="23" type="noConversion"/>
  </si>
  <si>
    <t>责任人</t>
    <phoneticPr fontId="23" type="noConversion"/>
  </si>
  <si>
    <t>状态</t>
    <phoneticPr fontId="23" type="noConversion"/>
  </si>
  <si>
    <t>预期</t>
    <phoneticPr fontId="23" type="noConversion"/>
  </si>
  <si>
    <t>剩余</t>
    <phoneticPr fontId="23" type="noConversion"/>
  </si>
  <si>
    <t>底线</t>
    <phoneticPr fontId="23" type="noConversion"/>
  </si>
  <si>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</si>
  <si>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</si>
  <si>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</si>
  <si>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</si>
  <si>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</si>
  <si>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</si>
  <si>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</si>
  <si>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</si>
  <si>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</si>
  <si>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</si>
  <si>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</si>
  <si>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</si>
  <si>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</si>
  <si>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</si>
  <si>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</si>
  <si>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</si>
  <si>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</si>
  <si>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</si>
  <si>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</si>
  <si>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</si>
  <si>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</si>
  <si>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</si>
  <si>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</si>
  <si>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</si>
  <si>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</si>
  <si>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</si>
  <si>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</si>
  <si>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</si>
  <si>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后台</t>
    <phoneticPr fontId="23" type="noConversion"/>
  </si>
  <si>
    <t>Done</t>
  </si>
  <si>
    <t>前端界面</t>
    <phoneticPr fontId="23" type="noConversion"/>
  </si>
  <si>
    <t>界面实现</t>
    <phoneticPr fontId="23" type="noConversion"/>
  </si>
  <si>
    <t>胡宇</t>
    <phoneticPr fontId="13" type="noConversion"/>
  </si>
  <si>
    <t>作为学生，学生的家长希望通过该老师的评价来判断是否选择该老师</t>
    <phoneticPr fontId="23" type="noConversion"/>
  </si>
  <si>
    <t>刘杼滨</t>
    <phoneticPr fontId="13" type="noConversion"/>
  </si>
  <si>
    <t>作为家教，也可以通过查看评价来了解自己是否有不足之处</t>
    <phoneticPr fontId="13" type="noConversion"/>
  </si>
  <si>
    <t>作为用户可能为求职的老师，所以成为家教可以完成这样的目的</t>
    <phoneticPr fontId="13" type="noConversion"/>
  </si>
  <si>
    <t>作为用户想更加详尽的了解家教情况，点击家教详情查看老师的详情</t>
    <phoneticPr fontId="13" type="noConversion"/>
  </si>
  <si>
    <t>作为用户想更加详尽的了解家教情况，点击家教详情查看老师的详情</t>
    <phoneticPr fontId="23" type="noConversion"/>
  </si>
  <si>
    <t>崔珊</t>
    <phoneticPr fontId="13" type="noConversion"/>
  </si>
  <si>
    <t>百度富文本</t>
    <phoneticPr fontId="23" type="noConversion"/>
  </si>
  <si>
    <t>董世轩</t>
    <phoneticPr fontId="13" type="noConversion"/>
  </si>
  <si>
    <t>王昭</t>
    <phoneticPr fontId="13" type="noConversion"/>
  </si>
  <si>
    <t>任佳华</t>
    <phoneticPr fontId="13" type="noConversion"/>
  </si>
  <si>
    <t>刘晓倩</t>
    <phoneticPr fontId="13" type="noConversion"/>
  </si>
  <si>
    <t>保持秘密</t>
    <phoneticPr fontId="13" type="noConversion"/>
  </si>
  <si>
    <t>作为用户，不能通过网址得到个人信息</t>
    <phoneticPr fontId="13" type="noConversion"/>
  </si>
  <si>
    <t>作为用户，不能通过网址得到个人信息</t>
    <phoneticPr fontId="23" type="noConversion"/>
  </si>
  <si>
    <t>密码加密</t>
    <phoneticPr fontId="23" type="noConversion"/>
  </si>
  <si>
    <t>邮箱验证</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</si>
</sst>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 &quot;€&quot;\ * #,##0.00_ ;_ &quot;€&quot;\ * \-#,##0.00_ ;_ &quot;€&quot;\ * &quot;-&quot;??_ ;_ @_ "/>
    <numFmt numFmtId="177" formatCode="&quot;€&quot;\ #,##0.00;[Red]&quot;€&quot;\ #,##0.00"/>
    <numFmt numFmtId="178" formatCode="d/mm/yyyy;@"/>
    <numFmt numFmtId="179" formatCode="0.00;\-0.00;;@\ "/>
    <numFmt numFmtId="180" formatCode="0;\-0;;@\ "/>
    <numFmt numFmtId="181" formatCode="[$-409]d\-mmm\-yy;@"/>
    <numFmt numFmtId="182" formatCode="0.0"/>
    <numFmt numFmtId="183" formatCode="[$-409]d\-mmm;@"/>
    <numFmt numFmtId="184" formatCode="_-\ #,##0_-;\-\ #,##0_-;_-\ &quot;-&quot;??_-;_-@_-"/>
  </numFmts>
  <fonts count="25" x14ac:knownFonts="1">
    <font>
      <sz val="11"/>
      <color theme="1"/>
      <name val="等线"/>
      <family val="2"/>
      <scheme val="minor"/>
    </font>
    <font>
      <sz val="10"/>
      <name val="Arial"/>
      <family val="2"/>
    </font>
    <font>
      <b/>
      <sz val="10"/>
      <color indexed="63"/>
      <name val="宋体"/>
      <charset val="134"/>
    </font>
    <font>
      <sz val="10"/>
      <color indexed="63"/>
      <name val="宋体"/>
      <charset val="134"/>
    </font>
    <font>
      <b/>
      <sz val="26"/>
      <color indexed="63"/>
      <name val="宋体"/>
      <charset val="134"/>
    </font>
    <font>
      <sz val="8"/>
      <name val="Calibri"/>
      <family val="2"/>
    </font>
    <font>
      <sz val="10"/>
      <name val="宋体"/>
      <family val="3"/>
      <charset val="134"/>
    </font>
    <font>
      <sz val="10"/>
      <color theme="0"/>
      <name val="Arial"/>
      <family val="2"/>
    </font>
    <font>
      <sz val="10"/>
      <color theme="1"/>
      <name val="等线"/>
      <family val="3"/>
      <charset val="134"/>
      <scheme val="minor"/>
    </font>
    <font>
      <sz val="10"/>
      <color theme="1"/>
      <name val="宋体"/>
      <family val="3"/>
      <charset val="134"/>
    </font>
    <font>
      <b/>
      <sz val="10"/>
      <color theme="1"/>
      <name val="宋体"/>
      <family val="3"/>
      <charset val="134"/>
    </font>
    <font>
      <sz val="10"/>
      <color theme="5" tint="-0.249977111117893"/>
      <name val="宋体"/>
      <family val="3"/>
      <charset val="134"/>
    </font>
    <font>
      <b/>
      <sz val="10"/>
      <color rgb="FFFF0000"/>
      <name val="宋体"/>
      <family val="3"/>
      <charset val="134"/>
    </font>
    <font>
      <sz val="9"/>
      <name val="等线"/>
      <family val="3"/>
      <charset val="134"/>
      <scheme val="minor"/>
    </font>
    <font>
      <sz val="10"/>
      <color indexed="63"/>
      <name val="宋体"/>
      <family val="3"/>
      <charset val="134"/>
    </font>
    <font>
      <sz val="8"/>
      <name val="宋体"/>
      <family val="3"/>
      <charset val="134"/>
    </font>
    <font>
      <b/>
      <sz val="10"/>
      <color indexed="8"/>
      <name val="宋体"/>
      <family val="3"/>
      <charset val="134"/>
    </font>
    <font>
      <b/>
      <sz val="10"/>
      <color indexed="63"/>
      <name val="宋体"/>
      <family val="3"/>
      <charset val="134"/>
    </font>
    <font>
      <b/>
      <sz val="26"/>
      <color indexed="63"/>
      <name val="宋体"/>
      <family val="3"/>
      <charset val="134"/>
    </font>
    <font>
      <sz val="10"/>
      <name val="Arial"/>
      <family val="3"/>
      <charset val="134"/>
    </font>
    <font>
      <b/>
      <sz val="14"/>
      <name val="宋体"/>
      <family val="3"/>
      <charset val="134"/>
    </font>
    <font>
      <b/>
      <sz val="10"/>
      <color indexed="44"/>
      <name val="宋体"/>
      <family val="3"/>
      <charset val="134"/>
    </font>
    <font>
      <sz val="10"/>
      <color indexed="8"/>
      <name val="宋体"/>
      <family val="3"/>
      <charset val="134"/>
    </font>
    <font>
      <sz val="9"/>
      <name val="宋体"/>
      <family val="3"/>
      <charset val="134"/>
    </font>
    <font>
      <sz val="10"/>
      <color indexed="18"/>
      <name val="宋体"/>
      <family val="3"/>
      <charset val="134"/>
    </font>
  </fonts>
  <fills count="15">
    <fill>
      <patternFill patternType="none"/>
    </fill>
    <fill>
      <patternFill patternType="gray125"/>
    </fill>
    <fill>
      <patternFill patternType="solid">
        <fgColor indexed="44"/>
      </patternFill>
    </fill>
    <fill>
      <patternFill patternType="solid">
        <fgColor indexed="29"/>
        <bgColor indexed="64"/>
      </patternFill>
    </fill>
    <fill>
      <patternFill patternType="solid">
        <fgColor indexed="44"/>
        <bgColor indexed="64"/>
      </patternFill>
    </fill>
    <fill>
      <patternFill patternType="solid">
        <fgColor indexed="26"/>
        <bgColor indexed="64"/>
      </patternFill>
    </fill>
    <fill>
      <patternFill patternType="solid">
        <fgColor indexed="27"/>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6795556505021"/>
        <bgColor indexed="64"/>
      </patternFill>
    </fill>
    <fill>
      <patternFill patternType="solid">
        <fgColor theme="4" tint="0.39994506668294322"/>
        <bgColor indexed="64"/>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rgb="FFFFFF00"/>
        <bgColor indexed="64"/>
      </patternFill>
    </fill>
    <fill>
      <patternFill patternType="solid">
        <fgColor indexed="22"/>
        <bgColor indexed="64"/>
      </patternFill>
    </fill>
  </fills>
  <borders count="45">
    <border>
      <left/>
      <right/>
      <top/>
      <bottom/>
      <diagonal/>
    </border>
    <border>
      <left style="thin">
        <color indexed="9"/>
      </left>
      <right/>
      <top style="thin">
        <color indexed="9"/>
      </top>
      <bottom style="thin">
        <color indexed="9"/>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style="thin">
        <color indexed="9"/>
      </top>
      <bottom/>
      <diagonal/>
    </border>
    <border>
      <left/>
      <right/>
      <top style="medium">
        <color indexed="64"/>
      </top>
      <bottom style="thin">
        <color indexed="64"/>
      </bottom>
      <diagonal/>
    </border>
    <border>
      <left/>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medium">
        <color rgb="FF000000"/>
      </right>
      <top style="medium">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theme="4"/>
      </left>
      <right style="thin">
        <color indexed="64"/>
      </right>
      <top style="double">
        <color theme="4"/>
      </top>
      <bottom style="thin">
        <color rgb="FF000000"/>
      </bottom>
      <diagonal/>
    </border>
    <border>
      <left style="thin">
        <color indexed="64"/>
      </left>
      <right style="thin">
        <color indexed="64"/>
      </right>
      <top style="double">
        <color theme="4"/>
      </top>
      <bottom style="thin">
        <color rgb="FF000000"/>
      </bottom>
      <diagonal/>
    </border>
    <border>
      <left style="thin">
        <color indexed="64"/>
      </left>
      <right style="thin">
        <color indexed="64"/>
      </right>
      <top/>
      <bottom style="thin">
        <color rgb="FF000000"/>
      </bottom>
      <diagonal/>
    </border>
    <border>
      <left style="thin">
        <color indexed="64"/>
      </left>
      <right style="medium">
        <color rgb="FF000000"/>
      </right>
      <top style="double">
        <color theme="4"/>
      </top>
      <bottom style="thin">
        <color rgb="FF000000"/>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style="thin">
        <color indexed="8"/>
      </bottom>
      <diagonal/>
    </border>
    <border>
      <left style="thin">
        <color indexed="64"/>
      </left>
      <right style="medium">
        <color indexed="64"/>
      </right>
      <top style="thin">
        <color indexed="64"/>
      </top>
      <bottom style="thin">
        <color indexed="8"/>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0">
    <xf numFmtId="0" fontId="0" fillId="0" borderId="0"/>
    <xf numFmtId="0" fontId="1" fillId="0" borderId="0"/>
    <xf numFmtId="0" fontId="1" fillId="7" borderId="0">
      <alignment horizontal="center"/>
    </xf>
    <xf numFmtId="177" fontId="1" fillId="8" borderId="22">
      <alignment horizontal="center"/>
    </xf>
    <xf numFmtId="0" fontId="1" fillId="9" borderId="22" applyNumberFormat="0">
      <alignment horizontal="center"/>
    </xf>
    <xf numFmtId="178" fontId="7" fillId="10" borderId="22" applyNumberFormat="0">
      <alignment horizontal="center" vertical="center"/>
    </xf>
    <xf numFmtId="0" fontId="1" fillId="0" borderId="0"/>
    <xf numFmtId="0" fontId="8" fillId="0" borderId="0"/>
    <xf numFmtId="9" fontId="1" fillId="0" borderId="0" applyFont="0" applyFill="0" applyBorder="0" applyAlignment="0" applyProtection="0"/>
    <xf numFmtId="176" fontId="1" fillId="0" borderId="0" applyFont="0" applyFill="0" applyBorder="0" applyAlignment="0" applyProtection="0"/>
  </cellStyleXfs>
  <cellXfs count="148">
    <xf numFmtId="0" fontId="0" fillId="0" borderId="0" xfId="0"/>
    <xf numFmtId="0" fontId="1" fillId="0" borderId="0" xfId="1"/>
    <xf numFmtId="0" fontId="2" fillId="2" borderId="1" xfId="7" applyFont="1" applyFill="1" applyBorder="1" applyAlignment="1">
      <alignment horizontal="left" vertical="center" wrapText="1"/>
    </xf>
    <xf numFmtId="0" fontId="19" fillId="0" borderId="0" xfId="1" applyFont="1"/>
    <xf numFmtId="49" fontId="14" fillId="6" borderId="1" xfId="7" applyNumberFormat="1" applyFont="1" applyFill="1" applyBorder="1" applyAlignment="1" applyProtection="1">
      <alignment horizontal="left" vertical="center"/>
      <protection locked="0"/>
    </xf>
    <xf numFmtId="0" fontId="1" fillId="0" borderId="0" xfId="1" applyAlignment="1">
      <alignment vertical="center"/>
    </xf>
    <xf numFmtId="0" fontId="6" fillId="0" borderId="0" xfId="1" applyFont="1"/>
    <xf numFmtId="0" fontId="17" fillId="2" borderId="19" xfId="7" applyFont="1" applyFill="1" applyBorder="1" applyAlignment="1">
      <alignment horizontal="left" vertical="center" shrinkToFit="1"/>
    </xf>
    <xf numFmtId="0" fontId="16" fillId="4" borderId="2" xfId="1" applyFont="1" applyFill="1" applyBorder="1" applyAlignment="1">
      <alignment horizontal="center" vertical="center" textRotation="90" wrapText="1"/>
    </xf>
    <xf numFmtId="0" fontId="16" fillId="4" borderId="8" xfId="1" applyFont="1" applyFill="1" applyBorder="1" applyAlignment="1">
      <alignment horizontal="center" vertical="center" textRotation="90" wrapText="1"/>
    </xf>
    <xf numFmtId="0" fontId="9" fillId="0" borderId="10" xfId="1" applyFont="1" applyBorder="1" applyAlignment="1">
      <alignment horizontal="center" vertical="center"/>
    </xf>
    <xf numFmtId="0" fontId="12" fillId="4" borderId="2" xfId="1" applyFont="1" applyFill="1" applyBorder="1" applyAlignment="1">
      <alignment horizontal="center" vertical="center" textRotation="90"/>
    </xf>
    <xf numFmtId="0" fontId="12" fillId="4" borderId="12" xfId="1" applyFont="1" applyFill="1" applyBorder="1" applyAlignment="1">
      <alignment horizontal="center" vertical="center" textRotation="90" wrapText="1"/>
    </xf>
    <xf numFmtId="0" fontId="12" fillId="4" borderId="20" xfId="1" applyFont="1" applyFill="1" applyBorder="1" applyAlignment="1">
      <alignment horizontal="center" vertical="center" textRotation="90" wrapText="1"/>
    </xf>
    <xf numFmtId="0" fontId="16" fillId="4" borderId="3" xfId="1" applyFont="1" applyFill="1" applyBorder="1" applyAlignment="1">
      <alignment horizontal="center" vertical="center" textRotation="90" wrapText="1"/>
    </xf>
    <xf numFmtId="0" fontId="16" fillId="4" borderId="4" xfId="1" applyFont="1" applyFill="1" applyBorder="1" applyAlignment="1">
      <alignment horizontal="center" vertical="center" textRotation="90" wrapText="1"/>
    </xf>
    <xf numFmtId="180" fontId="9" fillId="5" borderId="5" xfId="1" applyNumberFormat="1" applyFont="1" applyFill="1" applyBorder="1" applyAlignment="1">
      <alignment horizontal="center" vertical="center"/>
    </xf>
    <xf numFmtId="0" fontId="9" fillId="11" borderId="13" xfId="1" applyFont="1" applyFill="1" applyBorder="1" applyAlignment="1">
      <alignment horizontal="center" vertical="center"/>
    </xf>
    <xf numFmtId="0" fontId="9" fillId="11" borderId="21" xfId="1" applyFont="1" applyFill="1" applyBorder="1" applyAlignment="1">
      <alignment horizontal="center" vertical="center"/>
    </xf>
    <xf numFmtId="0" fontId="9" fillId="11" borderId="11" xfId="1" applyFont="1" applyFill="1" applyBorder="1" applyAlignment="1">
      <alignment horizontal="center" vertical="center"/>
    </xf>
    <xf numFmtId="0" fontId="9" fillId="11" borderId="6" xfId="1" applyFont="1" applyFill="1" applyBorder="1" applyAlignment="1">
      <alignment horizontal="center" vertical="center"/>
    </xf>
    <xf numFmtId="179" fontId="9" fillId="5" borderId="6" xfId="1" applyNumberFormat="1" applyFont="1" applyFill="1" applyBorder="1" applyAlignment="1">
      <alignment horizontal="center" vertical="center"/>
    </xf>
    <xf numFmtId="0" fontId="9" fillId="0" borderId="13" xfId="1" applyFont="1" applyBorder="1" applyAlignment="1">
      <alignment horizontal="center" vertical="center"/>
    </xf>
    <xf numFmtId="0" fontId="9" fillId="0" borderId="21" xfId="1" applyFont="1" applyBorder="1" applyAlignment="1">
      <alignment horizontal="center" vertical="center"/>
    </xf>
    <xf numFmtId="0" fontId="9" fillId="0" borderId="11" xfId="1" applyFont="1" applyBorder="1" applyAlignment="1">
      <alignment horizontal="center" vertical="center"/>
    </xf>
    <xf numFmtId="0" fontId="9" fillId="0" borderId="6" xfId="1" applyFont="1" applyBorder="1" applyAlignment="1">
      <alignment horizontal="center" vertical="center"/>
    </xf>
    <xf numFmtId="0" fontId="9" fillId="13" borderId="10" xfId="1" applyFont="1" applyFill="1" applyBorder="1" applyAlignment="1">
      <alignment horizontal="center" vertical="center"/>
    </xf>
    <xf numFmtId="0" fontId="9" fillId="13" borderId="5" xfId="1" applyFont="1" applyFill="1" applyBorder="1" applyAlignment="1">
      <alignment horizontal="center" vertical="center"/>
    </xf>
    <xf numFmtId="180" fontId="9" fillId="13" borderId="5" xfId="1" applyNumberFormat="1" applyFont="1" applyFill="1" applyBorder="1" applyAlignment="1">
      <alignment horizontal="center" vertical="center"/>
    </xf>
    <xf numFmtId="0" fontId="9" fillId="13" borderId="13" xfId="1" applyFont="1" applyFill="1" applyBorder="1" applyAlignment="1">
      <alignment horizontal="center" vertical="center"/>
    </xf>
    <xf numFmtId="0" fontId="9" fillId="13" borderId="21" xfId="1" applyFont="1" applyFill="1" applyBorder="1" applyAlignment="1">
      <alignment horizontal="center" vertical="center"/>
    </xf>
    <xf numFmtId="0" fontId="9" fillId="13" borderId="11" xfId="1" applyFont="1" applyFill="1" applyBorder="1" applyAlignment="1">
      <alignment horizontal="center" vertical="center"/>
    </xf>
    <xf numFmtId="0" fontId="9" fillId="13" borderId="6" xfId="1" applyFont="1" applyFill="1" applyBorder="1" applyAlignment="1">
      <alignment horizontal="center" vertical="center"/>
    </xf>
    <xf numFmtId="179" fontId="9" fillId="13" borderId="6" xfId="1" applyNumberFormat="1" applyFont="1" applyFill="1" applyBorder="1" applyAlignment="1">
      <alignment horizontal="center" vertical="center"/>
    </xf>
    <xf numFmtId="0" fontId="10" fillId="0" borderId="25" xfId="1" applyFont="1" applyBorder="1" applyAlignment="1">
      <alignment horizontal="center" vertical="center"/>
    </xf>
    <xf numFmtId="0" fontId="10" fillId="0" borderId="26" xfId="1" applyFont="1" applyBorder="1" applyAlignment="1">
      <alignment horizontal="center" vertical="center"/>
    </xf>
    <xf numFmtId="1" fontId="10" fillId="0" borderId="27" xfId="1" applyNumberFormat="1" applyFont="1" applyBorder="1" applyAlignment="1">
      <alignment horizontal="center" vertical="center"/>
    </xf>
    <xf numFmtId="0" fontId="14" fillId="0" borderId="0" xfId="7" applyFont="1" applyAlignment="1">
      <alignment horizontal="center" vertical="center"/>
    </xf>
    <xf numFmtId="0" fontId="8" fillId="0" borderId="0" xfId="7" applyAlignment="1">
      <alignment horizontal="center" vertical="center"/>
    </xf>
    <xf numFmtId="0" fontId="5" fillId="0" borderId="0" xfId="1" applyFont="1" applyAlignment="1">
      <alignment horizontal="center" vertical="center"/>
    </xf>
    <xf numFmtId="0" fontId="15" fillId="0" borderId="0" xfId="1" quotePrefix="1" applyFont="1" applyAlignment="1">
      <alignment horizontal="center" vertical="center"/>
    </xf>
    <xf numFmtId="0" fontId="15" fillId="0" borderId="0" xfId="1" applyFont="1" applyAlignment="1">
      <alignment horizontal="center" vertical="center"/>
    </xf>
    <xf numFmtId="0" fontId="1" fillId="0" borderId="0" xfId="1" applyAlignment="1">
      <alignment horizontal="center" vertical="center"/>
    </xf>
    <xf numFmtId="0" fontId="16" fillId="4" borderId="2" xfId="1" applyFont="1" applyFill="1" applyBorder="1" applyAlignment="1">
      <alignment horizontal="center" vertical="center" wrapText="1"/>
    </xf>
    <xf numFmtId="0" fontId="12" fillId="4" borderId="2" xfId="1" applyFont="1" applyFill="1" applyBorder="1" applyAlignment="1">
      <alignment horizontal="center" vertical="center" wrapText="1"/>
    </xf>
    <xf numFmtId="0" fontId="16" fillId="4" borderId="2" xfId="1" applyFont="1" applyFill="1" applyBorder="1" applyAlignment="1">
      <alignment horizontal="center" vertical="center"/>
    </xf>
    <xf numFmtId="0" fontId="16" fillId="4" borderId="23" xfId="1" applyFont="1" applyFill="1" applyBorder="1" applyAlignment="1">
      <alignment horizontal="center" vertical="center"/>
    </xf>
    <xf numFmtId="0" fontId="9" fillId="0" borderId="5" xfId="1" applyFont="1" applyBorder="1" applyAlignment="1">
      <alignment horizontal="center" vertical="center"/>
    </xf>
    <xf numFmtId="0" fontId="9" fillId="0" borderId="5" xfId="1" applyFont="1" applyBorder="1" applyAlignment="1">
      <alignment horizontal="center" vertical="center" wrapText="1"/>
    </xf>
    <xf numFmtId="0" fontId="9" fillId="11" borderId="5" xfId="1" applyFont="1" applyFill="1" applyBorder="1" applyAlignment="1">
      <alignment horizontal="center" vertical="center"/>
    </xf>
    <xf numFmtId="0" fontId="9" fillId="11" borderId="24" xfId="1" applyFont="1" applyFill="1" applyBorder="1" applyAlignment="1">
      <alignment horizontal="center" vertical="center"/>
    </xf>
    <xf numFmtId="0" fontId="9" fillId="11" borderId="5" xfId="1" applyFont="1" applyFill="1" applyBorder="1" applyAlignment="1">
      <alignment horizontal="center" vertical="center" wrapText="1"/>
    </xf>
    <xf numFmtId="0" fontId="9" fillId="0" borderId="5" xfId="1" applyFont="1" applyFill="1" applyBorder="1" applyAlignment="1">
      <alignment horizontal="center" vertical="center"/>
    </xf>
    <xf numFmtId="0" fontId="9" fillId="0" borderId="24" xfId="1" applyFont="1" applyBorder="1" applyAlignment="1">
      <alignment horizontal="center" vertical="center"/>
    </xf>
    <xf numFmtId="0" fontId="9" fillId="0" borderId="5" xfId="1" applyFont="1" applyFill="1" applyBorder="1" applyAlignment="1">
      <alignment horizontal="center" vertical="center" wrapText="1"/>
    </xf>
    <xf numFmtId="0" fontId="9" fillId="13" borderId="5" xfId="1" applyFont="1" applyFill="1" applyBorder="1" applyAlignment="1">
      <alignment horizontal="center" vertical="center" wrapText="1"/>
    </xf>
    <xf numFmtId="0" fontId="9" fillId="13" borderId="24" xfId="1" applyFont="1" applyFill="1" applyBorder="1" applyAlignment="1">
      <alignment horizontal="center" vertical="center"/>
    </xf>
    <xf numFmtId="0" fontId="8" fillId="0" borderId="24" xfId="1" applyFont="1" applyBorder="1" applyAlignment="1">
      <alignment horizontal="center" vertical="center"/>
    </xf>
    <xf numFmtId="0" fontId="10" fillId="0" borderId="26" xfId="1" applyFont="1" applyBorder="1" applyAlignment="1">
      <alignment horizontal="center" vertical="center" wrapText="1"/>
    </xf>
    <xf numFmtId="0" fontId="10" fillId="0" borderId="28" xfId="1" applyFont="1" applyBorder="1" applyAlignment="1">
      <alignment horizontal="center" vertical="center"/>
    </xf>
    <xf numFmtId="0" fontId="16" fillId="3" borderId="8" xfId="1" applyFont="1" applyFill="1" applyBorder="1" applyAlignment="1">
      <alignment vertical="center" wrapText="1"/>
    </xf>
    <xf numFmtId="0" fontId="11" fillId="12" borderId="5" xfId="1" applyFont="1" applyFill="1" applyBorder="1" applyAlignment="1">
      <alignment vertical="center"/>
    </xf>
    <xf numFmtId="0" fontId="11" fillId="12" borderId="5" xfId="1" applyFont="1" applyFill="1" applyBorder="1" applyAlignment="1">
      <alignment vertical="center" wrapText="1"/>
    </xf>
    <xf numFmtId="0" fontId="11" fillId="12" borderId="10" xfId="1" applyFont="1" applyFill="1" applyBorder="1" applyAlignment="1">
      <alignment vertical="center"/>
    </xf>
    <xf numFmtId="0" fontId="16" fillId="3" borderId="9" xfId="1" applyFont="1" applyFill="1" applyBorder="1" applyAlignment="1">
      <alignment vertical="center"/>
    </xf>
    <xf numFmtId="0" fontId="16" fillId="3" borderId="2" xfId="1" applyFont="1" applyFill="1" applyBorder="1" applyAlignment="1">
      <alignment vertical="center"/>
    </xf>
    <xf numFmtId="0" fontId="9" fillId="0" borderId="10" xfId="1" applyFont="1" applyBorder="1" applyAlignment="1">
      <alignment horizontal="center" vertical="center"/>
    </xf>
    <xf numFmtId="0" fontId="11" fillId="12" borderId="7" xfId="1" applyFont="1" applyFill="1" applyBorder="1" applyAlignment="1">
      <alignment vertical="center" wrapText="1"/>
    </xf>
    <xf numFmtId="49" fontId="14" fillId="6" borderId="1" xfId="7" applyNumberFormat="1" applyFont="1" applyFill="1" applyBorder="1" applyAlignment="1" applyProtection="1">
      <alignment horizontal="left" vertical="center"/>
      <protection locked="0"/>
    </xf>
    <xf numFmtId="49" fontId="3" fillId="6" borderId="14" xfId="7" applyNumberFormat="1" applyFont="1" applyFill="1" applyBorder="1" applyAlignment="1" applyProtection="1">
      <alignment horizontal="left" vertical="center"/>
      <protection locked="0"/>
    </xf>
    <xf numFmtId="0" fontId="4" fillId="0" borderId="0" xfId="7" applyFont="1" applyBorder="1" applyAlignment="1">
      <alignment vertical="center"/>
    </xf>
    <xf numFmtId="0" fontId="2" fillId="2" borderId="15" xfId="7" applyFont="1" applyFill="1" applyBorder="1" applyAlignment="1">
      <alignment horizontal="left" vertical="center" shrinkToFit="1"/>
    </xf>
    <xf numFmtId="0" fontId="2" fillId="2" borderId="16" xfId="7" applyFont="1" applyFill="1" applyBorder="1" applyAlignment="1">
      <alignment horizontal="left" vertical="center" shrinkToFit="1"/>
    </xf>
    <xf numFmtId="49" fontId="3" fillId="6" borderId="17" xfId="7" applyNumberFormat="1" applyFont="1" applyFill="1" applyBorder="1" applyAlignment="1" applyProtection="1">
      <alignment horizontal="left" vertical="center"/>
      <protection locked="0"/>
    </xf>
    <xf numFmtId="0" fontId="2" fillId="2" borderId="18" xfId="7" applyFont="1" applyFill="1" applyBorder="1" applyAlignment="1">
      <alignment horizontal="left" vertical="center" shrinkToFit="1"/>
    </xf>
    <xf numFmtId="0" fontId="17" fillId="2" borderId="15" xfId="7" applyFont="1" applyFill="1" applyBorder="1" applyAlignment="1">
      <alignment horizontal="left" vertical="center" shrinkToFit="1"/>
    </xf>
    <xf numFmtId="0" fontId="17" fillId="2" borderId="16" xfId="7" applyFont="1" applyFill="1" applyBorder="1" applyAlignment="1">
      <alignment horizontal="left" vertical="center" shrinkToFit="1"/>
    </xf>
    <xf numFmtId="0" fontId="17" fillId="2" borderId="19" xfId="7" applyFont="1" applyFill="1" applyBorder="1" applyAlignment="1">
      <alignment horizontal="center" vertical="center" shrinkToFit="1"/>
    </xf>
    <xf numFmtId="0" fontId="17" fillId="2" borderId="0" xfId="7" applyFont="1" applyFill="1" applyBorder="1" applyAlignment="1">
      <alignment horizontal="center" vertical="center" shrinkToFit="1"/>
    </xf>
    <xf numFmtId="0" fontId="18" fillId="0" borderId="0" xfId="7" applyFont="1" applyBorder="1" applyAlignment="1">
      <alignment horizontal="center" vertical="center"/>
    </xf>
    <xf numFmtId="0" fontId="18" fillId="0" borderId="0" xfId="7" applyFont="1" applyBorder="1" applyAlignment="1">
      <alignment vertical="center"/>
    </xf>
    <xf numFmtId="0" fontId="1" fillId="0" borderId="0" xfId="1" applyAlignment="1"/>
    <xf numFmtId="0" fontId="0" fillId="0" borderId="0" xfId="0" applyAlignment="1">
      <alignment horizontal="center"/>
    </xf>
    <xf numFmtId="0" fontId="0" fillId="0" borderId="0" xfId="0" applyAlignment="1"/>
    <xf numFmtId="0" fontId="1" fillId="0" borderId="0" xfId="9" applyNumberFormat="1" applyFont="1"/>
    <xf numFmtId="0" fontId="20" fillId="0" borderId="0" xfId="0" applyFont="1" applyAlignment="1">
      <alignment horizontal="right"/>
    </xf>
    <xf numFmtId="0" fontId="20" fillId="0" borderId="0" xfId="0" applyFont="1" applyAlignment="1">
      <alignment horizontal="left"/>
    </xf>
    <xf numFmtId="0" fontId="0" fillId="0" borderId="0" xfId="0" applyProtection="1"/>
    <xf numFmtId="0" fontId="0" fillId="0" borderId="0" xfId="0" applyAlignment="1" applyProtection="1">
      <alignment horizontal="center"/>
    </xf>
    <xf numFmtId="0" fontId="16" fillId="4" borderId="29" xfId="0" applyFont="1" applyFill="1" applyBorder="1" applyAlignment="1">
      <alignment horizontal="right"/>
    </xf>
    <xf numFmtId="0" fontId="16" fillId="4" borderId="30" xfId="0" applyFont="1" applyFill="1" applyBorder="1" applyAlignment="1">
      <alignment horizontal="right"/>
    </xf>
    <xf numFmtId="181" fontId="16" fillId="4" borderId="30" xfId="0" applyNumberFormat="1" applyFont="1" applyFill="1" applyBorder="1" applyAlignment="1">
      <alignment horizontal="left"/>
    </xf>
    <xf numFmtId="181" fontId="16" fillId="4" borderId="30" xfId="0" applyNumberFormat="1" applyFont="1" applyFill="1" applyBorder="1" applyAlignment="1">
      <alignment horizontal="right"/>
    </xf>
    <xf numFmtId="0" fontId="21" fillId="4" borderId="30" xfId="0" applyFont="1" applyFill="1" applyBorder="1" applyAlignment="1">
      <alignment horizontal="right" vertical="center"/>
    </xf>
    <xf numFmtId="0" fontId="21" fillId="4" borderId="31" xfId="0" applyFont="1" applyFill="1" applyBorder="1" applyAlignment="1">
      <alignment horizontal="right" vertical="center"/>
    </xf>
    <xf numFmtId="182" fontId="21" fillId="4" borderId="4" xfId="0" applyNumberFormat="1" applyFont="1" applyFill="1" applyBorder="1" applyAlignment="1" applyProtection="1">
      <alignment horizontal="centerContinuous" vertical="center"/>
    </xf>
    <xf numFmtId="182" fontId="21" fillId="4" borderId="9" xfId="0" applyNumberFormat="1" applyFont="1" applyFill="1" applyBorder="1" applyAlignment="1" applyProtection="1">
      <alignment horizontal="centerContinuous" vertical="center"/>
    </xf>
    <xf numFmtId="0" fontId="16" fillId="4" borderId="32" xfId="0" applyFont="1" applyFill="1" applyBorder="1" applyAlignment="1">
      <alignment horizontal="right"/>
    </xf>
    <xf numFmtId="0" fontId="16" fillId="4" borderId="0" xfId="0" applyFont="1" applyFill="1" applyBorder="1" applyAlignment="1">
      <alignment horizontal="right"/>
    </xf>
    <xf numFmtId="181" fontId="16" fillId="4" borderId="0" xfId="0" applyNumberFormat="1" applyFont="1" applyFill="1" applyBorder="1" applyAlignment="1">
      <alignment horizontal="left"/>
    </xf>
    <xf numFmtId="181" fontId="16" fillId="4" borderId="0" xfId="0" applyNumberFormat="1" applyFont="1" applyFill="1" applyBorder="1" applyAlignment="1">
      <alignment horizontal="right"/>
    </xf>
    <xf numFmtId="0" fontId="21" fillId="4" borderId="0" xfId="0" applyFont="1" applyFill="1" applyBorder="1" applyAlignment="1">
      <alignment horizontal="right" vertical="center"/>
    </xf>
    <xf numFmtId="0" fontId="21" fillId="4" borderId="33" xfId="0" applyFont="1" applyFill="1" applyBorder="1" applyAlignment="1">
      <alignment horizontal="right" vertical="center"/>
    </xf>
    <xf numFmtId="2" fontId="21" fillId="4" borderId="4" xfId="0" applyNumberFormat="1" applyFont="1" applyFill="1" applyBorder="1" applyAlignment="1" applyProtection="1">
      <alignment horizontal="centerContinuous" vertical="center"/>
    </xf>
    <xf numFmtId="2" fontId="21" fillId="4" borderId="9" xfId="0" applyNumberFormat="1" applyFont="1" applyFill="1" applyBorder="1" applyAlignment="1" applyProtection="1">
      <alignment horizontal="centerContinuous" vertical="center"/>
    </xf>
    <xf numFmtId="0" fontId="16" fillId="4" borderId="0" xfId="0" applyFont="1" applyFill="1" applyBorder="1" applyAlignment="1">
      <alignment horizontal="left"/>
    </xf>
    <xf numFmtId="0" fontId="16" fillId="4" borderId="0" xfId="0" applyFont="1" applyFill="1" applyBorder="1" applyAlignment="1">
      <alignment horizontal="center" wrapText="1"/>
    </xf>
    <xf numFmtId="0" fontId="16" fillId="4" borderId="0" xfId="0" applyFont="1" applyFill="1" applyBorder="1" applyAlignment="1">
      <alignment horizontal="center" wrapText="1"/>
    </xf>
    <xf numFmtId="0" fontId="22" fillId="4" borderId="0" xfId="0" applyFont="1" applyFill="1" applyBorder="1" applyAlignment="1"/>
    <xf numFmtId="0" fontId="22" fillId="4" borderId="33" xfId="0" applyFont="1" applyFill="1" applyBorder="1" applyAlignment="1"/>
    <xf numFmtId="0" fontId="16" fillId="4" borderId="6" xfId="0" applyFont="1" applyFill="1" applyBorder="1" applyAlignment="1" applyProtection="1">
      <alignment horizontal="centerContinuous" vertical="center"/>
    </xf>
    <xf numFmtId="0" fontId="16" fillId="4" borderId="7" xfId="0" applyFont="1" applyFill="1" applyBorder="1" applyAlignment="1" applyProtection="1">
      <alignment horizontal="centerContinuous" vertical="center"/>
    </xf>
    <xf numFmtId="0" fontId="16" fillId="4" borderId="34" xfId="0" applyFont="1" applyFill="1" applyBorder="1" applyAlignment="1">
      <alignment horizontal="right"/>
    </xf>
    <xf numFmtId="14" fontId="16" fillId="4" borderId="35" xfId="0" applyNumberFormat="1" applyFont="1" applyFill="1" applyBorder="1" applyAlignment="1">
      <alignment horizontal="right" vertical="center" wrapText="1"/>
    </xf>
    <xf numFmtId="0" fontId="0" fillId="0" borderId="35" xfId="0" applyBorder="1" applyAlignment="1">
      <alignment vertical="center" wrapText="1"/>
    </xf>
    <xf numFmtId="0" fontId="16" fillId="4" borderId="0" xfId="0" applyFont="1" applyFill="1" applyBorder="1" applyAlignment="1">
      <alignment horizontal="left" vertical="center"/>
    </xf>
    <xf numFmtId="0" fontId="16" fillId="4" borderId="0" xfId="0" applyFont="1" applyFill="1" applyBorder="1" applyAlignment="1">
      <alignment horizontal="right" vertical="center"/>
    </xf>
    <xf numFmtId="0" fontId="16" fillId="4" borderId="33" xfId="0" applyFont="1" applyFill="1" applyBorder="1" applyAlignment="1">
      <alignment horizontal="left" vertical="center"/>
    </xf>
    <xf numFmtId="183" fontId="16" fillId="4" borderId="36" xfId="0" applyNumberFormat="1" applyFont="1" applyFill="1" applyBorder="1" applyAlignment="1" applyProtection="1">
      <alignment horizontal="center" vertical="center"/>
    </xf>
    <xf numFmtId="183" fontId="16" fillId="4" borderId="36" xfId="0" applyNumberFormat="1" applyFont="1" applyFill="1" applyBorder="1" applyAlignment="1" applyProtection="1">
      <alignment horizontal="centerContinuous" vertical="center"/>
    </xf>
    <xf numFmtId="183" fontId="16" fillId="4" borderId="37" xfId="0" applyNumberFormat="1" applyFont="1" applyFill="1" applyBorder="1" applyAlignment="1" applyProtection="1">
      <alignment horizontal="centerContinuous" vertical="center"/>
    </xf>
    <xf numFmtId="0" fontId="16" fillId="4" borderId="38" xfId="0" applyFont="1" applyFill="1" applyBorder="1" applyAlignment="1" applyProtection="1">
      <alignment horizontal="center" vertical="center"/>
    </xf>
    <xf numFmtId="0" fontId="16" fillId="4" borderId="39" xfId="0" applyFont="1" applyFill="1" applyBorder="1" applyAlignment="1" applyProtection="1">
      <alignment horizontal="center" vertical="center"/>
    </xf>
    <xf numFmtId="0" fontId="16" fillId="4" borderId="40" xfId="0" applyFont="1" applyFill="1" applyBorder="1" applyAlignment="1" applyProtection="1">
      <alignment horizontal="center" vertical="center"/>
    </xf>
    <xf numFmtId="0" fontId="16" fillId="4" borderId="39" xfId="0" applyFont="1" applyFill="1" applyBorder="1" applyAlignment="1" applyProtection="1">
      <alignment horizontal="center" vertical="center" textRotation="90"/>
    </xf>
    <xf numFmtId="0" fontId="16" fillId="4" borderId="39" xfId="0" applyFont="1" applyFill="1" applyBorder="1" applyAlignment="1" applyProtection="1">
      <alignment horizontal="center" vertical="center" textRotation="90" wrapText="1"/>
    </xf>
    <xf numFmtId="0" fontId="16" fillId="4" borderId="41" xfId="0" applyFont="1" applyFill="1" applyBorder="1" applyAlignment="1" applyProtection="1">
      <alignment horizontal="centerContinuous" vertical="center"/>
    </xf>
    <xf numFmtId="0" fontId="16" fillId="4" borderId="42" xfId="0" applyFont="1" applyFill="1" applyBorder="1" applyAlignment="1" applyProtection="1">
      <alignment horizontal="centerContinuous" vertical="center"/>
    </xf>
    <xf numFmtId="0" fontId="0" fillId="0" borderId="0" xfId="0" applyAlignment="1" applyProtection="1">
      <alignment vertical="center"/>
    </xf>
    <xf numFmtId="0" fontId="22" fillId="0" borderId="10" xfId="0" applyFont="1" applyFill="1" applyBorder="1" applyAlignment="1" applyProtection="1">
      <alignment horizontal="left" vertical="center" wrapText="1" indent="2"/>
    </xf>
    <xf numFmtId="0" fontId="9" fillId="0" borderId="5" xfId="0" applyFont="1" applyBorder="1" applyAlignment="1">
      <alignment wrapText="1"/>
    </xf>
    <xf numFmtId="0" fontId="9" fillId="0" borderId="5" xfId="0" applyFont="1" applyBorder="1"/>
    <xf numFmtId="184" fontId="22" fillId="14" borderId="5" xfId="0" applyNumberFormat="1" applyFont="1" applyFill="1" applyBorder="1" applyAlignment="1" applyProtection="1">
      <alignment horizontal="center" vertical="center" wrapText="1"/>
    </xf>
    <xf numFmtId="184" fontId="22" fillId="0" borderId="5" xfId="0" applyNumberFormat="1" applyFont="1" applyFill="1" applyBorder="1" applyAlignment="1" applyProtection="1">
      <alignment horizontal="center" vertical="center" wrapText="1"/>
    </xf>
    <xf numFmtId="184" fontId="24" fillId="0" borderId="5" xfId="0" applyNumberFormat="1" applyFont="1" applyFill="1" applyBorder="1" applyAlignment="1" applyProtection="1">
      <alignment horizontal="center" vertical="center"/>
      <protection locked="0"/>
    </xf>
    <xf numFmtId="184" fontId="24" fillId="0" borderId="7" xfId="0" applyNumberFormat="1" applyFont="1" applyFill="1" applyBorder="1" applyAlignment="1" applyProtection="1">
      <alignment horizontal="center" vertical="center"/>
      <protection locked="0"/>
    </xf>
    <xf numFmtId="0" fontId="0" fillId="0" borderId="0" xfId="0" applyAlignment="1" applyProtection="1">
      <alignment vertical="center"/>
      <protection locked="0"/>
    </xf>
    <xf numFmtId="0" fontId="9" fillId="11" borderId="10" xfId="0" applyFont="1" applyFill="1" applyBorder="1" applyAlignment="1">
      <alignment horizontal="center"/>
    </xf>
    <xf numFmtId="0" fontId="9" fillId="11" borderId="5" xfId="0" applyFont="1" applyFill="1" applyBorder="1"/>
    <xf numFmtId="0" fontId="9" fillId="0" borderId="10" xfId="0" applyFont="1" applyBorder="1" applyAlignment="1">
      <alignment horizontal="center"/>
    </xf>
    <xf numFmtId="0" fontId="22" fillId="4" borderId="43" xfId="0" applyFont="1" applyFill="1" applyBorder="1" applyAlignment="1" applyProtection="1">
      <alignment horizontal="left" vertical="center" wrapText="1"/>
    </xf>
    <xf numFmtId="0" fontId="22" fillId="4" borderId="44" xfId="0" applyFont="1" applyFill="1" applyBorder="1" applyAlignment="1" applyProtection="1">
      <alignment horizontal="left" vertical="center" wrapText="1"/>
    </xf>
    <xf numFmtId="0" fontId="22" fillId="4" borderId="44" xfId="0" applyFont="1" applyFill="1" applyBorder="1" applyAlignment="1">
      <alignment horizontal="left" vertical="center" wrapText="1"/>
    </xf>
    <xf numFmtId="184" fontId="22" fillId="4" borderId="44" xfId="0" applyNumberFormat="1" applyFont="1" applyFill="1" applyBorder="1" applyAlignment="1" applyProtection="1">
      <alignment horizontal="center" vertical="center" wrapText="1"/>
    </xf>
    <xf numFmtId="184" fontId="24" fillId="4" borderId="44" xfId="0" applyNumberFormat="1" applyFont="1" applyFill="1" applyBorder="1" applyAlignment="1" applyProtection="1">
      <alignment horizontal="center" vertical="center"/>
      <protection locked="0"/>
    </xf>
    <xf numFmtId="0" fontId="1" fillId="0" borderId="0" xfId="0" quotePrefix="1" applyFont="1"/>
    <xf numFmtId="0" fontId="22" fillId="11" borderId="5" xfId="0" applyFont="1" applyFill="1" applyBorder="1"/>
    <xf numFmtId="0" fontId="9" fillId="11" borderId="10" xfId="0" applyFont="1" applyFill="1" applyBorder="1" applyAlignment="1">
      <alignment horizontal="left"/>
    </xf>
  </cellXfs>
  <cellStyles count="10">
    <cellStyle name="Background" xfId="2" xr:uid="{637097B2-187F-4907-802D-9034B6FE7907}"/>
    <cellStyle name="DateCells" xfId="3" xr:uid="{14544E78-5DA9-4683-B903-CDD3C7F1F4F5}"/>
    <cellStyle name="DayNames" xfId="4" xr:uid="{45C7D34A-501B-4C6C-8AC0-67BDD0BF1CB6}"/>
    <cellStyle name="MonthHeader" xfId="5" xr:uid="{6AF876DD-575C-4B8D-BA26-BF01CC00914C}"/>
    <cellStyle name="Normal 2" xfId="6" xr:uid="{580F3F21-C6B7-424C-AE8A-0F02170697B7}"/>
    <cellStyle name="Normal 3" xfId="7" xr:uid="{2270054D-B87C-403E-A302-98980E66B900}"/>
    <cellStyle name="百分比 2" xfId="8" xr:uid="{EB1B985A-C5F0-4BF9-BCEF-14F9F193CBA7}"/>
    <cellStyle name="常规" xfId="0" builtinId="0"/>
    <cellStyle name="常规 2" xfId="1" xr:uid="{128B5F45-F30E-4D9E-98D0-4E2F8FEDF6DD}"/>
    <cellStyle name="货币 2" xfId="9" xr:uid="{1B44CEFD-2FE4-4E5F-984C-F8334EF062F2}"/>
  </cellStyles>
  <dxfs count="26">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719;&#20214;&#24037;&#31243;/&#25442;&#20070;&#32593;%20Product%20Backlog%20-%20Date_2012.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sheetData sheetId="1"/>
      <sheetData sheetId="2"/>
      <sheetData sheetId="3"/>
      <sheetData sheetId="4">
        <row r="6">
          <cell r="C6">
            <v>1</v>
          </cell>
        </row>
        <row r="7">
          <cell r="C7">
            <v>1</v>
          </cell>
        </row>
        <row r="8">
          <cell r="C8">
            <v>1</v>
          </cell>
        </row>
        <row r="9">
          <cell r="C9">
            <v>1</v>
          </cell>
        </row>
        <row r="10">
          <cell r="C10">
            <v>1</v>
          </cell>
        </row>
        <row r="11">
          <cell r="C11">
            <v>1</v>
          </cell>
        </row>
        <row r="12">
          <cell r="C12">
            <v>1</v>
          </cell>
        </row>
        <row r="13">
          <cell r="C13">
            <v>1</v>
          </cell>
        </row>
        <row r="14">
          <cell r="C14">
            <v>1</v>
          </cell>
        </row>
        <row r="15">
          <cell r="C15">
            <v>1</v>
          </cell>
        </row>
        <row r="16">
          <cell r="C16">
            <v>1</v>
          </cell>
        </row>
        <row r="17">
          <cell r="C17">
            <v>1</v>
          </cell>
        </row>
        <row r="18">
          <cell r="C18">
            <v>1</v>
          </cell>
        </row>
        <row r="20">
          <cell r="C20">
            <v>2</v>
          </cell>
        </row>
        <row r="21">
          <cell r="C21">
            <v>2</v>
          </cell>
        </row>
        <row r="22">
          <cell r="C22">
            <v>2</v>
          </cell>
        </row>
        <row r="23">
          <cell r="C23">
            <v>2</v>
          </cell>
        </row>
        <row r="24">
          <cell r="C24">
            <v>2</v>
          </cell>
        </row>
        <row r="25">
          <cell r="C25">
            <v>2</v>
          </cell>
        </row>
        <row r="26">
          <cell r="C26">
            <v>2</v>
          </cell>
        </row>
        <row r="27">
          <cell r="C27">
            <v>2</v>
          </cell>
        </row>
        <row r="28">
          <cell r="C28">
            <v>2</v>
          </cell>
        </row>
        <row r="29">
          <cell r="C29">
            <v>2</v>
          </cell>
        </row>
        <row r="30">
          <cell r="C30">
            <v>2</v>
          </cell>
        </row>
        <row r="31">
          <cell r="C31">
            <v>2</v>
          </cell>
        </row>
        <row r="33">
          <cell r="C33">
            <v>3</v>
          </cell>
        </row>
        <row r="34">
          <cell r="C34">
            <v>3</v>
          </cell>
        </row>
        <row r="35">
          <cell r="C35">
            <v>3</v>
          </cell>
        </row>
      </sheetData>
      <sheetData sheetId="5">
        <row r="25">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B25">
            <v>0</v>
          </cell>
          <cell r="AC25">
            <v>0</v>
          </cell>
          <cell r="AD25">
            <v>0</v>
          </cell>
          <cell r="AE25">
            <v>0</v>
          </cell>
          <cell r="AF25">
            <v>0</v>
          </cell>
          <cell r="AG25">
            <v>0</v>
          </cell>
          <cell r="AH25">
            <v>0</v>
          </cell>
          <cell r="AI25">
            <v>0</v>
          </cell>
          <cell r="AJ25">
            <v>0</v>
          </cell>
        </row>
      </sheetData>
      <sheetData sheetId="6"/>
      <sheetData sheetId="7"/>
      <sheetData sheetId="8"/>
      <sheetData sheetId="9"/>
      <sheetData sheetId="10"/>
      <sheetData sheetId="11"/>
      <sheetData sheetId="12"/>
      <sheetData sheetId="13"/>
      <sheetData sheetId="14">
        <row r="1">
          <cell r="Q1" t="str">
            <v>In Progress</v>
          </cell>
          <cell r="R1" t="str">
            <v>Open</v>
          </cell>
          <cell r="S1" t="str">
            <v>Closed</v>
          </cell>
        </row>
        <row r="2">
          <cell r="D2" t="str">
            <v/>
          </cell>
          <cell r="E2" t="str">
            <v/>
          </cell>
          <cell r="G2">
            <v>0</v>
          </cell>
          <cell r="J2" t="str">
            <v>Done</v>
          </cell>
          <cell r="O2" t="str">
            <v>Critical</v>
          </cell>
        </row>
        <row r="3">
          <cell r="D3" t="str">
            <v/>
          </cell>
          <cell r="E3" t="str">
            <v/>
          </cell>
          <cell r="G3">
            <v>0</v>
          </cell>
          <cell r="J3" t="str">
            <v>Not Done</v>
          </cell>
          <cell r="O3" t="str">
            <v>High</v>
          </cell>
        </row>
        <row r="4">
          <cell r="D4" t="str">
            <v/>
          </cell>
          <cell r="E4" t="str">
            <v/>
          </cell>
          <cell r="G4">
            <v>0</v>
          </cell>
          <cell r="J4" t="str">
            <v>Withdrawn</v>
          </cell>
          <cell r="O4" t="str">
            <v>Medium</v>
          </cell>
        </row>
        <row r="5">
          <cell r="D5" t="str">
            <v/>
          </cell>
          <cell r="E5" t="str">
            <v/>
          </cell>
          <cell r="G5">
            <v>0</v>
          </cell>
          <cell r="O5" t="str">
            <v>Low</v>
          </cell>
        </row>
        <row r="6">
          <cell r="D6" t="str">
            <v/>
          </cell>
          <cell r="E6" t="str">
            <v/>
          </cell>
          <cell r="G6">
            <v>0</v>
          </cell>
        </row>
        <row r="7">
          <cell r="D7" t="str">
            <v/>
          </cell>
          <cell r="E7" t="str">
            <v/>
          </cell>
          <cell r="G7">
            <v>0</v>
          </cell>
        </row>
        <row r="8">
          <cell r="D8" t="str">
            <v/>
          </cell>
          <cell r="E8" t="str">
            <v/>
          </cell>
          <cell r="G8">
            <v>0</v>
          </cell>
        </row>
        <row r="20">
          <cell r="A20" t="str">
            <v>赵林林</v>
          </cell>
        </row>
        <row r="21">
          <cell r="A21" t="str">
            <v>刘专</v>
          </cell>
        </row>
        <row r="22">
          <cell r="A22" t="str">
            <v>刘焕兴</v>
          </cell>
        </row>
        <row r="23">
          <cell r="A23" t="str">
            <v>王秋爽</v>
          </cell>
        </row>
        <row r="24">
          <cell r="A24" t="str">
            <v>单博</v>
          </cell>
        </row>
      </sheetData>
      <sheetData sheetId="15"/>
      <sheetData sheetId="16"/>
      <sheetData sheetId="17"/>
      <sheetData sheetId="18">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workbookViewId="0">
      <selection activeCell="B7" sqref="B7:D7"/>
    </sheetView>
  </sheetViews>
  <sheetFormatPr defaultRowHeight="14" x14ac:dyDescent="0.3"/>
  <cols>
    <col min="1" max="1" width="37" customWidth="1"/>
    <col min="2" max="2" width="8.33203125" customWidth="1"/>
    <col min="4" max="4" width="34.33203125" customWidth="1"/>
  </cols>
  <sheetData>
    <row r="1" spans="1:9" ht="33" x14ac:dyDescent="0.3">
      <c r="A1" s="70" t="s">
        <v>0</v>
      </c>
      <c r="B1" s="70"/>
      <c r="C1" s="70"/>
      <c r="D1" s="70"/>
      <c r="E1" s="70"/>
      <c r="F1" s="70"/>
      <c r="G1" s="70"/>
      <c r="H1" s="70"/>
      <c r="I1" s="70"/>
    </row>
    <row r="2" spans="1:9" x14ac:dyDescent="0.3">
      <c r="A2" s="71" t="s">
        <v>1</v>
      </c>
      <c r="B2" s="2" t="s">
        <v>2</v>
      </c>
      <c r="C2" s="68" t="s">
        <v>5</v>
      </c>
      <c r="D2" s="73"/>
      <c r="E2" s="1"/>
      <c r="F2" s="1"/>
      <c r="G2" s="1"/>
      <c r="H2" s="1"/>
      <c r="I2" s="1"/>
    </row>
    <row r="3" spans="1:9" x14ac:dyDescent="0.3">
      <c r="A3" s="72"/>
      <c r="B3" s="2" t="s">
        <v>3</v>
      </c>
      <c r="C3" s="68" t="s">
        <v>6</v>
      </c>
      <c r="D3" s="73"/>
      <c r="E3" s="1"/>
      <c r="F3" s="1"/>
      <c r="G3" s="1"/>
      <c r="H3" s="1"/>
      <c r="I3" s="1"/>
    </row>
    <row r="5" spans="1:9" x14ac:dyDescent="0.3">
      <c r="A5" s="71" t="s">
        <v>4</v>
      </c>
      <c r="B5" s="68" t="s">
        <v>7</v>
      </c>
      <c r="C5" s="69"/>
      <c r="D5" s="69"/>
      <c r="E5" s="1"/>
      <c r="F5" s="1"/>
      <c r="G5" s="1"/>
      <c r="H5" s="1"/>
      <c r="I5" s="1"/>
    </row>
    <row r="6" spans="1:9" x14ac:dyDescent="0.3">
      <c r="A6" s="72"/>
      <c r="B6" s="68" t="s">
        <v>8</v>
      </c>
      <c r="C6" s="69"/>
      <c r="D6" s="69"/>
      <c r="E6" s="1"/>
      <c r="F6" s="1"/>
      <c r="G6" s="1"/>
      <c r="H6" s="1"/>
      <c r="I6" s="1"/>
    </row>
    <row r="7" spans="1:9" x14ac:dyDescent="0.3">
      <c r="A7" s="74"/>
      <c r="B7" s="68" t="s">
        <v>9</v>
      </c>
      <c r="C7" s="69"/>
      <c r="D7" s="69"/>
      <c r="E7" s="1"/>
      <c r="F7" s="1"/>
      <c r="G7" s="1"/>
      <c r="H7" s="1"/>
      <c r="I7" s="1"/>
    </row>
  </sheetData>
  <mergeCells count="8">
    <mergeCell ref="B6:D6"/>
    <mergeCell ref="B7:D7"/>
    <mergeCell ref="A1:I1"/>
    <mergeCell ref="A2:A3"/>
    <mergeCell ref="C2:D2"/>
    <mergeCell ref="C3:D3"/>
    <mergeCell ref="A5:A7"/>
    <mergeCell ref="B5:D5"/>
  </mergeCells>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A9415-D811-434D-AE53-279A8E641CF1}">
  <dimension ref="A1:D19"/>
  <sheetViews>
    <sheetView workbookViewId="0">
      <selection activeCell="B23" sqref="B23"/>
    </sheetView>
  </sheetViews>
  <sheetFormatPr defaultRowHeight="14" x14ac:dyDescent="0.3"/>
  <cols>
    <col min="1" max="1" width="12.5" customWidth="1"/>
    <col min="2" max="2" width="51.25" customWidth="1"/>
  </cols>
  <sheetData>
    <row r="1" spans="1:4" x14ac:dyDescent="0.3">
      <c r="A1" s="75" t="s">
        <v>10</v>
      </c>
      <c r="B1" s="75" t="s">
        <v>11</v>
      </c>
      <c r="C1" s="5"/>
      <c r="D1" s="5"/>
    </row>
    <row r="2" spans="1:4" x14ac:dyDescent="0.3">
      <c r="A2" s="76"/>
      <c r="B2" s="76"/>
      <c r="C2" s="5"/>
      <c r="D2" s="5"/>
    </row>
    <row r="3" spans="1:4" x14ac:dyDescent="0.3">
      <c r="A3" s="4" t="s">
        <v>12</v>
      </c>
      <c r="B3" s="4" t="s">
        <v>13</v>
      </c>
      <c r="C3" s="5"/>
      <c r="D3" s="5"/>
    </row>
    <row r="4" spans="1:4" x14ac:dyDescent="0.3">
      <c r="A4" s="4" t="s">
        <v>14</v>
      </c>
      <c r="B4" s="4" t="s">
        <v>15</v>
      </c>
      <c r="C4" s="5"/>
      <c r="D4" s="5"/>
    </row>
    <row r="5" spans="1:4" x14ac:dyDescent="0.3">
      <c r="A5" s="4" t="s">
        <v>16</v>
      </c>
      <c r="B5" s="4" t="s">
        <v>17</v>
      </c>
      <c r="C5" s="5"/>
      <c r="D5" s="5"/>
    </row>
    <row r="6" spans="1:4" x14ac:dyDescent="0.3">
      <c r="A6" s="4" t="s">
        <v>19</v>
      </c>
      <c r="B6" s="4" t="s">
        <v>18</v>
      </c>
      <c r="C6" s="5"/>
      <c r="D6" s="5"/>
    </row>
    <row r="7" spans="1:4" x14ac:dyDescent="0.3">
      <c r="A7" s="5"/>
      <c r="B7" s="5"/>
      <c r="C7" s="5"/>
      <c r="D7" s="5"/>
    </row>
    <row r="8" spans="1:4" x14ac:dyDescent="0.3">
      <c r="A8" s="5"/>
      <c r="B8" s="5"/>
      <c r="C8" s="5"/>
      <c r="D8" s="5"/>
    </row>
    <row r="9" spans="1:4" x14ac:dyDescent="0.3">
      <c r="A9" s="5"/>
      <c r="B9" s="5"/>
      <c r="C9" s="5"/>
      <c r="D9" s="5"/>
    </row>
    <row r="10" spans="1:4" x14ac:dyDescent="0.3">
      <c r="A10" s="7" t="s">
        <v>20</v>
      </c>
      <c r="B10" s="4" t="s">
        <v>21</v>
      </c>
      <c r="C10" s="5"/>
      <c r="D10" s="5"/>
    </row>
    <row r="11" spans="1:4" x14ac:dyDescent="0.3">
      <c r="A11" s="5"/>
      <c r="B11" s="5"/>
      <c r="C11" s="5"/>
      <c r="D11" s="5"/>
    </row>
    <row r="12" spans="1:4" x14ac:dyDescent="0.3">
      <c r="A12" s="5"/>
      <c r="B12" s="5"/>
      <c r="C12" s="5"/>
      <c r="D12" s="5"/>
    </row>
    <row r="13" spans="1:4" x14ac:dyDescent="0.3">
      <c r="A13" s="5"/>
      <c r="B13" s="5"/>
      <c r="C13" s="5"/>
      <c r="D13" s="5"/>
    </row>
    <row r="14" spans="1:4" x14ac:dyDescent="0.3">
      <c r="A14" s="5"/>
      <c r="B14" s="5"/>
    </row>
    <row r="15" spans="1:4" x14ac:dyDescent="0.3">
      <c r="A15" s="77" t="s">
        <v>22</v>
      </c>
      <c r="B15" s="6" t="s">
        <v>23</v>
      </c>
    </row>
    <row r="16" spans="1:4" x14ac:dyDescent="0.3">
      <c r="A16" s="78"/>
      <c r="B16" s="6" t="s">
        <v>24</v>
      </c>
    </row>
    <row r="17" spans="1:2" x14ac:dyDescent="0.3">
      <c r="A17" s="78"/>
      <c r="B17" s="3" t="s">
        <v>25</v>
      </c>
    </row>
    <row r="18" spans="1:2" x14ac:dyDescent="0.3">
      <c r="A18" s="78"/>
      <c r="B18" s="3" t="s">
        <v>26</v>
      </c>
    </row>
    <row r="19" spans="1:2" x14ac:dyDescent="0.3">
      <c r="A19" s="78"/>
      <c r="B19" s="6" t="s">
        <v>27</v>
      </c>
    </row>
  </sheetData>
  <mergeCells count="3">
    <mergeCell ref="A1:A2"/>
    <mergeCell ref="B1:B2"/>
    <mergeCell ref="A15:A19"/>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A70D8-35F7-4CB4-8CBA-424E1B331C63}">
  <dimension ref="A1:Q29"/>
  <sheetViews>
    <sheetView topLeftCell="A10" zoomScale="70" zoomScaleNormal="70" workbookViewId="0">
      <selection activeCell="G24" sqref="G24"/>
    </sheetView>
  </sheetViews>
  <sheetFormatPr defaultRowHeight="14" x14ac:dyDescent="0.3"/>
  <cols>
    <col min="5" max="5" width="12.5" customWidth="1"/>
    <col min="6" max="6" width="39.5" customWidth="1"/>
  </cols>
  <sheetData>
    <row r="1" spans="1:17" ht="33" x14ac:dyDescent="0.3">
      <c r="A1" s="37"/>
      <c r="B1" s="79" t="s">
        <v>32</v>
      </c>
      <c r="C1" s="79"/>
      <c r="D1" s="79"/>
      <c r="E1" s="79"/>
      <c r="F1" s="79"/>
      <c r="G1" s="79"/>
      <c r="H1" s="79"/>
      <c r="I1" s="79"/>
      <c r="J1" s="79"/>
      <c r="K1" s="79"/>
      <c r="L1" s="79"/>
      <c r="M1" s="38"/>
      <c r="N1" s="38"/>
      <c r="O1" s="38"/>
      <c r="P1" s="38"/>
      <c r="Q1" s="38"/>
    </row>
    <row r="2" spans="1:17" ht="14.5" thickBot="1" x14ac:dyDescent="0.35">
      <c r="A2" s="39">
        <v>13</v>
      </c>
      <c r="B2" s="40" t="s">
        <v>33</v>
      </c>
      <c r="C2" s="41"/>
      <c r="D2" s="40"/>
      <c r="E2" s="40"/>
      <c r="F2" s="42"/>
      <c r="G2" s="42"/>
      <c r="H2" s="42"/>
      <c r="I2" s="42"/>
      <c r="J2" s="42"/>
      <c r="K2" s="42"/>
      <c r="L2" s="42"/>
      <c r="M2" s="42"/>
      <c r="N2" s="42"/>
      <c r="O2" s="42"/>
      <c r="P2" s="42"/>
      <c r="Q2" s="42"/>
    </row>
    <row r="3" spans="1:17" ht="73" x14ac:dyDescent="0.3">
      <c r="A3" s="9" t="s">
        <v>34</v>
      </c>
      <c r="B3" s="8" t="s">
        <v>35</v>
      </c>
      <c r="C3" s="8" t="s">
        <v>36</v>
      </c>
      <c r="D3" s="43" t="s">
        <v>37</v>
      </c>
      <c r="E3" s="44" t="s">
        <v>38</v>
      </c>
      <c r="F3" s="44" t="s">
        <v>39</v>
      </c>
      <c r="G3" s="45" t="s">
        <v>40</v>
      </c>
      <c r="H3" s="45" t="s">
        <v>41</v>
      </c>
      <c r="I3" s="11" t="s">
        <v>42</v>
      </c>
      <c r="J3" s="12" t="s">
        <v>43</v>
      </c>
      <c r="K3" s="13" t="s">
        <v>44</v>
      </c>
      <c r="L3" s="14" t="s">
        <v>45</v>
      </c>
      <c r="M3" s="15" t="s">
        <v>46</v>
      </c>
      <c r="N3" s="15" t="s">
        <v>47</v>
      </c>
      <c r="O3" s="15" t="s">
        <v>48</v>
      </c>
      <c r="P3" s="15" t="s">
        <v>49</v>
      </c>
      <c r="Q3" s="46" t="s">
        <v>50</v>
      </c>
    </row>
    <row r="4" spans="1:17" ht="26" x14ac:dyDescent="0.3">
      <c r="A4" s="66">
        <v>1</v>
      </c>
      <c r="B4" s="66">
        <v>1</v>
      </c>
      <c r="C4" s="47">
        <v>1</v>
      </c>
      <c r="D4" s="47" t="s">
        <v>51</v>
      </c>
      <c r="E4" s="52" t="s">
        <v>60</v>
      </c>
      <c r="F4" s="54" t="s">
        <v>61</v>
      </c>
      <c r="G4" s="47" t="s">
        <v>52</v>
      </c>
      <c r="H4" s="47" t="s">
        <v>53</v>
      </c>
      <c r="I4" s="16">
        <v>2</v>
      </c>
      <c r="J4" s="22">
        <v>98</v>
      </c>
      <c r="K4" s="23"/>
      <c r="L4" s="24"/>
      <c r="M4" s="25">
        <v>2</v>
      </c>
      <c r="N4" s="21"/>
      <c r="O4" s="25"/>
      <c r="P4" s="25"/>
      <c r="Q4" s="53"/>
    </row>
    <row r="5" spans="1:17" ht="26" x14ac:dyDescent="0.3">
      <c r="A5" s="66">
        <v>2</v>
      </c>
      <c r="B5" s="66">
        <v>1</v>
      </c>
      <c r="C5" s="47">
        <v>1</v>
      </c>
      <c r="D5" s="47" t="s">
        <v>51</v>
      </c>
      <c r="E5" s="52" t="s">
        <v>62</v>
      </c>
      <c r="F5" s="54" t="s">
        <v>63</v>
      </c>
      <c r="G5" s="47" t="s">
        <v>52</v>
      </c>
      <c r="H5" s="47" t="s">
        <v>53</v>
      </c>
      <c r="I5" s="16">
        <v>1</v>
      </c>
      <c r="J5" s="22">
        <v>96</v>
      </c>
      <c r="K5" s="23"/>
      <c r="L5" s="24"/>
      <c r="M5" s="25">
        <v>1</v>
      </c>
      <c r="N5" s="21"/>
      <c r="O5" s="25"/>
      <c r="P5" s="25"/>
      <c r="Q5" s="53"/>
    </row>
    <row r="6" spans="1:17" ht="26" x14ac:dyDescent="0.3">
      <c r="A6" s="66">
        <v>3</v>
      </c>
      <c r="B6" s="66">
        <v>1</v>
      </c>
      <c r="C6" s="47">
        <v>1</v>
      </c>
      <c r="D6" s="47" t="s">
        <v>51</v>
      </c>
      <c r="E6" s="52" t="s">
        <v>64</v>
      </c>
      <c r="F6" s="54" t="s">
        <v>65</v>
      </c>
      <c r="G6" s="47" t="s">
        <v>52</v>
      </c>
      <c r="H6" s="47" t="s">
        <v>53</v>
      </c>
      <c r="I6" s="16">
        <v>3</v>
      </c>
      <c r="J6" s="22">
        <v>95</v>
      </c>
      <c r="K6" s="23"/>
      <c r="L6" s="24"/>
      <c r="M6" s="25">
        <v>3</v>
      </c>
      <c r="N6" s="21"/>
      <c r="O6" s="25"/>
      <c r="P6" s="25"/>
      <c r="Q6" s="53"/>
    </row>
    <row r="7" spans="1:17" ht="25.5" customHeight="1" x14ac:dyDescent="0.3">
      <c r="A7" s="66">
        <v>4</v>
      </c>
      <c r="B7" s="66">
        <v>1</v>
      </c>
      <c r="C7" s="47">
        <v>1</v>
      </c>
      <c r="D7" s="47" t="s">
        <v>51</v>
      </c>
      <c r="E7" s="52" t="s">
        <v>66</v>
      </c>
      <c r="F7" s="54" t="s">
        <v>146</v>
      </c>
      <c r="G7" s="47" t="s">
        <v>52</v>
      </c>
      <c r="H7" s="47" t="s">
        <v>53</v>
      </c>
      <c r="I7" s="16">
        <v>1</v>
      </c>
      <c r="J7" s="22">
        <v>93</v>
      </c>
      <c r="K7" s="23"/>
      <c r="L7" s="24"/>
      <c r="M7" s="25">
        <v>1</v>
      </c>
      <c r="N7" s="21"/>
      <c r="O7" s="25"/>
      <c r="P7" s="25"/>
      <c r="Q7" s="53"/>
    </row>
    <row r="8" spans="1:17" x14ac:dyDescent="0.3">
      <c r="A8" s="26"/>
      <c r="B8" s="27"/>
      <c r="C8" s="27"/>
      <c r="D8" s="27"/>
      <c r="E8" s="27"/>
      <c r="F8" s="55"/>
      <c r="G8" s="27"/>
      <c r="H8" s="27"/>
      <c r="I8" s="28">
        <v>7</v>
      </c>
      <c r="J8" s="29"/>
      <c r="K8" s="30"/>
      <c r="L8" s="31"/>
      <c r="M8" s="32"/>
      <c r="N8" s="33"/>
      <c r="O8" s="32"/>
      <c r="P8" s="32"/>
      <c r="Q8" s="56"/>
    </row>
    <row r="9" spans="1:17" ht="26" x14ac:dyDescent="0.3">
      <c r="A9" s="66">
        <v>1</v>
      </c>
      <c r="B9" s="66">
        <v>1</v>
      </c>
      <c r="C9" s="47">
        <v>1</v>
      </c>
      <c r="D9" s="47" t="s">
        <v>51</v>
      </c>
      <c r="E9" s="52" t="s">
        <v>67</v>
      </c>
      <c r="F9" s="54" t="s">
        <v>145</v>
      </c>
      <c r="G9" s="47" t="s">
        <v>52</v>
      </c>
      <c r="H9" s="47" t="s">
        <v>53</v>
      </c>
      <c r="I9" s="16">
        <v>1</v>
      </c>
      <c r="J9" s="22">
        <v>93</v>
      </c>
      <c r="K9" s="23"/>
      <c r="L9" s="24"/>
      <c r="M9" s="25">
        <v>2</v>
      </c>
      <c r="N9" s="21"/>
      <c r="O9" s="25"/>
      <c r="P9" s="25"/>
      <c r="Q9" s="53"/>
    </row>
    <row r="10" spans="1:17" ht="26" x14ac:dyDescent="0.3">
      <c r="A10" s="10">
        <v>2</v>
      </c>
      <c r="B10" s="10">
        <v>1</v>
      </c>
      <c r="C10" s="47">
        <v>1</v>
      </c>
      <c r="D10" s="47" t="s">
        <v>51</v>
      </c>
      <c r="E10" s="52" t="s">
        <v>69</v>
      </c>
      <c r="F10" s="54" t="s">
        <v>73</v>
      </c>
      <c r="G10" s="47" t="s">
        <v>52</v>
      </c>
      <c r="H10" s="47" t="s">
        <v>53</v>
      </c>
      <c r="I10" s="16">
        <v>0.5</v>
      </c>
      <c r="J10" s="22">
        <v>90</v>
      </c>
      <c r="K10" s="23"/>
      <c r="L10" s="24"/>
      <c r="M10" s="25">
        <v>1</v>
      </c>
      <c r="N10" s="21">
        <v>0</v>
      </c>
      <c r="O10" s="25"/>
      <c r="P10" s="25"/>
      <c r="Q10" s="53"/>
    </row>
    <row r="11" spans="1:17" ht="26" x14ac:dyDescent="0.3">
      <c r="A11" s="10">
        <v>3</v>
      </c>
      <c r="B11" s="10">
        <v>1</v>
      </c>
      <c r="C11" s="47">
        <v>1</v>
      </c>
      <c r="D11" s="49" t="s">
        <v>51</v>
      </c>
      <c r="E11" s="52" t="s">
        <v>68</v>
      </c>
      <c r="F11" s="54" t="s">
        <v>74</v>
      </c>
      <c r="G11" s="49" t="s">
        <v>52</v>
      </c>
      <c r="H11" s="49" t="s">
        <v>53</v>
      </c>
      <c r="I11" s="16">
        <v>2</v>
      </c>
      <c r="J11" s="17">
        <v>90</v>
      </c>
      <c r="K11" s="18"/>
      <c r="L11" s="19"/>
      <c r="M11" s="20">
        <v>2</v>
      </c>
      <c r="N11" s="21">
        <v>0</v>
      </c>
      <c r="O11" s="20"/>
      <c r="P11" s="20"/>
      <c r="Q11" s="50"/>
    </row>
    <row r="12" spans="1:17" ht="26" x14ac:dyDescent="0.3">
      <c r="A12" s="10">
        <v>4</v>
      </c>
      <c r="B12" s="10">
        <v>1</v>
      </c>
      <c r="C12" s="47">
        <v>1</v>
      </c>
      <c r="D12" s="49" t="s">
        <v>51</v>
      </c>
      <c r="E12" s="52" t="s">
        <v>70</v>
      </c>
      <c r="F12" s="54" t="s">
        <v>75</v>
      </c>
      <c r="G12" s="49" t="s">
        <v>52</v>
      </c>
      <c r="H12" s="49" t="s">
        <v>53</v>
      </c>
      <c r="I12" s="16">
        <v>3</v>
      </c>
      <c r="J12" s="17">
        <v>88</v>
      </c>
      <c r="K12" s="18"/>
      <c r="L12" s="19"/>
      <c r="M12" s="20">
        <v>3</v>
      </c>
      <c r="N12" s="21">
        <v>0</v>
      </c>
      <c r="O12" s="20"/>
      <c r="P12" s="20"/>
      <c r="Q12" s="50"/>
    </row>
    <row r="13" spans="1:17" x14ac:dyDescent="0.3">
      <c r="A13" s="26"/>
      <c r="B13" s="27"/>
      <c r="C13" s="27"/>
      <c r="D13" s="27"/>
      <c r="E13" s="27"/>
      <c r="F13" s="55"/>
      <c r="G13" s="27"/>
      <c r="H13" s="27"/>
      <c r="I13" s="28">
        <v>7</v>
      </c>
      <c r="J13" s="29"/>
      <c r="K13" s="30"/>
      <c r="L13" s="31"/>
      <c r="M13" s="32"/>
      <c r="N13" s="33"/>
      <c r="O13" s="32"/>
      <c r="P13" s="32"/>
      <c r="Q13" s="56"/>
    </row>
    <row r="14" spans="1:17" ht="26" x14ac:dyDescent="0.3">
      <c r="A14" s="10">
        <v>1</v>
      </c>
      <c r="B14" s="10">
        <v>1</v>
      </c>
      <c r="C14" s="47">
        <v>1</v>
      </c>
      <c r="D14" s="49" t="s">
        <v>51</v>
      </c>
      <c r="E14" s="52" t="s">
        <v>71</v>
      </c>
      <c r="F14" s="54" t="s">
        <v>76</v>
      </c>
      <c r="G14" s="49" t="s">
        <v>52</v>
      </c>
      <c r="H14" s="49" t="s">
        <v>53</v>
      </c>
      <c r="I14" s="16">
        <v>0.5</v>
      </c>
      <c r="J14" s="17">
        <v>85</v>
      </c>
      <c r="K14" s="18"/>
      <c r="L14" s="19"/>
      <c r="M14" s="20">
        <v>1</v>
      </c>
      <c r="N14" s="21">
        <v>0</v>
      </c>
      <c r="O14" s="20"/>
      <c r="P14" s="20"/>
      <c r="Q14" s="50"/>
    </row>
    <row r="15" spans="1:17" ht="26" x14ac:dyDescent="0.3">
      <c r="A15" s="10">
        <v>2</v>
      </c>
      <c r="B15" s="10">
        <v>1</v>
      </c>
      <c r="C15" s="47">
        <v>1</v>
      </c>
      <c r="D15" s="47" t="s">
        <v>51</v>
      </c>
      <c r="E15" s="52" t="s">
        <v>72</v>
      </c>
      <c r="F15" s="54" t="s">
        <v>77</v>
      </c>
      <c r="G15" s="47" t="s">
        <v>52</v>
      </c>
      <c r="H15" s="47" t="s">
        <v>53</v>
      </c>
      <c r="I15" s="16">
        <v>2</v>
      </c>
      <c r="J15" s="17">
        <v>80</v>
      </c>
      <c r="K15" s="18"/>
      <c r="L15" s="19"/>
      <c r="M15" s="20">
        <v>2</v>
      </c>
      <c r="N15" s="21"/>
      <c r="O15" s="20"/>
      <c r="P15" s="20"/>
      <c r="Q15" s="50"/>
    </row>
    <row r="16" spans="1:17" ht="26" x14ac:dyDescent="0.3">
      <c r="A16" s="10">
        <v>3</v>
      </c>
      <c r="B16" s="10">
        <v>1</v>
      </c>
      <c r="C16" s="47">
        <v>1</v>
      </c>
      <c r="D16" s="49" t="s">
        <v>51</v>
      </c>
      <c r="E16" s="52" t="s">
        <v>78</v>
      </c>
      <c r="F16" s="54" t="s">
        <v>80</v>
      </c>
      <c r="G16" s="49" t="s">
        <v>52</v>
      </c>
      <c r="H16" s="49" t="s">
        <v>53</v>
      </c>
      <c r="I16" s="16">
        <v>1</v>
      </c>
      <c r="J16" s="17">
        <v>70</v>
      </c>
      <c r="K16" s="18"/>
      <c r="L16" s="19"/>
      <c r="M16" s="20">
        <v>1</v>
      </c>
      <c r="N16" s="21">
        <v>0</v>
      </c>
      <c r="O16" s="20"/>
      <c r="P16" s="20"/>
      <c r="Q16" s="50"/>
    </row>
    <row r="17" spans="1:17" ht="26" x14ac:dyDescent="0.3">
      <c r="A17" s="10">
        <v>4</v>
      </c>
      <c r="B17" s="10">
        <v>1</v>
      </c>
      <c r="C17" s="47">
        <v>1</v>
      </c>
      <c r="D17" s="49" t="s">
        <v>51</v>
      </c>
      <c r="E17" s="52" t="s">
        <v>79</v>
      </c>
      <c r="F17" s="54" t="s">
        <v>77</v>
      </c>
      <c r="G17" s="49" t="s">
        <v>52</v>
      </c>
      <c r="H17" s="49" t="s">
        <v>53</v>
      </c>
      <c r="I17" s="16">
        <v>1</v>
      </c>
      <c r="J17" s="17">
        <v>65</v>
      </c>
      <c r="K17" s="18"/>
      <c r="L17" s="19"/>
      <c r="M17" s="20">
        <v>1</v>
      </c>
      <c r="N17" s="21">
        <v>0</v>
      </c>
      <c r="O17" s="20"/>
      <c r="P17" s="20"/>
      <c r="Q17" s="50"/>
    </row>
    <row r="18" spans="1:17" x14ac:dyDescent="0.3">
      <c r="A18" s="26"/>
      <c r="B18" s="27"/>
      <c r="C18" s="27"/>
      <c r="D18" s="27"/>
      <c r="E18" s="27"/>
      <c r="F18" s="55"/>
      <c r="G18" s="27"/>
      <c r="H18" s="27"/>
      <c r="I18" s="28">
        <v>5</v>
      </c>
      <c r="J18" s="29"/>
      <c r="K18" s="30"/>
      <c r="L18" s="31"/>
      <c r="M18" s="32"/>
      <c r="N18" s="33"/>
      <c r="O18" s="32"/>
      <c r="P18" s="32"/>
      <c r="Q18" s="56"/>
    </row>
    <row r="19" spans="1:17" x14ac:dyDescent="0.3">
      <c r="A19" s="10">
        <v>1</v>
      </c>
      <c r="B19" s="10">
        <v>1</v>
      </c>
      <c r="C19" s="47">
        <v>1</v>
      </c>
      <c r="D19" s="47" t="s">
        <v>51</v>
      </c>
      <c r="E19" s="52" t="s">
        <v>81</v>
      </c>
      <c r="F19" s="54" t="s">
        <v>82</v>
      </c>
      <c r="G19" s="47" t="s">
        <v>52</v>
      </c>
      <c r="H19" s="47" t="s">
        <v>53</v>
      </c>
      <c r="I19" s="16">
        <v>1</v>
      </c>
      <c r="J19" s="22">
        <v>60</v>
      </c>
      <c r="K19" s="23"/>
      <c r="L19" s="24"/>
      <c r="M19" s="25">
        <v>1</v>
      </c>
      <c r="N19" s="21">
        <v>0</v>
      </c>
      <c r="O19" s="25"/>
      <c r="P19" s="25"/>
      <c r="Q19" s="53"/>
    </row>
    <row r="20" spans="1:17" ht="26" x14ac:dyDescent="0.3">
      <c r="A20" s="10">
        <v>2</v>
      </c>
      <c r="B20" s="47">
        <v>2</v>
      </c>
      <c r="C20" s="47">
        <v>2</v>
      </c>
      <c r="D20" s="47" t="s">
        <v>51</v>
      </c>
      <c r="E20" s="47" t="s">
        <v>85</v>
      </c>
      <c r="F20" s="48" t="s">
        <v>86</v>
      </c>
      <c r="G20" s="47" t="s">
        <v>52</v>
      </c>
      <c r="H20" s="47" t="s">
        <v>53</v>
      </c>
      <c r="I20" s="16">
        <v>3</v>
      </c>
      <c r="J20" s="22">
        <v>55</v>
      </c>
      <c r="K20" s="23"/>
      <c r="L20" s="24"/>
      <c r="M20" s="25">
        <v>3</v>
      </c>
      <c r="N20" s="21">
        <v>0</v>
      </c>
      <c r="O20" s="25"/>
      <c r="P20" s="25"/>
      <c r="Q20" s="53"/>
    </row>
    <row r="21" spans="1:17" ht="26" x14ac:dyDescent="0.3">
      <c r="A21" s="10">
        <v>3</v>
      </c>
      <c r="B21" s="47">
        <v>2</v>
      </c>
      <c r="C21" s="47">
        <v>2</v>
      </c>
      <c r="D21" s="47" t="s">
        <v>51</v>
      </c>
      <c r="E21" s="47" t="s">
        <v>83</v>
      </c>
      <c r="F21" s="48" t="s">
        <v>84</v>
      </c>
      <c r="G21" s="47" t="s">
        <v>52</v>
      </c>
      <c r="H21" s="47" t="s">
        <v>53</v>
      </c>
      <c r="I21" s="16">
        <v>1</v>
      </c>
      <c r="J21" s="22">
        <v>50</v>
      </c>
      <c r="K21" s="23"/>
      <c r="L21" s="24"/>
      <c r="M21" s="25">
        <v>1</v>
      </c>
      <c r="N21" s="21">
        <v>0</v>
      </c>
      <c r="O21" s="25"/>
      <c r="P21" s="25"/>
      <c r="Q21" s="53"/>
    </row>
    <row r="22" spans="1:17" x14ac:dyDescent="0.3">
      <c r="A22" s="10">
        <v>4</v>
      </c>
      <c r="B22" s="47">
        <v>2</v>
      </c>
      <c r="C22" s="47">
        <v>2</v>
      </c>
      <c r="D22" s="49" t="s">
        <v>51</v>
      </c>
      <c r="E22" s="49" t="s">
        <v>154</v>
      </c>
      <c r="F22" s="51" t="s">
        <v>155</v>
      </c>
      <c r="G22" s="49" t="s">
        <v>52</v>
      </c>
      <c r="H22" s="49" t="s">
        <v>53</v>
      </c>
      <c r="I22" s="16">
        <v>1</v>
      </c>
      <c r="J22" s="17">
        <v>45</v>
      </c>
      <c r="K22" s="18"/>
      <c r="L22" s="19"/>
      <c r="M22" s="20">
        <v>1</v>
      </c>
      <c r="N22" s="21">
        <v>0</v>
      </c>
      <c r="O22" s="20"/>
      <c r="P22" s="20"/>
      <c r="Q22" s="50"/>
    </row>
    <row r="23" spans="1:17" x14ac:dyDescent="0.3">
      <c r="A23" s="26"/>
      <c r="B23" s="27"/>
      <c r="C23" s="27"/>
      <c r="D23" s="27"/>
      <c r="E23" s="27"/>
      <c r="F23" s="55"/>
      <c r="G23" s="27"/>
      <c r="H23" s="27"/>
      <c r="I23" s="28">
        <v>6</v>
      </c>
      <c r="J23" s="29"/>
      <c r="K23" s="30"/>
      <c r="L23" s="31"/>
      <c r="M23" s="32"/>
      <c r="N23" s="33"/>
      <c r="O23" s="32"/>
      <c r="P23" s="32"/>
      <c r="Q23" s="56"/>
    </row>
    <row r="24" spans="1:17" ht="26" x14ac:dyDescent="0.3">
      <c r="A24" s="10">
        <v>1</v>
      </c>
      <c r="B24" s="47">
        <v>2</v>
      </c>
      <c r="C24" s="47">
        <v>2</v>
      </c>
      <c r="D24" s="49" t="s">
        <v>51</v>
      </c>
      <c r="E24" s="49" t="s">
        <v>87</v>
      </c>
      <c r="F24" s="51" t="s">
        <v>90</v>
      </c>
      <c r="G24" s="49" t="s">
        <v>52</v>
      </c>
      <c r="H24" s="49" t="s">
        <v>53</v>
      </c>
      <c r="I24" s="16">
        <v>3</v>
      </c>
      <c r="J24" s="17">
        <v>43</v>
      </c>
      <c r="K24" s="18"/>
      <c r="L24" s="19"/>
      <c r="M24" s="20">
        <v>3</v>
      </c>
      <c r="N24" s="21"/>
      <c r="O24" s="20"/>
      <c r="P24" s="20"/>
      <c r="Q24" s="50"/>
    </row>
    <row r="25" spans="1:17" ht="26" x14ac:dyDescent="0.3">
      <c r="A25" s="10">
        <v>2</v>
      </c>
      <c r="B25" s="47">
        <v>2</v>
      </c>
      <c r="C25" s="47">
        <v>2</v>
      </c>
      <c r="D25" s="49" t="s">
        <v>51</v>
      </c>
      <c r="E25" s="49" t="s">
        <v>88</v>
      </c>
      <c r="F25" s="51" t="s">
        <v>89</v>
      </c>
      <c r="G25" s="49" t="s">
        <v>52</v>
      </c>
      <c r="H25" s="49" t="s">
        <v>53</v>
      </c>
      <c r="I25" s="16">
        <v>1</v>
      </c>
      <c r="J25" s="17">
        <v>40</v>
      </c>
      <c r="K25" s="18"/>
      <c r="L25" s="19"/>
      <c r="M25" s="20">
        <v>1</v>
      </c>
      <c r="N25" s="21">
        <v>0</v>
      </c>
      <c r="O25" s="20"/>
      <c r="P25" s="20"/>
      <c r="Q25" s="50"/>
    </row>
    <row r="26" spans="1:17" ht="26" x14ac:dyDescent="0.3">
      <c r="A26" s="10">
        <v>3</v>
      </c>
      <c r="B26" s="47">
        <v>2</v>
      </c>
      <c r="C26" s="47">
        <v>2</v>
      </c>
      <c r="D26" s="47" t="s">
        <v>51</v>
      </c>
      <c r="E26" s="47" t="s">
        <v>91</v>
      </c>
      <c r="F26" s="48" t="s">
        <v>144</v>
      </c>
      <c r="G26" s="47" t="s">
        <v>52</v>
      </c>
      <c r="H26" s="49" t="s">
        <v>53</v>
      </c>
      <c r="I26" s="16">
        <v>1</v>
      </c>
      <c r="J26" s="17">
        <v>33</v>
      </c>
      <c r="K26" s="18"/>
      <c r="L26" s="19"/>
      <c r="M26" s="20">
        <v>1</v>
      </c>
      <c r="N26" s="21"/>
      <c r="O26" s="20"/>
      <c r="P26" s="20"/>
      <c r="Q26" s="50"/>
    </row>
    <row r="27" spans="1:17" ht="26" x14ac:dyDescent="0.3">
      <c r="A27" s="10">
        <v>4</v>
      </c>
      <c r="B27" s="47">
        <v>2</v>
      </c>
      <c r="C27" s="47">
        <v>2</v>
      </c>
      <c r="D27" s="47" t="s">
        <v>51</v>
      </c>
      <c r="E27" s="47" t="s">
        <v>92</v>
      </c>
      <c r="F27" s="48" t="s">
        <v>93</v>
      </c>
      <c r="G27" s="47" t="s">
        <v>52</v>
      </c>
      <c r="H27" s="47" t="s">
        <v>53</v>
      </c>
      <c r="I27" s="16">
        <v>2</v>
      </c>
      <c r="J27" s="22">
        <v>30</v>
      </c>
      <c r="K27" s="23"/>
      <c r="L27" s="24"/>
      <c r="M27" s="25">
        <v>2</v>
      </c>
      <c r="N27" s="21">
        <v>0</v>
      </c>
      <c r="O27" s="25"/>
      <c r="P27" s="25"/>
      <c r="Q27" s="57"/>
    </row>
    <row r="28" spans="1:17" ht="14.5" thickBot="1" x14ac:dyDescent="0.35">
      <c r="A28" s="26"/>
      <c r="B28" s="27"/>
      <c r="C28" s="27"/>
      <c r="D28" s="27"/>
      <c r="E28" s="27"/>
      <c r="F28" s="55"/>
      <c r="G28" s="27"/>
      <c r="H28" s="27"/>
      <c r="I28" s="28">
        <v>6</v>
      </c>
      <c r="J28" s="29"/>
      <c r="K28" s="30"/>
      <c r="L28" s="31"/>
      <c r="M28" s="32"/>
      <c r="N28" s="33"/>
      <c r="O28" s="32"/>
      <c r="P28" s="32"/>
      <c r="Q28" s="56"/>
    </row>
    <row r="29" spans="1:17" ht="14.5" thickTop="1" x14ac:dyDescent="0.3">
      <c r="A29" s="34" t="s">
        <v>54</v>
      </c>
      <c r="B29" s="35"/>
      <c r="C29" s="35">
        <v>28</v>
      </c>
      <c r="D29" s="35"/>
      <c r="E29" s="35"/>
      <c r="F29" s="58"/>
      <c r="G29" s="35"/>
      <c r="H29" s="35"/>
      <c r="I29" s="36">
        <v>31</v>
      </c>
      <c r="J29" s="35"/>
      <c r="K29" s="35"/>
      <c r="L29" s="35"/>
      <c r="M29" s="35"/>
      <c r="N29" s="35"/>
      <c r="O29" s="35"/>
      <c r="P29" s="35"/>
      <c r="Q29" s="59"/>
    </row>
  </sheetData>
  <mergeCells count="1">
    <mergeCell ref="B1:L1"/>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76895-3851-4B34-96A4-71D917A6860B}">
  <dimension ref="A1:AJ28"/>
  <sheetViews>
    <sheetView tabSelected="1" topLeftCell="A8" zoomScale="85" zoomScaleNormal="85" workbookViewId="0">
      <selection activeCell="C16" sqref="C16"/>
    </sheetView>
  </sheetViews>
  <sheetFormatPr defaultColWidth="8.08203125" defaultRowHeight="14" x14ac:dyDescent="0.3"/>
  <cols>
    <col min="1" max="1" width="8.58203125" customWidth="1"/>
    <col min="2" max="2" width="102.83203125" customWidth="1"/>
    <col min="3" max="3" width="53.58203125" customWidth="1"/>
    <col min="4" max="4" width="9.1640625" customWidth="1"/>
    <col min="5" max="5" width="13.9140625" style="82" customWidth="1"/>
    <col min="6" max="6" width="12.33203125" style="82" customWidth="1"/>
    <col min="7" max="7" width="13.4140625" style="82" customWidth="1"/>
    <col min="8" max="8" width="11.9140625" customWidth="1"/>
    <col min="9" max="9" width="7.33203125" bestFit="1" customWidth="1"/>
    <col min="10" max="18" width="7.6640625" bestFit="1" customWidth="1"/>
    <col min="19" max="19" width="7.33203125" bestFit="1" customWidth="1"/>
    <col min="20" max="28" width="6.58203125" bestFit="1" customWidth="1"/>
    <col min="29" max="29" width="6.83203125" bestFit="1" customWidth="1"/>
    <col min="30" max="30" width="6.58203125" bestFit="1" customWidth="1"/>
    <col min="31" max="36" width="6.83203125" bestFit="1" customWidth="1"/>
    <col min="257" max="257" width="8.58203125" customWidth="1"/>
    <col min="258" max="258" width="102.83203125" customWidth="1"/>
    <col min="259" max="259" width="53.58203125" customWidth="1"/>
    <col min="260" max="260" width="9.1640625" customWidth="1"/>
    <col min="261" max="261" width="13.9140625" customWidth="1"/>
    <col min="262" max="262" width="12.33203125" customWidth="1"/>
    <col min="263" max="263" width="13.4140625" customWidth="1"/>
    <col min="264" max="264" width="11.9140625" customWidth="1"/>
    <col min="265" max="265" width="7.33203125" bestFit="1" customWidth="1"/>
    <col min="266" max="274" width="7.6640625" bestFit="1" customWidth="1"/>
    <col min="275" max="275" width="7.33203125" bestFit="1" customWidth="1"/>
    <col min="276" max="284" width="6.58203125" bestFit="1" customWidth="1"/>
    <col min="285" max="285" width="6.83203125" bestFit="1" customWidth="1"/>
    <col min="286" max="286" width="6.58203125" bestFit="1" customWidth="1"/>
    <col min="287" max="292" width="6.83203125" bestFit="1" customWidth="1"/>
    <col min="513" max="513" width="8.58203125" customWidth="1"/>
    <col min="514" max="514" width="102.83203125" customWidth="1"/>
    <col min="515" max="515" width="53.58203125" customWidth="1"/>
    <col min="516" max="516" width="9.1640625" customWidth="1"/>
    <col min="517" max="517" width="13.9140625" customWidth="1"/>
    <col min="518" max="518" width="12.33203125" customWidth="1"/>
    <col min="519" max="519" width="13.4140625" customWidth="1"/>
    <col min="520" max="520" width="11.9140625" customWidth="1"/>
    <col min="521" max="521" width="7.33203125" bestFit="1" customWidth="1"/>
    <col min="522" max="530" width="7.6640625" bestFit="1" customWidth="1"/>
    <col min="531" max="531" width="7.33203125" bestFit="1" customWidth="1"/>
    <col min="532" max="540" width="6.58203125" bestFit="1" customWidth="1"/>
    <col min="541" max="541" width="6.83203125" bestFit="1" customWidth="1"/>
    <col min="542" max="542" width="6.58203125" bestFit="1" customWidth="1"/>
    <col min="543" max="548" width="6.83203125" bestFit="1" customWidth="1"/>
    <col min="769" max="769" width="8.58203125" customWidth="1"/>
    <col min="770" max="770" width="102.83203125" customWidth="1"/>
    <col min="771" max="771" width="53.58203125" customWidth="1"/>
    <col min="772" max="772" width="9.1640625" customWidth="1"/>
    <col min="773" max="773" width="13.9140625" customWidth="1"/>
    <col min="774" max="774" width="12.33203125" customWidth="1"/>
    <col min="775" max="775" width="13.4140625" customWidth="1"/>
    <col min="776" max="776" width="11.9140625" customWidth="1"/>
    <col min="777" max="777" width="7.33203125" bestFit="1" customWidth="1"/>
    <col min="778" max="786" width="7.6640625" bestFit="1" customWidth="1"/>
    <col min="787" max="787" width="7.33203125" bestFit="1" customWidth="1"/>
    <col min="788" max="796" width="6.58203125" bestFit="1" customWidth="1"/>
    <col min="797" max="797" width="6.83203125" bestFit="1" customWidth="1"/>
    <col min="798" max="798" width="6.58203125" bestFit="1" customWidth="1"/>
    <col min="799" max="804" width="6.83203125" bestFit="1" customWidth="1"/>
    <col min="1025" max="1025" width="8.58203125" customWidth="1"/>
    <col min="1026" max="1026" width="102.83203125" customWidth="1"/>
    <col min="1027" max="1027" width="53.58203125" customWidth="1"/>
    <col min="1028" max="1028" width="9.1640625" customWidth="1"/>
    <col min="1029" max="1029" width="13.9140625" customWidth="1"/>
    <col min="1030" max="1030" width="12.33203125" customWidth="1"/>
    <col min="1031" max="1031" width="13.4140625" customWidth="1"/>
    <col min="1032" max="1032" width="11.9140625" customWidth="1"/>
    <col min="1033" max="1033" width="7.33203125" bestFit="1" customWidth="1"/>
    <col min="1034" max="1042" width="7.6640625" bestFit="1" customWidth="1"/>
    <col min="1043" max="1043" width="7.33203125" bestFit="1" customWidth="1"/>
    <col min="1044" max="1052" width="6.58203125" bestFit="1" customWidth="1"/>
    <col min="1053" max="1053" width="6.83203125" bestFit="1" customWidth="1"/>
    <col min="1054" max="1054" width="6.58203125" bestFit="1" customWidth="1"/>
    <col min="1055" max="1060" width="6.83203125" bestFit="1" customWidth="1"/>
    <col min="1281" max="1281" width="8.58203125" customWidth="1"/>
    <col min="1282" max="1282" width="102.83203125" customWidth="1"/>
    <col min="1283" max="1283" width="53.58203125" customWidth="1"/>
    <col min="1284" max="1284" width="9.1640625" customWidth="1"/>
    <col min="1285" max="1285" width="13.9140625" customWidth="1"/>
    <col min="1286" max="1286" width="12.33203125" customWidth="1"/>
    <col min="1287" max="1287" width="13.4140625" customWidth="1"/>
    <col min="1288" max="1288" width="11.9140625" customWidth="1"/>
    <col min="1289" max="1289" width="7.33203125" bestFit="1" customWidth="1"/>
    <col min="1290" max="1298" width="7.6640625" bestFit="1" customWidth="1"/>
    <col min="1299" max="1299" width="7.33203125" bestFit="1" customWidth="1"/>
    <col min="1300" max="1308" width="6.58203125" bestFit="1" customWidth="1"/>
    <col min="1309" max="1309" width="6.83203125" bestFit="1" customWidth="1"/>
    <col min="1310" max="1310" width="6.58203125" bestFit="1" customWidth="1"/>
    <col min="1311" max="1316" width="6.83203125" bestFit="1" customWidth="1"/>
    <col min="1537" max="1537" width="8.58203125" customWidth="1"/>
    <col min="1538" max="1538" width="102.83203125" customWidth="1"/>
    <col min="1539" max="1539" width="53.58203125" customWidth="1"/>
    <col min="1540" max="1540" width="9.1640625" customWidth="1"/>
    <col min="1541" max="1541" width="13.9140625" customWidth="1"/>
    <col min="1542" max="1542" width="12.33203125" customWidth="1"/>
    <col min="1543" max="1543" width="13.4140625" customWidth="1"/>
    <col min="1544" max="1544" width="11.9140625" customWidth="1"/>
    <col min="1545" max="1545" width="7.33203125" bestFit="1" customWidth="1"/>
    <col min="1546" max="1554" width="7.6640625" bestFit="1" customWidth="1"/>
    <col min="1555" max="1555" width="7.33203125" bestFit="1" customWidth="1"/>
    <col min="1556" max="1564" width="6.58203125" bestFit="1" customWidth="1"/>
    <col min="1565" max="1565" width="6.83203125" bestFit="1" customWidth="1"/>
    <col min="1566" max="1566" width="6.58203125" bestFit="1" customWidth="1"/>
    <col min="1567" max="1572" width="6.83203125" bestFit="1" customWidth="1"/>
    <col min="1793" max="1793" width="8.58203125" customWidth="1"/>
    <col min="1794" max="1794" width="102.83203125" customWidth="1"/>
    <col min="1795" max="1795" width="53.58203125" customWidth="1"/>
    <col min="1796" max="1796" width="9.1640625" customWidth="1"/>
    <col min="1797" max="1797" width="13.9140625" customWidth="1"/>
    <col min="1798" max="1798" width="12.33203125" customWidth="1"/>
    <col min="1799" max="1799" width="13.4140625" customWidth="1"/>
    <col min="1800" max="1800" width="11.9140625" customWidth="1"/>
    <col min="1801" max="1801" width="7.33203125" bestFit="1" customWidth="1"/>
    <col min="1802" max="1810" width="7.6640625" bestFit="1" customWidth="1"/>
    <col min="1811" max="1811" width="7.33203125" bestFit="1" customWidth="1"/>
    <col min="1812" max="1820" width="6.58203125" bestFit="1" customWidth="1"/>
    <col min="1821" max="1821" width="6.83203125" bestFit="1" customWidth="1"/>
    <col min="1822" max="1822" width="6.58203125" bestFit="1" customWidth="1"/>
    <col min="1823" max="1828" width="6.83203125" bestFit="1" customWidth="1"/>
    <col min="2049" max="2049" width="8.58203125" customWidth="1"/>
    <col min="2050" max="2050" width="102.83203125" customWidth="1"/>
    <col min="2051" max="2051" width="53.58203125" customWidth="1"/>
    <col min="2052" max="2052" width="9.1640625" customWidth="1"/>
    <col min="2053" max="2053" width="13.9140625" customWidth="1"/>
    <col min="2054" max="2054" width="12.33203125" customWidth="1"/>
    <col min="2055" max="2055" width="13.4140625" customWidth="1"/>
    <col min="2056" max="2056" width="11.9140625" customWidth="1"/>
    <col min="2057" max="2057" width="7.33203125" bestFit="1" customWidth="1"/>
    <col min="2058" max="2066" width="7.6640625" bestFit="1" customWidth="1"/>
    <col min="2067" max="2067" width="7.33203125" bestFit="1" customWidth="1"/>
    <col min="2068" max="2076" width="6.58203125" bestFit="1" customWidth="1"/>
    <col min="2077" max="2077" width="6.83203125" bestFit="1" customWidth="1"/>
    <col min="2078" max="2078" width="6.58203125" bestFit="1" customWidth="1"/>
    <col min="2079" max="2084" width="6.83203125" bestFit="1" customWidth="1"/>
    <col min="2305" max="2305" width="8.58203125" customWidth="1"/>
    <col min="2306" max="2306" width="102.83203125" customWidth="1"/>
    <col min="2307" max="2307" width="53.58203125" customWidth="1"/>
    <col min="2308" max="2308" width="9.1640625" customWidth="1"/>
    <col min="2309" max="2309" width="13.9140625" customWidth="1"/>
    <col min="2310" max="2310" width="12.33203125" customWidth="1"/>
    <col min="2311" max="2311" width="13.4140625" customWidth="1"/>
    <col min="2312" max="2312" width="11.9140625" customWidth="1"/>
    <col min="2313" max="2313" width="7.33203125" bestFit="1" customWidth="1"/>
    <col min="2314" max="2322" width="7.6640625" bestFit="1" customWidth="1"/>
    <col min="2323" max="2323" width="7.33203125" bestFit="1" customWidth="1"/>
    <col min="2324" max="2332" width="6.58203125" bestFit="1" customWidth="1"/>
    <col min="2333" max="2333" width="6.83203125" bestFit="1" customWidth="1"/>
    <col min="2334" max="2334" width="6.58203125" bestFit="1" customWidth="1"/>
    <col min="2335" max="2340" width="6.83203125" bestFit="1" customWidth="1"/>
    <col min="2561" max="2561" width="8.58203125" customWidth="1"/>
    <col min="2562" max="2562" width="102.83203125" customWidth="1"/>
    <col min="2563" max="2563" width="53.58203125" customWidth="1"/>
    <col min="2564" max="2564" width="9.1640625" customWidth="1"/>
    <col min="2565" max="2565" width="13.9140625" customWidth="1"/>
    <col min="2566" max="2566" width="12.33203125" customWidth="1"/>
    <col min="2567" max="2567" width="13.4140625" customWidth="1"/>
    <col min="2568" max="2568" width="11.9140625" customWidth="1"/>
    <col min="2569" max="2569" width="7.33203125" bestFit="1" customWidth="1"/>
    <col min="2570" max="2578" width="7.6640625" bestFit="1" customWidth="1"/>
    <col min="2579" max="2579" width="7.33203125" bestFit="1" customWidth="1"/>
    <col min="2580" max="2588" width="6.58203125" bestFit="1" customWidth="1"/>
    <col min="2589" max="2589" width="6.83203125" bestFit="1" customWidth="1"/>
    <col min="2590" max="2590" width="6.58203125" bestFit="1" customWidth="1"/>
    <col min="2591" max="2596" width="6.83203125" bestFit="1" customWidth="1"/>
    <col min="2817" max="2817" width="8.58203125" customWidth="1"/>
    <col min="2818" max="2818" width="102.83203125" customWidth="1"/>
    <col min="2819" max="2819" width="53.58203125" customWidth="1"/>
    <col min="2820" max="2820" width="9.1640625" customWidth="1"/>
    <col min="2821" max="2821" width="13.9140625" customWidth="1"/>
    <col min="2822" max="2822" width="12.33203125" customWidth="1"/>
    <col min="2823" max="2823" width="13.4140625" customWidth="1"/>
    <col min="2824" max="2824" width="11.9140625" customWidth="1"/>
    <col min="2825" max="2825" width="7.33203125" bestFit="1" customWidth="1"/>
    <col min="2826" max="2834" width="7.6640625" bestFit="1" customWidth="1"/>
    <col min="2835" max="2835" width="7.33203125" bestFit="1" customWidth="1"/>
    <col min="2836" max="2844" width="6.58203125" bestFit="1" customWidth="1"/>
    <col min="2845" max="2845" width="6.83203125" bestFit="1" customWidth="1"/>
    <col min="2846" max="2846" width="6.58203125" bestFit="1" customWidth="1"/>
    <col min="2847" max="2852" width="6.83203125" bestFit="1" customWidth="1"/>
    <col min="3073" max="3073" width="8.58203125" customWidth="1"/>
    <col min="3074" max="3074" width="102.83203125" customWidth="1"/>
    <col min="3075" max="3075" width="53.58203125" customWidth="1"/>
    <col min="3076" max="3076" width="9.1640625" customWidth="1"/>
    <col min="3077" max="3077" width="13.9140625" customWidth="1"/>
    <col min="3078" max="3078" width="12.33203125" customWidth="1"/>
    <col min="3079" max="3079" width="13.4140625" customWidth="1"/>
    <col min="3080" max="3080" width="11.9140625" customWidth="1"/>
    <col min="3081" max="3081" width="7.33203125" bestFit="1" customWidth="1"/>
    <col min="3082" max="3090" width="7.6640625" bestFit="1" customWidth="1"/>
    <col min="3091" max="3091" width="7.33203125" bestFit="1" customWidth="1"/>
    <col min="3092" max="3100" width="6.58203125" bestFit="1" customWidth="1"/>
    <col min="3101" max="3101" width="6.83203125" bestFit="1" customWidth="1"/>
    <col min="3102" max="3102" width="6.58203125" bestFit="1" customWidth="1"/>
    <col min="3103" max="3108" width="6.83203125" bestFit="1" customWidth="1"/>
    <col min="3329" max="3329" width="8.58203125" customWidth="1"/>
    <col min="3330" max="3330" width="102.83203125" customWidth="1"/>
    <col min="3331" max="3331" width="53.58203125" customWidth="1"/>
    <col min="3332" max="3332" width="9.1640625" customWidth="1"/>
    <col min="3333" max="3333" width="13.9140625" customWidth="1"/>
    <col min="3334" max="3334" width="12.33203125" customWidth="1"/>
    <col min="3335" max="3335" width="13.4140625" customWidth="1"/>
    <col min="3336" max="3336" width="11.9140625" customWidth="1"/>
    <col min="3337" max="3337" width="7.33203125" bestFit="1" customWidth="1"/>
    <col min="3338" max="3346" width="7.6640625" bestFit="1" customWidth="1"/>
    <col min="3347" max="3347" width="7.33203125" bestFit="1" customWidth="1"/>
    <col min="3348" max="3356" width="6.58203125" bestFit="1" customWidth="1"/>
    <col min="3357" max="3357" width="6.83203125" bestFit="1" customWidth="1"/>
    <col min="3358" max="3358" width="6.58203125" bestFit="1" customWidth="1"/>
    <col min="3359" max="3364" width="6.83203125" bestFit="1" customWidth="1"/>
    <col min="3585" max="3585" width="8.58203125" customWidth="1"/>
    <col min="3586" max="3586" width="102.83203125" customWidth="1"/>
    <col min="3587" max="3587" width="53.58203125" customWidth="1"/>
    <col min="3588" max="3588" width="9.1640625" customWidth="1"/>
    <col min="3589" max="3589" width="13.9140625" customWidth="1"/>
    <col min="3590" max="3590" width="12.33203125" customWidth="1"/>
    <col min="3591" max="3591" width="13.4140625" customWidth="1"/>
    <col min="3592" max="3592" width="11.9140625" customWidth="1"/>
    <col min="3593" max="3593" width="7.33203125" bestFit="1" customWidth="1"/>
    <col min="3594" max="3602" width="7.6640625" bestFit="1" customWidth="1"/>
    <col min="3603" max="3603" width="7.33203125" bestFit="1" customWidth="1"/>
    <col min="3604" max="3612" width="6.58203125" bestFit="1" customWidth="1"/>
    <col min="3613" max="3613" width="6.83203125" bestFit="1" customWidth="1"/>
    <col min="3614" max="3614" width="6.58203125" bestFit="1" customWidth="1"/>
    <col min="3615" max="3620" width="6.83203125" bestFit="1" customWidth="1"/>
    <col min="3841" max="3841" width="8.58203125" customWidth="1"/>
    <col min="3842" max="3842" width="102.83203125" customWidth="1"/>
    <col min="3843" max="3843" width="53.58203125" customWidth="1"/>
    <col min="3844" max="3844" width="9.1640625" customWidth="1"/>
    <col min="3845" max="3845" width="13.9140625" customWidth="1"/>
    <col min="3846" max="3846" width="12.33203125" customWidth="1"/>
    <col min="3847" max="3847" width="13.4140625" customWidth="1"/>
    <col min="3848" max="3848" width="11.9140625" customWidth="1"/>
    <col min="3849" max="3849" width="7.33203125" bestFit="1" customWidth="1"/>
    <col min="3850" max="3858" width="7.6640625" bestFit="1" customWidth="1"/>
    <col min="3859" max="3859" width="7.33203125" bestFit="1" customWidth="1"/>
    <col min="3860" max="3868" width="6.58203125" bestFit="1" customWidth="1"/>
    <col min="3869" max="3869" width="6.83203125" bestFit="1" customWidth="1"/>
    <col min="3870" max="3870" width="6.58203125" bestFit="1" customWidth="1"/>
    <col min="3871" max="3876" width="6.83203125" bestFit="1" customWidth="1"/>
    <col min="4097" max="4097" width="8.58203125" customWidth="1"/>
    <col min="4098" max="4098" width="102.83203125" customWidth="1"/>
    <col min="4099" max="4099" width="53.58203125" customWidth="1"/>
    <col min="4100" max="4100" width="9.1640625" customWidth="1"/>
    <col min="4101" max="4101" width="13.9140625" customWidth="1"/>
    <col min="4102" max="4102" width="12.33203125" customWidth="1"/>
    <col min="4103" max="4103" width="13.4140625" customWidth="1"/>
    <col min="4104" max="4104" width="11.9140625" customWidth="1"/>
    <col min="4105" max="4105" width="7.33203125" bestFit="1" customWidth="1"/>
    <col min="4106" max="4114" width="7.6640625" bestFit="1" customWidth="1"/>
    <col min="4115" max="4115" width="7.33203125" bestFit="1" customWidth="1"/>
    <col min="4116" max="4124" width="6.58203125" bestFit="1" customWidth="1"/>
    <col min="4125" max="4125" width="6.83203125" bestFit="1" customWidth="1"/>
    <col min="4126" max="4126" width="6.58203125" bestFit="1" customWidth="1"/>
    <col min="4127" max="4132" width="6.83203125" bestFit="1" customWidth="1"/>
    <col min="4353" max="4353" width="8.58203125" customWidth="1"/>
    <col min="4354" max="4354" width="102.83203125" customWidth="1"/>
    <col min="4355" max="4355" width="53.58203125" customWidth="1"/>
    <col min="4356" max="4356" width="9.1640625" customWidth="1"/>
    <col min="4357" max="4357" width="13.9140625" customWidth="1"/>
    <col min="4358" max="4358" width="12.33203125" customWidth="1"/>
    <col min="4359" max="4359" width="13.4140625" customWidth="1"/>
    <col min="4360" max="4360" width="11.9140625" customWidth="1"/>
    <col min="4361" max="4361" width="7.33203125" bestFit="1" customWidth="1"/>
    <col min="4362" max="4370" width="7.6640625" bestFit="1" customWidth="1"/>
    <col min="4371" max="4371" width="7.33203125" bestFit="1" customWidth="1"/>
    <col min="4372" max="4380" width="6.58203125" bestFit="1" customWidth="1"/>
    <col min="4381" max="4381" width="6.83203125" bestFit="1" customWidth="1"/>
    <col min="4382" max="4382" width="6.58203125" bestFit="1" customWidth="1"/>
    <col min="4383" max="4388" width="6.83203125" bestFit="1" customWidth="1"/>
    <col min="4609" max="4609" width="8.58203125" customWidth="1"/>
    <col min="4610" max="4610" width="102.83203125" customWidth="1"/>
    <col min="4611" max="4611" width="53.58203125" customWidth="1"/>
    <col min="4612" max="4612" width="9.1640625" customWidth="1"/>
    <col min="4613" max="4613" width="13.9140625" customWidth="1"/>
    <col min="4614" max="4614" width="12.33203125" customWidth="1"/>
    <col min="4615" max="4615" width="13.4140625" customWidth="1"/>
    <col min="4616" max="4616" width="11.9140625" customWidth="1"/>
    <col min="4617" max="4617" width="7.33203125" bestFit="1" customWidth="1"/>
    <col min="4618" max="4626" width="7.6640625" bestFit="1" customWidth="1"/>
    <col min="4627" max="4627" width="7.33203125" bestFit="1" customWidth="1"/>
    <col min="4628" max="4636" width="6.58203125" bestFit="1" customWidth="1"/>
    <col min="4637" max="4637" width="6.83203125" bestFit="1" customWidth="1"/>
    <col min="4638" max="4638" width="6.58203125" bestFit="1" customWidth="1"/>
    <col min="4639" max="4644" width="6.83203125" bestFit="1" customWidth="1"/>
    <col min="4865" max="4865" width="8.58203125" customWidth="1"/>
    <col min="4866" max="4866" width="102.83203125" customWidth="1"/>
    <col min="4867" max="4867" width="53.58203125" customWidth="1"/>
    <col min="4868" max="4868" width="9.1640625" customWidth="1"/>
    <col min="4869" max="4869" width="13.9140625" customWidth="1"/>
    <col min="4870" max="4870" width="12.33203125" customWidth="1"/>
    <col min="4871" max="4871" width="13.4140625" customWidth="1"/>
    <col min="4872" max="4872" width="11.9140625" customWidth="1"/>
    <col min="4873" max="4873" width="7.33203125" bestFit="1" customWidth="1"/>
    <col min="4874" max="4882" width="7.6640625" bestFit="1" customWidth="1"/>
    <col min="4883" max="4883" width="7.33203125" bestFit="1" customWidth="1"/>
    <col min="4884" max="4892" width="6.58203125" bestFit="1" customWidth="1"/>
    <col min="4893" max="4893" width="6.83203125" bestFit="1" customWidth="1"/>
    <col min="4894" max="4894" width="6.58203125" bestFit="1" customWidth="1"/>
    <col min="4895" max="4900" width="6.83203125" bestFit="1" customWidth="1"/>
    <col min="5121" max="5121" width="8.58203125" customWidth="1"/>
    <col min="5122" max="5122" width="102.83203125" customWidth="1"/>
    <col min="5123" max="5123" width="53.58203125" customWidth="1"/>
    <col min="5124" max="5124" width="9.1640625" customWidth="1"/>
    <col min="5125" max="5125" width="13.9140625" customWidth="1"/>
    <col min="5126" max="5126" width="12.33203125" customWidth="1"/>
    <col min="5127" max="5127" width="13.4140625" customWidth="1"/>
    <col min="5128" max="5128" width="11.9140625" customWidth="1"/>
    <col min="5129" max="5129" width="7.33203125" bestFit="1" customWidth="1"/>
    <col min="5130" max="5138" width="7.6640625" bestFit="1" customWidth="1"/>
    <col min="5139" max="5139" width="7.33203125" bestFit="1" customWidth="1"/>
    <col min="5140" max="5148" width="6.58203125" bestFit="1" customWidth="1"/>
    <col min="5149" max="5149" width="6.83203125" bestFit="1" customWidth="1"/>
    <col min="5150" max="5150" width="6.58203125" bestFit="1" customWidth="1"/>
    <col min="5151" max="5156" width="6.83203125" bestFit="1" customWidth="1"/>
    <col min="5377" max="5377" width="8.58203125" customWidth="1"/>
    <col min="5378" max="5378" width="102.83203125" customWidth="1"/>
    <col min="5379" max="5379" width="53.58203125" customWidth="1"/>
    <col min="5380" max="5380" width="9.1640625" customWidth="1"/>
    <col min="5381" max="5381" width="13.9140625" customWidth="1"/>
    <col min="5382" max="5382" width="12.33203125" customWidth="1"/>
    <col min="5383" max="5383" width="13.4140625" customWidth="1"/>
    <col min="5384" max="5384" width="11.9140625" customWidth="1"/>
    <col min="5385" max="5385" width="7.33203125" bestFit="1" customWidth="1"/>
    <col min="5386" max="5394" width="7.6640625" bestFit="1" customWidth="1"/>
    <col min="5395" max="5395" width="7.33203125" bestFit="1" customWidth="1"/>
    <col min="5396" max="5404" width="6.58203125" bestFit="1" customWidth="1"/>
    <col min="5405" max="5405" width="6.83203125" bestFit="1" customWidth="1"/>
    <col min="5406" max="5406" width="6.58203125" bestFit="1" customWidth="1"/>
    <col min="5407" max="5412" width="6.83203125" bestFit="1" customWidth="1"/>
    <col min="5633" max="5633" width="8.58203125" customWidth="1"/>
    <col min="5634" max="5634" width="102.83203125" customWidth="1"/>
    <col min="5635" max="5635" width="53.58203125" customWidth="1"/>
    <col min="5636" max="5636" width="9.1640625" customWidth="1"/>
    <col min="5637" max="5637" width="13.9140625" customWidth="1"/>
    <col min="5638" max="5638" width="12.33203125" customWidth="1"/>
    <col min="5639" max="5639" width="13.4140625" customWidth="1"/>
    <col min="5640" max="5640" width="11.9140625" customWidth="1"/>
    <col min="5641" max="5641" width="7.33203125" bestFit="1" customWidth="1"/>
    <col min="5642" max="5650" width="7.6640625" bestFit="1" customWidth="1"/>
    <col min="5651" max="5651" width="7.33203125" bestFit="1" customWidth="1"/>
    <col min="5652" max="5660" width="6.58203125" bestFit="1" customWidth="1"/>
    <col min="5661" max="5661" width="6.83203125" bestFit="1" customWidth="1"/>
    <col min="5662" max="5662" width="6.58203125" bestFit="1" customWidth="1"/>
    <col min="5663" max="5668" width="6.83203125" bestFit="1" customWidth="1"/>
    <col min="5889" max="5889" width="8.58203125" customWidth="1"/>
    <col min="5890" max="5890" width="102.83203125" customWidth="1"/>
    <col min="5891" max="5891" width="53.58203125" customWidth="1"/>
    <col min="5892" max="5892" width="9.1640625" customWidth="1"/>
    <col min="5893" max="5893" width="13.9140625" customWidth="1"/>
    <col min="5894" max="5894" width="12.33203125" customWidth="1"/>
    <col min="5895" max="5895" width="13.4140625" customWidth="1"/>
    <col min="5896" max="5896" width="11.9140625" customWidth="1"/>
    <col min="5897" max="5897" width="7.33203125" bestFit="1" customWidth="1"/>
    <col min="5898" max="5906" width="7.6640625" bestFit="1" customWidth="1"/>
    <col min="5907" max="5907" width="7.33203125" bestFit="1" customWidth="1"/>
    <col min="5908" max="5916" width="6.58203125" bestFit="1" customWidth="1"/>
    <col min="5917" max="5917" width="6.83203125" bestFit="1" customWidth="1"/>
    <col min="5918" max="5918" width="6.58203125" bestFit="1" customWidth="1"/>
    <col min="5919" max="5924" width="6.83203125" bestFit="1" customWidth="1"/>
    <col min="6145" max="6145" width="8.58203125" customWidth="1"/>
    <col min="6146" max="6146" width="102.83203125" customWidth="1"/>
    <col min="6147" max="6147" width="53.58203125" customWidth="1"/>
    <col min="6148" max="6148" width="9.1640625" customWidth="1"/>
    <col min="6149" max="6149" width="13.9140625" customWidth="1"/>
    <col min="6150" max="6150" width="12.33203125" customWidth="1"/>
    <col min="6151" max="6151" width="13.4140625" customWidth="1"/>
    <col min="6152" max="6152" width="11.9140625" customWidth="1"/>
    <col min="6153" max="6153" width="7.33203125" bestFit="1" customWidth="1"/>
    <col min="6154" max="6162" width="7.6640625" bestFit="1" customWidth="1"/>
    <col min="6163" max="6163" width="7.33203125" bestFit="1" customWidth="1"/>
    <col min="6164" max="6172" width="6.58203125" bestFit="1" customWidth="1"/>
    <col min="6173" max="6173" width="6.83203125" bestFit="1" customWidth="1"/>
    <col min="6174" max="6174" width="6.58203125" bestFit="1" customWidth="1"/>
    <col min="6175" max="6180" width="6.83203125" bestFit="1" customWidth="1"/>
    <col min="6401" max="6401" width="8.58203125" customWidth="1"/>
    <col min="6402" max="6402" width="102.83203125" customWidth="1"/>
    <col min="6403" max="6403" width="53.58203125" customWidth="1"/>
    <col min="6404" max="6404" width="9.1640625" customWidth="1"/>
    <col min="6405" max="6405" width="13.9140625" customWidth="1"/>
    <col min="6406" max="6406" width="12.33203125" customWidth="1"/>
    <col min="6407" max="6407" width="13.4140625" customWidth="1"/>
    <col min="6408" max="6408" width="11.9140625" customWidth="1"/>
    <col min="6409" max="6409" width="7.33203125" bestFit="1" customWidth="1"/>
    <col min="6410" max="6418" width="7.6640625" bestFit="1" customWidth="1"/>
    <col min="6419" max="6419" width="7.33203125" bestFit="1" customWidth="1"/>
    <col min="6420" max="6428" width="6.58203125" bestFit="1" customWidth="1"/>
    <col min="6429" max="6429" width="6.83203125" bestFit="1" customWidth="1"/>
    <col min="6430" max="6430" width="6.58203125" bestFit="1" customWidth="1"/>
    <col min="6431" max="6436" width="6.83203125" bestFit="1" customWidth="1"/>
    <col min="6657" max="6657" width="8.58203125" customWidth="1"/>
    <col min="6658" max="6658" width="102.83203125" customWidth="1"/>
    <col min="6659" max="6659" width="53.58203125" customWidth="1"/>
    <col min="6660" max="6660" width="9.1640625" customWidth="1"/>
    <col min="6661" max="6661" width="13.9140625" customWidth="1"/>
    <col min="6662" max="6662" width="12.33203125" customWidth="1"/>
    <col min="6663" max="6663" width="13.4140625" customWidth="1"/>
    <col min="6664" max="6664" width="11.9140625" customWidth="1"/>
    <col min="6665" max="6665" width="7.33203125" bestFit="1" customWidth="1"/>
    <col min="6666" max="6674" width="7.6640625" bestFit="1" customWidth="1"/>
    <col min="6675" max="6675" width="7.33203125" bestFit="1" customWidth="1"/>
    <col min="6676" max="6684" width="6.58203125" bestFit="1" customWidth="1"/>
    <col min="6685" max="6685" width="6.83203125" bestFit="1" customWidth="1"/>
    <col min="6686" max="6686" width="6.58203125" bestFit="1" customWidth="1"/>
    <col min="6687" max="6692" width="6.83203125" bestFit="1" customWidth="1"/>
    <col min="6913" max="6913" width="8.58203125" customWidth="1"/>
    <col min="6914" max="6914" width="102.83203125" customWidth="1"/>
    <col min="6915" max="6915" width="53.58203125" customWidth="1"/>
    <col min="6916" max="6916" width="9.1640625" customWidth="1"/>
    <col min="6917" max="6917" width="13.9140625" customWidth="1"/>
    <col min="6918" max="6918" width="12.33203125" customWidth="1"/>
    <col min="6919" max="6919" width="13.4140625" customWidth="1"/>
    <col min="6920" max="6920" width="11.9140625" customWidth="1"/>
    <col min="6921" max="6921" width="7.33203125" bestFit="1" customWidth="1"/>
    <col min="6922" max="6930" width="7.6640625" bestFit="1" customWidth="1"/>
    <col min="6931" max="6931" width="7.33203125" bestFit="1" customWidth="1"/>
    <col min="6932" max="6940" width="6.58203125" bestFit="1" customWidth="1"/>
    <col min="6941" max="6941" width="6.83203125" bestFit="1" customWidth="1"/>
    <col min="6942" max="6942" width="6.58203125" bestFit="1" customWidth="1"/>
    <col min="6943" max="6948" width="6.83203125" bestFit="1" customWidth="1"/>
    <col min="7169" max="7169" width="8.58203125" customWidth="1"/>
    <col min="7170" max="7170" width="102.83203125" customWidth="1"/>
    <col min="7171" max="7171" width="53.58203125" customWidth="1"/>
    <col min="7172" max="7172" width="9.1640625" customWidth="1"/>
    <col min="7173" max="7173" width="13.9140625" customWidth="1"/>
    <col min="7174" max="7174" width="12.33203125" customWidth="1"/>
    <col min="7175" max="7175" width="13.4140625" customWidth="1"/>
    <col min="7176" max="7176" width="11.9140625" customWidth="1"/>
    <col min="7177" max="7177" width="7.33203125" bestFit="1" customWidth="1"/>
    <col min="7178" max="7186" width="7.6640625" bestFit="1" customWidth="1"/>
    <col min="7187" max="7187" width="7.33203125" bestFit="1" customWidth="1"/>
    <col min="7188" max="7196" width="6.58203125" bestFit="1" customWidth="1"/>
    <col min="7197" max="7197" width="6.83203125" bestFit="1" customWidth="1"/>
    <col min="7198" max="7198" width="6.58203125" bestFit="1" customWidth="1"/>
    <col min="7199" max="7204" width="6.83203125" bestFit="1" customWidth="1"/>
    <col min="7425" max="7425" width="8.58203125" customWidth="1"/>
    <col min="7426" max="7426" width="102.83203125" customWidth="1"/>
    <col min="7427" max="7427" width="53.58203125" customWidth="1"/>
    <col min="7428" max="7428" width="9.1640625" customWidth="1"/>
    <col min="7429" max="7429" width="13.9140625" customWidth="1"/>
    <col min="7430" max="7430" width="12.33203125" customWidth="1"/>
    <col min="7431" max="7431" width="13.4140625" customWidth="1"/>
    <col min="7432" max="7432" width="11.9140625" customWidth="1"/>
    <col min="7433" max="7433" width="7.33203125" bestFit="1" customWidth="1"/>
    <col min="7434" max="7442" width="7.6640625" bestFit="1" customWidth="1"/>
    <col min="7443" max="7443" width="7.33203125" bestFit="1" customWidth="1"/>
    <col min="7444" max="7452" width="6.58203125" bestFit="1" customWidth="1"/>
    <col min="7453" max="7453" width="6.83203125" bestFit="1" customWidth="1"/>
    <col min="7454" max="7454" width="6.58203125" bestFit="1" customWidth="1"/>
    <col min="7455" max="7460" width="6.83203125" bestFit="1" customWidth="1"/>
    <col min="7681" max="7681" width="8.58203125" customWidth="1"/>
    <col min="7682" max="7682" width="102.83203125" customWidth="1"/>
    <col min="7683" max="7683" width="53.58203125" customWidth="1"/>
    <col min="7684" max="7684" width="9.1640625" customWidth="1"/>
    <col min="7685" max="7685" width="13.9140625" customWidth="1"/>
    <col min="7686" max="7686" width="12.33203125" customWidth="1"/>
    <col min="7687" max="7687" width="13.4140625" customWidth="1"/>
    <col min="7688" max="7688" width="11.9140625" customWidth="1"/>
    <col min="7689" max="7689" width="7.33203125" bestFit="1" customWidth="1"/>
    <col min="7690" max="7698" width="7.6640625" bestFit="1" customWidth="1"/>
    <col min="7699" max="7699" width="7.33203125" bestFit="1" customWidth="1"/>
    <col min="7700" max="7708" width="6.58203125" bestFit="1" customWidth="1"/>
    <col min="7709" max="7709" width="6.83203125" bestFit="1" customWidth="1"/>
    <col min="7710" max="7710" width="6.58203125" bestFit="1" customWidth="1"/>
    <col min="7711" max="7716" width="6.83203125" bestFit="1" customWidth="1"/>
    <col min="7937" max="7937" width="8.58203125" customWidth="1"/>
    <col min="7938" max="7938" width="102.83203125" customWidth="1"/>
    <col min="7939" max="7939" width="53.58203125" customWidth="1"/>
    <col min="7940" max="7940" width="9.1640625" customWidth="1"/>
    <col min="7941" max="7941" width="13.9140625" customWidth="1"/>
    <col min="7942" max="7942" width="12.33203125" customWidth="1"/>
    <col min="7943" max="7943" width="13.4140625" customWidth="1"/>
    <col min="7944" max="7944" width="11.9140625" customWidth="1"/>
    <col min="7945" max="7945" width="7.33203125" bestFit="1" customWidth="1"/>
    <col min="7946" max="7954" width="7.6640625" bestFit="1" customWidth="1"/>
    <col min="7955" max="7955" width="7.33203125" bestFit="1" customWidth="1"/>
    <col min="7956" max="7964" width="6.58203125" bestFit="1" customWidth="1"/>
    <col min="7965" max="7965" width="6.83203125" bestFit="1" customWidth="1"/>
    <col min="7966" max="7966" width="6.58203125" bestFit="1" customWidth="1"/>
    <col min="7967" max="7972" width="6.83203125" bestFit="1" customWidth="1"/>
    <col min="8193" max="8193" width="8.58203125" customWidth="1"/>
    <col min="8194" max="8194" width="102.83203125" customWidth="1"/>
    <col min="8195" max="8195" width="53.58203125" customWidth="1"/>
    <col min="8196" max="8196" width="9.1640625" customWidth="1"/>
    <col min="8197" max="8197" width="13.9140625" customWidth="1"/>
    <col min="8198" max="8198" width="12.33203125" customWidth="1"/>
    <col min="8199" max="8199" width="13.4140625" customWidth="1"/>
    <col min="8200" max="8200" width="11.9140625" customWidth="1"/>
    <col min="8201" max="8201" width="7.33203125" bestFit="1" customWidth="1"/>
    <col min="8202" max="8210" width="7.6640625" bestFit="1" customWidth="1"/>
    <col min="8211" max="8211" width="7.33203125" bestFit="1" customWidth="1"/>
    <col min="8212" max="8220" width="6.58203125" bestFit="1" customWidth="1"/>
    <col min="8221" max="8221" width="6.83203125" bestFit="1" customWidth="1"/>
    <col min="8222" max="8222" width="6.58203125" bestFit="1" customWidth="1"/>
    <col min="8223" max="8228" width="6.83203125" bestFit="1" customWidth="1"/>
    <col min="8449" max="8449" width="8.58203125" customWidth="1"/>
    <col min="8450" max="8450" width="102.83203125" customWidth="1"/>
    <col min="8451" max="8451" width="53.58203125" customWidth="1"/>
    <col min="8452" max="8452" width="9.1640625" customWidth="1"/>
    <col min="8453" max="8453" width="13.9140625" customWidth="1"/>
    <col min="8454" max="8454" width="12.33203125" customWidth="1"/>
    <col min="8455" max="8455" width="13.4140625" customWidth="1"/>
    <col min="8456" max="8456" width="11.9140625" customWidth="1"/>
    <col min="8457" max="8457" width="7.33203125" bestFit="1" customWidth="1"/>
    <col min="8458" max="8466" width="7.6640625" bestFit="1" customWidth="1"/>
    <col min="8467" max="8467" width="7.33203125" bestFit="1" customWidth="1"/>
    <col min="8468" max="8476" width="6.58203125" bestFit="1" customWidth="1"/>
    <col min="8477" max="8477" width="6.83203125" bestFit="1" customWidth="1"/>
    <col min="8478" max="8478" width="6.58203125" bestFit="1" customWidth="1"/>
    <col min="8479" max="8484" width="6.83203125" bestFit="1" customWidth="1"/>
    <col min="8705" max="8705" width="8.58203125" customWidth="1"/>
    <col min="8706" max="8706" width="102.83203125" customWidth="1"/>
    <col min="8707" max="8707" width="53.58203125" customWidth="1"/>
    <col min="8708" max="8708" width="9.1640625" customWidth="1"/>
    <col min="8709" max="8709" width="13.9140625" customWidth="1"/>
    <col min="8710" max="8710" width="12.33203125" customWidth="1"/>
    <col min="8711" max="8711" width="13.4140625" customWidth="1"/>
    <col min="8712" max="8712" width="11.9140625" customWidth="1"/>
    <col min="8713" max="8713" width="7.33203125" bestFit="1" customWidth="1"/>
    <col min="8714" max="8722" width="7.6640625" bestFit="1" customWidth="1"/>
    <col min="8723" max="8723" width="7.33203125" bestFit="1" customWidth="1"/>
    <col min="8724" max="8732" width="6.58203125" bestFit="1" customWidth="1"/>
    <col min="8733" max="8733" width="6.83203125" bestFit="1" customWidth="1"/>
    <col min="8734" max="8734" width="6.58203125" bestFit="1" customWidth="1"/>
    <col min="8735" max="8740" width="6.83203125" bestFit="1" customWidth="1"/>
    <col min="8961" max="8961" width="8.58203125" customWidth="1"/>
    <col min="8962" max="8962" width="102.83203125" customWidth="1"/>
    <col min="8963" max="8963" width="53.58203125" customWidth="1"/>
    <col min="8964" max="8964" width="9.1640625" customWidth="1"/>
    <col min="8965" max="8965" width="13.9140625" customWidth="1"/>
    <col min="8966" max="8966" width="12.33203125" customWidth="1"/>
    <col min="8967" max="8967" width="13.4140625" customWidth="1"/>
    <col min="8968" max="8968" width="11.9140625" customWidth="1"/>
    <col min="8969" max="8969" width="7.33203125" bestFit="1" customWidth="1"/>
    <col min="8970" max="8978" width="7.6640625" bestFit="1" customWidth="1"/>
    <col min="8979" max="8979" width="7.33203125" bestFit="1" customWidth="1"/>
    <col min="8980" max="8988" width="6.58203125" bestFit="1" customWidth="1"/>
    <col min="8989" max="8989" width="6.83203125" bestFit="1" customWidth="1"/>
    <col min="8990" max="8990" width="6.58203125" bestFit="1" customWidth="1"/>
    <col min="8991" max="8996" width="6.83203125" bestFit="1" customWidth="1"/>
    <col min="9217" max="9217" width="8.58203125" customWidth="1"/>
    <col min="9218" max="9218" width="102.83203125" customWidth="1"/>
    <col min="9219" max="9219" width="53.58203125" customWidth="1"/>
    <col min="9220" max="9220" width="9.1640625" customWidth="1"/>
    <col min="9221" max="9221" width="13.9140625" customWidth="1"/>
    <col min="9222" max="9222" width="12.33203125" customWidth="1"/>
    <col min="9223" max="9223" width="13.4140625" customWidth="1"/>
    <col min="9224" max="9224" width="11.9140625" customWidth="1"/>
    <col min="9225" max="9225" width="7.33203125" bestFit="1" customWidth="1"/>
    <col min="9226" max="9234" width="7.6640625" bestFit="1" customWidth="1"/>
    <col min="9235" max="9235" width="7.33203125" bestFit="1" customWidth="1"/>
    <col min="9236" max="9244" width="6.58203125" bestFit="1" customWidth="1"/>
    <col min="9245" max="9245" width="6.83203125" bestFit="1" customWidth="1"/>
    <col min="9246" max="9246" width="6.58203125" bestFit="1" customWidth="1"/>
    <col min="9247" max="9252" width="6.83203125" bestFit="1" customWidth="1"/>
    <col min="9473" max="9473" width="8.58203125" customWidth="1"/>
    <col min="9474" max="9474" width="102.83203125" customWidth="1"/>
    <col min="9475" max="9475" width="53.58203125" customWidth="1"/>
    <col min="9476" max="9476" width="9.1640625" customWidth="1"/>
    <col min="9477" max="9477" width="13.9140625" customWidth="1"/>
    <col min="9478" max="9478" width="12.33203125" customWidth="1"/>
    <col min="9479" max="9479" width="13.4140625" customWidth="1"/>
    <col min="9480" max="9480" width="11.9140625" customWidth="1"/>
    <col min="9481" max="9481" width="7.33203125" bestFit="1" customWidth="1"/>
    <col min="9482" max="9490" width="7.6640625" bestFit="1" customWidth="1"/>
    <col min="9491" max="9491" width="7.33203125" bestFit="1" customWidth="1"/>
    <col min="9492" max="9500" width="6.58203125" bestFit="1" customWidth="1"/>
    <col min="9501" max="9501" width="6.83203125" bestFit="1" customWidth="1"/>
    <col min="9502" max="9502" width="6.58203125" bestFit="1" customWidth="1"/>
    <col min="9503" max="9508" width="6.83203125" bestFit="1" customWidth="1"/>
    <col min="9729" max="9729" width="8.58203125" customWidth="1"/>
    <col min="9730" max="9730" width="102.83203125" customWidth="1"/>
    <col min="9731" max="9731" width="53.58203125" customWidth="1"/>
    <col min="9732" max="9732" width="9.1640625" customWidth="1"/>
    <col min="9733" max="9733" width="13.9140625" customWidth="1"/>
    <col min="9734" max="9734" width="12.33203125" customWidth="1"/>
    <col min="9735" max="9735" width="13.4140625" customWidth="1"/>
    <col min="9736" max="9736" width="11.9140625" customWidth="1"/>
    <col min="9737" max="9737" width="7.33203125" bestFit="1" customWidth="1"/>
    <col min="9738" max="9746" width="7.6640625" bestFit="1" customWidth="1"/>
    <col min="9747" max="9747" width="7.33203125" bestFit="1" customWidth="1"/>
    <col min="9748" max="9756" width="6.58203125" bestFit="1" customWidth="1"/>
    <col min="9757" max="9757" width="6.83203125" bestFit="1" customWidth="1"/>
    <col min="9758" max="9758" width="6.58203125" bestFit="1" customWidth="1"/>
    <col min="9759" max="9764" width="6.83203125" bestFit="1" customWidth="1"/>
    <col min="9985" max="9985" width="8.58203125" customWidth="1"/>
    <col min="9986" max="9986" width="102.83203125" customWidth="1"/>
    <col min="9987" max="9987" width="53.58203125" customWidth="1"/>
    <col min="9988" max="9988" width="9.1640625" customWidth="1"/>
    <col min="9989" max="9989" width="13.9140625" customWidth="1"/>
    <col min="9990" max="9990" width="12.33203125" customWidth="1"/>
    <col min="9991" max="9991" width="13.4140625" customWidth="1"/>
    <col min="9992" max="9992" width="11.9140625" customWidth="1"/>
    <col min="9993" max="9993" width="7.33203125" bestFit="1" customWidth="1"/>
    <col min="9994" max="10002" width="7.6640625" bestFit="1" customWidth="1"/>
    <col min="10003" max="10003" width="7.33203125" bestFit="1" customWidth="1"/>
    <col min="10004" max="10012" width="6.58203125" bestFit="1" customWidth="1"/>
    <col min="10013" max="10013" width="6.83203125" bestFit="1" customWidth="1"/>
    <col min="10014" max="10014" width="6.58203125" bestFit="1" customWidth="1"/>
    <col min="10015" max="10020" width="6.83203125" bestFit="1" customWidth="1"/>
    <col min="10241" max="10241" width="8.58203125" customWidth="1"/>
    <col min="10242" max="10242" width="102.83203125" customWidth="1"/>
    <col min="10243" max="10243" width="53.58203125" customWidth="1"/>
    <col min="10244" max="10244" width="9.1640625" customWidth="1"/>
    <col min="10245" max="10245" width="13.9140625" customWidth="1"/>
    <col min="10246" max="10246" width="12.33203125" customWidth="1"/>
    <col min="10247" max="10247" width="13.4140625" customWidth="1"/>
    <col min="10248" max="10248" width="11.9140625" customWidth="1"/>
    <col min="10249" max="10249" width="7.33203125" bestFit="1" customWidth="1"/>
    <col min="10250" max="10258" width="7.6640625" bestFit="1" customWidth="1"/>
    <col min="10259" max="10259" width="7.33203125" bestFit="1" customWidth="1"/>
    <col min="10260" max="10268" width="6.58203125" bestFit="1" customWidth="1"/>
    <col min="10269" max="10269" width="6.83203125" bestFit="1" customWidth="1"/>
    <col min="10270" max="10270" width="6.58203125" bestFit="1" customWidth="1"/>
    <col min="10271" max="10276" width="6.83203125" bestFit="1" customWidth="1"/>
    <col min="10497" max="10497" width="8.58203125" customWidth="1"/>
    <col min="10498" max="10498" width="102.83203125" customWidth="1"/>
    <col min="10499" max="10499" width="53.58203125" customWidth="1"/>
    <col min="10500" max="10500" width="9.1640625" customWidth="1"/>
    <col min="10501" max="10501" width="13.9140625" customWidth="1"/>
    <col min="10502" max="10502" width="12.33203125" customWidth="1"/>
    <col min="10503" max="10503" width="13.4140625" customWidth="1"/>
    <col min="10504" max="10504" width="11.9140625" customWidth="1"/>
    <col min="10505" max="10505" width="7.33203125" bestFit="1" customWidth="1"/>
    <col min="10506" max="10514" width="7.6640625" bestFit="1" customWidth="1"/>
    <col min="10515" max="10515" width="7.33203125" bestFit="1" customWidth="1"/>
    <col min="10516" max="10524" width="6.58203125" bestFit="1" customWidth="1"/>
    <col min="10525" max="10525" width="6.83203125" bestFit="1" customWidth="1"/>
    <col min="10526" max="10526" width="6.58203125" bestFit="1" customWidth="1"/>
    <col min="10527" max="10532" width="6.83203125" bestFit="1" customWidth="1"/>
    <col min="10753" max="10753" width="8.58203125" customWidth="1"/>
    <col min="10754" max="10754" width="102.83203125" customWidth="1"/>
    <col min="10755" max="10755" width="53.58203125" customWidth="1"/>
    <col min="10756" max="10756" width="9.1640625" customWidth="1"/>
    <col min="10757" max="10757" width="13.9140625" customWidth="1"/>
    <col min="10758" max="10758" width="12.33203125" customWidth="1"/>
    <col min="10759" max="10759" width="13.4140625" customWidth="1"/>
    <col min="10760" max="10760" width="11.9140625" customWidth="1"/>
    <col min="10761" max="10761" width="7.33203125" bestFit="1" customWidth="1"/>
    <col min="10762" max="10770" width="7.6640625" bestFit="1" customWidth="1"/>
    <col min="10771" max="10771" width="7.33203125" bestFit="1" customWidth="1"/>
    <col min="10772" max="10780" width="6.58203125" bestFit="1" customWidth="1"/>
    <col min="10781" max="10781" width="6.83203125" bestFit="1" customWidth="1"/>
    <col min="10782" max="10782" width="6.58203125" bestFit="1" customWidth="1"/>
    <col min="10783" max="10788" width="6.83203125" bestFit="1" customWidth="1"/>
    <col min="11009" max="11009" width="8.58203125" customWidth="1"/>
    <col min="11010" max="11010" width="102.83203125" customWidth="1"/>
    <col min="11011" max="11011" width="53.58203125" customWidth="1"/>
    <col min="11012" max="11012" width="9.1640625" customWidth="1"/>
    <col min="11013" max="11013" width="13.9140625" customWidth="1"/>
    <col min="11014" max="11014" width="12.33203125" customWidth="1"/>
    <col min="11015" max="11015" width="13.4140625" customWidth="1"/>
    <col min="11016" max="11016" width="11.9140625" customWidth="1"/>
    <col min="11017" max="11017" width="7.33203125" bestFit="1" customWidth="1"/>
    <col min="11018" max="11026" width="7.6640625" bestFit="1" customWidth="1"/>
    <col min="11027" max="11027" width="7.33203125" bestFit="1" customWidth="1"/>
    <col min="11028" max="11036" width="6.58203125" bestFit="1" customWidth="1"/>
    <col min="11037" max="11037" width="6.83203125" bestFit="1" customWidth="1"/>
    <col min="11038" max="11038" width="6.58203125" bestFit="1" customWidth="1"/>
    <col min="11039" max="11044" width="6.83203125" bestFit="1" customWidth="1"/>
    <col min="11265" max="11265" width="8.58203125" customWidth="1"/>
    <col min="11266" max="11266" width="102.83203125" customWidth="1"/>
    <col min="11267" max="11267" width="53.58203125" customWidth="1"/>
    <col min="11268" max="11268" width="9.1640625" customWidth="1"/>
    <col min="11269" max="11269" width="13.9140625" customWidth="1"/>
    <col min="11270" max="11270" width="12.33203125" customWidth="1"/>
    <col min="11271" max="11271" width="13.4140625" customWidth="1"/>
    <col min="11272" max="11272" width="11.9140625" customWidth="1"/>
    <col min="11273" max="11273" width="7.33203125" bestFit="1" customWidth="1"/>
    <col min="11274" max="11282" width="7.6640625" bestFit="1" customWidth="1"/>
    <col min="11283" max="11283" width="7.33203125" bestFit="1" customWidth="1"/>
    <col min="11284" max="11292" width="6.58203125" bestFit="1" customWidth="1"/>
    <col min="11293" max="11293" width="6.83203125" bestFit="1" customWidth="1"/>
    <col min="11294" max="11294" width="6.58203125" bestFit="1" customWidth="1"/>
    <col min="11295" max="11300" width="6.83203125" bestFit="1" customWidth="1"/>
    <col min="11521" max="11521" width="8.58203125" customWidth="1"/>
    <col min="11522" max="11522" width="102.83203125" customWidth="1"/>
    <col min="11523" max="11523" width="53.58203125" customWidth="1"/>
    <col min="11524" max="11524" width="9.1640625" customWidth="1"/>
    <col min="11525" max="11525" width="13.9140625" customWidth="1"/>
    <col min="11526" max="11526" width="12.33203125" customWidth="1"/>
    <col min="11527" max="11527" width="13.4140625" customWidth="1"/>
    <col min="11528" max="11528" width="11.9140625" customWidth="1"/>
    <col min="11529" max="11529" width="7.33203125" bestFit="1" customWidth="1"/>
    <col min="11530" max="11538" width="7.6640625" bestFit="1" customWidth="1"/>
    <col min="11539" max="11539" width="7.33203125" bestFit="1" customWidth="1"/>
    <col min="11540" max="11548" width="6.58203125" bestFit="1" customWidth="1"/>
    <col min="11549" max="11549" width="6.83203125" bestFit="1" customWidth="1"/>
    <col min="11550" max="11550" width="6.58203125" bestFit="1" customWidth="1"/>
    <col min="11551" max="11556" width="6.83203125" bestFit="1" customWidth="1"/>
    <col min="11777" max="11777" width="8.58203125" customWidth="1"/>
    <col min="11778" max="11778" width="102.83203125" customWidth="1"/>
    <col min="11779" max="11779" width="53.58203125" customWidth="1"/>
    <col min="11780" max="11780" width="9.1640625" customWidth="1"/>
    <col min="11781" max="11781" width="13.9140625" customWidth="1"/>
    <col min="11782" max="11782" width="12.33203125" customWidth="1"/>
    <col min="11783" max="11783" width="13.4140625" customWidth="1"/>
    <col min="11784" max="11784" width="11.9140625" customWidth="1"/>
    <col min="11785" max="11785" width="7.33203125" bestFit="1" customWidth="1"/>
    <col min="11786" max="11794" width="7.6640625" bestFit="1" customWidth="1"/>
    <col min="11795" max="11795" width="7.33203125" bestFit="1" customWidth="1"/>
    <col min="11796" max="11804" width="6.58203125" bestFit="1" customWidth="1"/>
    <col min="11805" max="11805" width="6.83203125" bestFit="1" customWidth="1"/>
    <col min="11806" max="11806" width="6.58203125" bestFit="1" customWidth="1"/>
    <col min="11807" max="11812" width="6.83203125" bestFit="1" customWidth="1"/>
    <col min="12033" max="12033" width="8.58203125" customWidth="1"/>
    <col min="12034" max="12034" width="102.83203125" customWidth="1"/>
    <col min="12035" max="12035" width="53.58203125" customWidth="1"/>
    <col min="12036" max="12036" width="9.1640625" customWidth="1"/>
    <col min="12037" max="12037" width="13.9140625" customWidth="1"/>
    <col min="12038" max="12038" width="12.33203125" customWidth="1"/>
    <col min="12039" max="12039" width="13.4140625" customWidth="1"/>
    <col min="12040" max="12040" width="11.9140625" customWidth="1"/>
    <col min="12041" max="12041" width="7.33203125" bestFit="1" customWidth="1"/>
    <col min="12042" max="12050" width="7.6640625" bestFit="1" customWidth="1"/>
    <col min="12051" max="12051" width="7.33203125" bestFit="1" customWidth="1"/>
    <col min="12052" max="12060" width="6.58203125" bestFit="1" customWidth="1"/>
    <col min="12061" max="12061" width="6.83203125" bestFit="1" customWidth="1"/>
    <col min="12062" max="12062" width="6.58203125" bestFit="1" customWidth="1"/>
    <col min="12063" max="12068" width="6.83203125" bestFit="1" customWidth="1"/>
    <col min="12289" max="12289" width="8.58203125" customWidth="1"/>
    <col min="12290" max="12290" width="102.83203125" customWidth="1"/>
    <col min="12291" max="12291" width="53.58203125" customWidth="1"/>
    <col min="12292" max="12292" width="9.1640625" customWidth="1"/>
    <col min="12293" max="12293" width="13.9140625" customWidth="1"/>
    <col min="12294" max="12294" width="12.33203125" customWidth="1"/>
    <col min="12295" max="12295" width="13.4140625" customWidth="1"/>
    <col min="12296" max="12296" width="11.9140625" customWidth="1"/>
    <col min="12297" max="12297" width="7.33203125" bestFit="1" customWidth="1"/>
    <col min="12298" max="12306" width="7.6640625" bestFit="1" customWidth="1"/>
    <col min="12307" max="12307" width="7.33203125" bestFit="1" customWidth="1"/>
    <col min="12308" max="12316" width="6.58203125" bestFit="1" customWidth="1"/>
    <col min="12317" max="12317" width="6.83203125" bestFit="1" customWidth="1"/>
    <col min="12318" max="12318" width="6.58203125" bestFit="1" customWidth="1"/>
    <col min="12319" max="12324" width="6.83203125" bestFit="1" customWidth="1"/>
    <col min="12545" max="12545" width="8.58203125" customWidth="1"/>
    <col min="12546" max="12546" width="102.83203125" customWidth="1"/>
    <col min="12547" max="12547" width="53.58203125" customWidth="1"/>
    <col min="12548" max="12548" width="9.1640625" customWidth="1"/>
    <col min="12549" max="12549" width="13.9140625" customWidth="1"/>
    <col min="12550" max="12550" width="12.33203125" customWidth="1"/>
    <col min="12551" max="12551" width="13.4140625" customWidth="1"/>
    <col min="12552" max="12552" width="11.9140625" customWidth="1"/>
    <col min="12553" max="12553" width="7.33203125" bestFit="1" customWidth="1"/>
    <col min="12554" max="12562" width="7.6640625" bestFit="1" customWidth="1"/>
    <col min="12563" max="12563" width="7.33203125" bestFit="1" customWidth="1"/>
    <col min="12564" max="12572" width="6.58203125" bestFit="1" customWidth="1"/>
    <col min="12573" max="12573" width="6.83203125" bestFit="1" customWidth="1"/>
    <col min="12574" max="12574" width="6.58203125" bestFit="1" customWidth="1"/>
    <col min="12575" max="12580" width="6.83203125" bestFit="1" customWidth="1"/>
    <col min="12801" max="12801" width="8.58203125" customWidth="1"/>
    <col min="12802" max="12802" width="102.83203125" customWidth="1"/>
    <col min="12803" max="12803" width="53.58203125" customWidth="1"/>
    <col min="12804" max="12804" width="9.1640625" customWidth="1"/>
    <col min="12805" max="12805" width="13.9140625" customWidth="1"/>
    <col min="12806" max="12806" width="12.33203125" customWidth="1"/>
    <col min="12807" max="12807" width="13.4140625" customWidth="1"/>
    <col min="12808" max="12808" width="11.9140625" customWidth="1"/>
    <col min="12809" max="12809" width="7.33203125" bestFit="1" customWidth="1"/>
    <col min="12810" max="12818" width="7.6640625" bestFit="1" customWidth="1"/>
    <col min="12819" max="12819" width="7.33203125" bestFit="1" customWidth="1"/>
    <col min="12820" max="12828" width="6.58203125" bestFit="1" customWidth="1"/>
    <col min="12829" max="12829" width="6.83203125" bestFit="1" customWidth="1"/>
    <col min="12830" max="12830" width="6.58203125" bestFit="1" customWidth="1"/>
    <col min="12831" max="12836" width="6.83203125" bestFit="1" customWidth="1"/>
    <col min="13057" max="13057" width="8.58203125" customWidth="1"/>
    <col min="13058" max="13058" width="102.83203125" customWidth="1"/>
    <col min="13059" max="13059" width="53.58203125" customWidth="1"/>
    <col min="13060" max="13060" width="9.1640625" customWidth="1"/>
    <col min="13061" max="13061" width="13.9140625" customWidth="1"/>
    <col min="13062" max="13062" width="12.33203125" customWidth="1"/>
    <col min="13063" max="13063" width="13.4140625" customWidth="1"/>
    <col min="13064" max="13064" width="11.9140625" customWidth="1"/>
    <col min="13065" max="13065" width="7.33203125" bestFit="1" customWidth="1"/>
    <col min="13066" max="13074" width="7.6640625" bestFit="1" customWidth="1"/>
    <col min="13075" max="13075" width="7.33203125" bestFit="1" customWidth="1"/>
    <col min="13076" max="13084" width="6.58203125" bestFit="1" customWidth="1"/>
    <col min="13085" max="13085" width="6.83203125" bestFit="1" customWidth="1"/>
    <col min="13086" max="13086" width="6.58203125" bestFit="1" customWidth="1"/>
    <col min="13087" max="13092" width="6.83203125" bestFit="1" customWidth="1"/>
    <col min="13313" max="13313" width="8.58203125" customWidth="1"/>
    <col min="13314" max="13314" width="102.83203125" customWidth="1"/>
    <col min="13315" max="13315" width="53.58203125" customWidth="1"/>
    <col min="13316" max="13316" width="9.1640625" customWidth="1"/>
    <col min="13317" max="13317" width="13.9140625" customWidth="1"/>
    <col min="13318" max="13318" width="12.33203125" customWidth="1"/>
    <col min="13319" max="13319" width="13.4140625" customWidth="1"/>
    <col min="13320" max="13320" width="11.9140625" customWidth="1"/>
    <col min="13321" max="13321" width="7.33203125" bestFit="1" customWidth="1"/>
    <col min="13322" max="13330" width="7.6640625" bestFit="1" customWidth="1"/>
    <col min="13331" max="13331" width="7.33203125" bestFit="1" customWidth="1"/>
    <col min="13332" max="13340" width="6.58203125" bestFit="1" customWidth="1"/>
    <col min="13341" max="13341" width="6.83203125" bestFit="1" customWidth="1"/>
    <col min="13342" max="13342" width="6.58203125" bestFit="1" customWidth="1"/>
    <col min="13343" max="13348" width="6.83203125" bestFit="1" customWidth="1"/>
    <col min="13569" max="13569" width="8.58203125" customWidth="1"/>
    <col min="13570" max="13570" width="102.83203125" customWidth="1"/>
    <col min="13571" max="13571" width="53.58203125" customWidth="1"/>
    <col min="13572" max="13572" width="9.1640625" customWidth="1"/>
    <col min="13573" max="13573" width="13.9140625" customWidth="1"/>
    <col min="13574" max="13574" width="12.33203125" customWidth="1"/>
    <col min="13575" max="13575" width="13.4140625" customWidth="1"/>
    <col min="13576" max="13576" width="11.9140625" customWidth="1"/>
    <col min="13577" max="13577" width="7.33203125" bestFit="1" customWidth="1"/>
    <col min="13578" max="13586" width="7.6640625" bestFit="1" customWidth="1"/>
    <col min="13587" max="13587" width="7.33203125" bestFit="1" customWidth="1"/>
    <col min="13588" max="13596" width="6.58203125" bestFit="1" customWidth="1"/>
    <col min="13597" max="13597" width="6.83203125" bestFit="1" customWidth="1"/>
    <col min="13598" max="13598" width="6.58203125" bestFit="1" customWidth="1"/>
    <col min="13599" max="13604" width="6.83203125" bestFit="1" customWidth="1"/>
    <col min="13825" max="13825" width="8.58203125" customWidth="1"/>
    <col min="13826" max="13826" width="102.83203125" customWidth="1"/>
    <col min="13827" max="13827" width="53.58203125" customWidth="1"/>
    <col min="13828" max="13828" width="9.1640625" customWidth="1"/>
    <col min="13829" max="13829" width="13.9140625" customWidth="1"/>
    <col min="13830" max="13830" width="12.33203125" customWidth="1"/>
    <col min="13831" max="13831" width="13.4140625" customWidth="1"/>
    <col min="13832" max="13832" width="11.9140625" customWidth="1"/>
    <col min="13833" max="13833" width="7.33203125" bestFit="1" customWidth="1"/>
    <col min="13834" max="13842" width="7.6640625" bestFit="1" customWidth="1"/>
    <col min="13843" max="13843" width="7.33203125" bestFit="1" customWidth="1"/>
    <col min="13844" max="13852" width="6.58203125" bestFit="1" customWidth="1"/>
    <col min="13853" max="13853" width="6.83203125" bestFit="1" customWidth="1"/>
    <col min="13854" max="13854" width="6.58203125" bestFit="1" customWidth="1"/>
    <col min="13855" max="13860" width="6.83203125" bestFit="1" customWidth="1"/>
    <col min="14081" max="14081" width="8.58203125" customWidth="1"/>
    <col min="14082" max="14082" width="102.83203125" customWidth="1"/>
    <col min="14083" max="14083" width="53.58203125" customWidth="1"/>
    <col min="14084" max="14084" width="9.1640625" customWidth="1"/>
    <col min="14085" max="14085" width="13.9140625" customWidth="1"/>
    <col min="14086" max="14086" width="12.33203125" customWidth="1"/>
    <col min="14087" max="14087" width="13.4140625" customWidth="1"/>
    <col min="14088" max="14088" width="11.9140625" customWidth="1"/>
    <col min="14089" max="14089" width="7.33203125" bestFit="1" customWidth="1"/>
    <col min="14090" max="14098" width="7.6640625" bestFit="1" customWidth="1"/>
    <col min="14099" max="14099" width="7.33203125" bestFit="1" customWidth="1"/>
    <col min="14100" max="14108" width="6.58203125" bestFit="1" customWidth="1"/>
    <col min="14109" max="14109" width="6.83203125" bestFit="1" customWidth="1"/>
    <col min="14110" max="14110" width="6.58203125" bestFit="1" customWidth="1"/>
    <col min="14111" max="14116" width="6.83203125" bestFit="1" customWidth="1"/>
    <col min="14337" max="14337" width="8.58203125" customWidth="1"/>
    <col min="14338" max="14338" width="102.83203125" customWidth="1"/>
    <col min="14339" max="14339" width="53.58203125" customWidth="1"/>
    <col min="14340" max="14340" width="9.1640625" customWidth="1"/>
    <col min="14341" max="14341" width="13.9140625" customWidth="1"/>
    <col min="14342" max="14342" width="12.33203125" customWidth="1"/>
    <col min="14343" max="14343" width="13.4140625" customWidth="1"/>
    <col min="14344" max="14344" width="11.9140625" customWidth="1"/>
    <col min="14345" max="14345" width="7.33203125" bestFit="1" customWidth="1"/>
    <col min="14346" max="14354" width="7.6640625" bestFit="1" customWidth="1"/>
    <col min="14355" max="14355" width="7.33203125" bestFit="1" customWidth="1"/>
    <col min="14356" max="14364" width="6.58203125" bestFit="1" customWidth="1"/>
    <col min="14365" max="14365" width="6.83203125" bestFit="1" customWidth="1"/>
    <col min="14366" max="14366" width="6.58203125" bestFit="1" customWidth="1"/>
    <col min="14367" max="14372" width="6.83203125" bestFit="1" customWidth="1"/>
    <col min="14593" max="14593" width="8.58203125" customWidth="1"/>
    <col min="14594" max="14594" width="102.83203125" customWidth="1"/>
    <col min="14595" max="14595" width="53.58203125" customWidth="1"/>
    <col min="14596" max="14596" width="9.1640625" customWidth="1"/>
    <col min="14597" max="14597" width="13.9140625" customWidth="1"/>
    <col min="14598" max="14598" width="12.33203125" customWidth="1"/>
    <col min="14599" max="14599" width="13.4140625" customWidth="1"/>
    <col min="14600" max="14600" width="11.9140625" customWidth="1"/>
    <col min="14601" max="14601" width="7.33203125" bestFit="1" customWidth="1"/>
    <col min="14602" max="14610" width="7.6640625" bestFit="1" customWidth="1"/>
    <col min="14611" max="14611" width="7.33203125" bestFit="1" customWidth="1"/>
    <col min="14612" max="14620" width="6.58203125" bestFit="1" customWidth="1"/>
    <col min="14621" max="14621" width="6.83203125" bestFit="1" customWidth="1"/>
    <col min="14622" max="14622" width="6.58203125" bestFit="1" customWidth="1"/>
    <col min="14623" max="14628" width="6.83203125" bestFit="1" customWidth="1"/>
    <col min="14849" max="14849" width="8.58203125" customWidth="1"/>
    <col min="14850" max="14850" width="102.83203125" customWidth="1"/>
    <col min="14851" max="14851" width="53.58203125" customWidth="1"/>
    <col min="14852" max="14852" width="9.1640625" customWidth="1"/>
    <col min="14853" max="14853" width="13.9140625" customWidth="1"/>
    <col min="14854" max="14854" width="12.33203125" customWidth="1"/>
    <col min="14855" max="14855" width="13.4140625" customWidth="1"/>
    <col min="14856" max="14856" width="11.9140625" customWidth="1"/>
    <col min="14857" max="14857" width="7.33203125" bestFit="1" customWidth="1"/>
    <col min="14858" max="14866" width="7.6640625" bestFit="1" customWidth="1"/>
    <col min="14867" max="14867" width="7.33203125" bestFit="1" customWidth="1"/>
    <col min="14868" max="14876" width="6.58203125" bestFit="1" customWidth="1"/>
    <col min="14877" max="14877" width="6.83203125" bestFit="1" customWidth="1"/>
    <col min="14878" max="14878" width="6.58203125" bestFit="1" customWidth="1"/>
    <col min="14879" max="14884" width="6.83203125" bestFit="1" customWidth="1"/>
    <col min="15105" max="15105" width="8.58203125" customWidth="1"/>
    <col min="15106" max="15106" width="102.83203125" customWidth="1"/>
    <col min="15107" max="15107" width="53.58203125" customWidth="1"/>
    <col min="15108" max="15108" width="9.1640625" customWidth="1"/>
    <col min="15109" max="15109" width="13.9140625" customWidth="1"/>
    <col min="15110" max="15110" width="12.33203125" customWidth="1"/>
    <col min="15111" max="15111" width="13.4140625" customWidth="1"/>
    <col min="15112" max="15112" width="11.9140625" customWidth="1"/>
    <col min="15113" max="15113" width="7.33203125" bestFit="1" customWidth="1"/>
    <col min="15114" max="15122" width="7.6640625" bestFit="1" customWidth="1"/>
    <col min="15123" max="15123" width="7.33203125" bestFit="1" customWidth="1"/>
    <col min="15124" max="15132" width="6.58203125" bestFit="1" customWidth="1"/>
    <col min="15133" max="15133" width="6.83203125" bestFit="1" customWidth="1"/>
    <col min="15134" max="15134" width="6.58203125" bestFit="1" customWidth="1"/>
    <col min="15135" max="15140" width="6.83203125" bestFit="1" customWidth="1"/>
    <col min="15361" max="15361" width="8.58203125" customWidth="1"/>
    <col min="15362" max="15362" width="102.83203125" customWidth="1"/>
    <col min="15363" max="15363" width="53.58203125" customWidth="1"/>
    <col min="15364" max="15364" width="9.1640625" customWidth="1"/>
    <col min="15365" max="15365" width="13.9140625" customWidth="1"/>
    <col min="15366" max="15366" width="12.33203125" customWidth="1"/>
    <col min="15367" max="15367" width="13.4140625" customWidth="1"/>
    <col min="15368" max="15368" width="11.9140625" customWidth="1"/>
    <col min="15369" max="15369" width="7.33203125" bestFit="1" customWidth="1"/>
    <col min="15370" max="15378" width="7.6640625" bestFit="1" customWidth="1"/>
    <col min="15379" max="15379" width="7.33203125" bestFit="1" customWidth="1"/>
    <col min="15380" max="15388" width="6.58203125" bestFit="1" customWidth="1"/>
    <col min="15389" max="15389" width="6.83203125" bestFit="1" customWidth="1"/>
    <col min="15390" max="15390" width="6.58203125" bestFit="1" customWidth="1"/>
    <col min="15391" max="15396" width="6.83203125" bestFit="1" customWidth="1"/>
    <col min="15617" max="15617" width="8.58203125" customWidth="1"/>
    <col min="15618" max="15618" width="102.83203125" customWidth="1"/>
    <col min="15619" max="15619" width="53.58203125" customWidth="1"/>
    <col min="15620" max="15620" width="9.1640625" customWidth="1"/>
    <col min="15621" max="15621" width="13.9140625" customWidth="1"/>
    <col min="15622" max="15622" width="12.33203125" customWidth="1"/>
    <col min="15623" max="15623" width="13.4140625" customWidth="1"/>
    <col min="15624" max="15624" width="11.9140625" customWidth="1"/>
    <col min="15625" max="15625" width="7.33203125" bestFit="1" customWidth="1"/>
    <col min="15626" max="15634" width="7.6640625" bestFit="1" customWidth="1"/>
    <col min="15635" max="15635" width="7.33203125" bestFit="1" customWidth="1"/>
    <col min="15636" max="15644" width="6.58203125" bestFit="1" customWidth="1"/>
    <col min="15645" max="15645" width="6.83203125" bestFit="1" customWidth="1"/>
    <col min="15646" max="15646" width="6.58203125" bestFit="1" customWidth="1"/>
    <col min="15647" max="15652" width="6.83203125" bestFit="1" customWidth="1"/>
    <col min="15873" max="15873" width="8.58203125" customWidth="1"/>
    <col min="15874" max="15874" width="102.83203125" customWidth="1"/>
    <col min="15875" max="15875" width="53.58203125" customWidth="1"/>
    <col min="15876" max="15876" width="9.1640625" customWidth="1"/>
    <col min="15877" max="15877" width="13.9140625" customWidth="1"/>
    <col min="15878" max="15878" width="12.33203125" customWidth="1"/>
    <col min="15879" max="15879" width="13.4140625" customWidth="1"/>
    <col min="15880" max="15880" width="11.9140625" customWidth="1"/>
    <col min="15881" max="15881" width="7.33203125" bestFit="1" customWidth="1"/>
    <col min="15882" max="15890" width="7.6640625" bestFit="1" customWidth="1"/>
    <col min="15891" max="15891" width="7.33203125" bestFit="1" customWidth="1"/>
    <col min="15892" max="15900" width="6.58203125" bestFit="1" customWidth="1"/>
    <col min="15901" max="15901" width="6.83203125" bestFit="1" customWidth="1"/>
    <col min="15902" max="15902" width="6.58203125" bestFit="1" customWidth="1"/>
    <col min="15903" max="15908" width="6.83203125" bestFit="1" customWidth="1"/>
    <col min="16129" max="16129" width="8.58203125" customWidth="1"/>
    <col min="16130" max="16130" width="102.83203125" customWidth="1"/>
    <col min="16131" max="16131" width="53.58203125" customWidth="1"/>
    <col min="16132" max="16132" width="9.1640625" customWidth="1"/>
    <col min="16133" max="16133" width="13.9140625" customWidth="1"/>
    <col min="16134" max="16134" width="12.33203125" customWidth="1"/>
    <col min="16135" max="16135" width="13.4140625" customWidth="1"/>
    <col min="16136" max="16136" width="11.9140625" customWidth="1"/>
    <col min="16137" max="16137" width="7.33203125" bestFit="1" customWidth="1"/>
    <col min="16138" max="16146" width="7.6640625" bestFit="1" customWidth="1"/>
    <col min="16147" max="16147" width="7.33203125" bestFit="1" customWidth="1"/>
    <col min="16148" max="16156" width="6.58203125" bestFit="1" customWidth="1"/>
    <col min="16157" max="16157" width="6.83203125" bestFit="1" customWidth="1"/>
    <col min="16158" max="16158" width="6.58203125" bestFit="1" customWidth="1"/>
    <col min="16159" max="16164" width="6.83203125" bestFit="1" customWidth="1"/>
  </cols>
  <sheetData>
    <row r="1" spans="1:36" ht="14.5" hidden="1" thickBot="1" x14ac:dyDescent="0.35"/>
    <row r="2" spans="1:36" ht="14.5" hidden="1" thickBot="1" x14ac:dyDescent="0.35">
      <c r="E2"/>
      <c r="F2"/>
      <c r="G2"/>
      <c r="I2" s="82"/>
      <c r="J2" s="82"/>
    </row>
    <row r="3" spans="1:36" ht="14.5" hidden="1" thickBot="1" x14ac:dyDescent="0.35">
      <c r="E3"/>
      <c r="F3"/>
      <c r="G3"/>
      <c r="I3" s="82"/>
      <c r="J3" s="82"/>
    </row>
    <row r="4" spans="1:36" ht="14.5" hidden="1" thickBot="1" x14ac:dyDescent="0.35">
      <c r="E4"/>
      <c r="F4" s="83"/>
      <c r="G4" s="83"/>
      <c r="H4" s="84"/>
    </row>
    <row r="5" spans="1:36" ht="18" hidden="1" thickBot="1" x14ac:dyDescent="0.35">
      <c r="C5" s="85"/>
      <c r="D5" s="86"/>
      <c r="E5"/>
      <c r="F5" s="83"/>
      <c r="G5" s="83"/>
      <c r="H5" s="84"/>
    </row>
    <row r="6" spans="1:36" s="87" customFormat="1" ht="14.5" hidden="1" thickBot="1" x14ac:dyDescent="0.35">
      <c r="E6" s="88"/>
      <c r="F6"/>
      <c r="G6"/>
      <c r="H6"/>
      <c r="I6"/>
      <c r="J6"/>
    </row>
    <row r="7" spans="1:36" s="87" customFormat="1" ht="14.5" hidden="1" thickBot="1" x14ac:dyDescent="0.35">
      <c r="E7" s="88"/>
      <c r="F7" s="88"/>
      <c r="G7" s="88"/>
    </row>
    <row r="8" spans="1:36" s="87" customFormat="1" ht="14.5" thickBot="1" x14ac:dyDescent="0.35">
      <c r="A8" s="89"/>
      <c r="B8" s="90"/>
      <c r="C8" s="91"/>
      <c r="D8" s="90"/>
      <c r="E8" s="92"/>
      <c r="F8" s="93" t="s">
        <v>94</v>
      </c>
      <c r="G8" s="93"/>
      <c r="H8" s="94">
        <f>'[1]SPRINT 1'!$H$25</f>
        <v>0</v>
      </c>
      <c r="I8" s="95">
        <f>'[1]SPRINT 1'!$I$25</f>
        <v>0</v>
      </c>
      <c r="J8" s="95">
        <f>'[1]SPRINT 1'!$J$25</f>
        <v>0</v>
      </c>
      <c r="K8" s="95">
        <f>'[1]SPRINT 1'!$K$25</f>
        <v>0</v>
      </c>
      <c r="L8" s="95">
        <f>'[1]SPRINT 1'!$L$25</f>
        <v>0</v>
      </c>
      <c r="M8" s="95">
        <f>'[1]SPRINT 1'!$M$25</f>
        <v>0</v>
      </c>
      <c r="N8" s="95">
        <f>'[1]SPRINT 1'!$N$25</f>
        <v>0</v>
      </c>
      <c r="O8" s="95">
        <f>'[1]SPRINT 1'!$O$25</f>
        <v>0</v>
      </c>
      <c r="P8" s="95">
        <f>'[1]SPRINT 1'!$P$25</f>
        <v>0</v>
      </c>
      <c r="Q8" s="95">
        <f>'[1]SPRINT 1'!$Q$25</f>
        <v>0</v>
      </c>
      <c r="R8" s="95">
        <f>'[1]SPRINT 1'!$R$25</f>
        <v>0</v>
      </c>
      <c r="S8" s="95">
        <f>'[1]SPRINT 1'!$S$25</f>
        <v>0</v>
      </c>
      <c r="T8" s="95">
        <f>'[1]SPRINT 1'!$T$25</f>
        <v>0</v>
      </c>
      <c r="U8" s="95">
        <f>'[1]SPRINT 1'!$U$25</f>
        <v>0</v>
      </c>
      <c r="V8" s="95">
        <f>'[1]SPRINT 1'!$V$25</f>
        <v>0</v>
      </c>
      <c r="W8" s="95">
        <f>'[1]SPRINT 1'!$W$25</f>
        <v>0</v>
      </c>
      <c r="X8" s="95">
        <f>'[1]SPRINT 1'!$X$25</f>
        <v>0</v>
      </c>
      <c r="Y8" s="95">
        <f>'[1]SPRINT 1'!$Y$25</f>
        <v>0</v>
      </c>
      <c r="Z8" s="95">
        <f>'[1]SPRINT 1'!$Z$25</f>
        <v>0</v>
      </c>
      <c r="AA8" s="95">
        <f>AA26</f>
        <v>0</v>
      </c>
      <c r="AB8" s="95">
        <f>'[1]SPRINT 1'!$AB$25</f>
        <v>0</v>
      </c>
      <c r="AC8" s="95">
        <f>'[1]SPRINT 1'!$AC$25</f>
        <v>0</v>
      </c>
      <c r="AD8" s="95">
        <f>'[1]SPRINT 1'!$AD$25</f>
        <v>0</v>
      </c>
      <c r="AE8" s="95">
        <f>'[1]SPRINT 1'!$AE$25</f>
        <v>0</v>
      </c>
      <c r="AF8" s="95">
        <f>'[1]SPRINT 1'!$AF$25</f>
        <v>0</v>
      </c>
      <c r="AG8" s="95">
        <f>'[1]SPRINT 1'!$AG$25</f>
        <v>0</v>
      </c>
      <c r="AH8" s="95">
        <f>'[1]SPRINT 1'!$AH$25</f>
        <v>0</v>
      </c>
      <c r="AI8" s="95">
        <f>'[1]SPRINT 1'!$AI$25</f>
        <v>0</v>
      </c>
      <c r="AJ8" s="96">
        <f>'[1]SPRINT 1'!$AJ$25</f>
        <v>0</v>
      </c>
    </row>
    <row r="9" spans="1:36" s="87" customFormat="1" x14ac:dyDescent="0.3">
      <c r="A9" s="97"/>
      <c r="B9" s="98" t="s">
        <v>95</v>
      </c>
      <c r="C9" s="99">
        <f ca="1">TODAY()</f>
        <v>43468</v>
      </c>
      <c r="D9" s="98"/>
      <c r="E9" s="100"/>
      <c r="F9" s="101" t="s">
        <v>96</v>
      </c>
      <c r="G9" s="101"/>
      <c r="H9" s="102">
        <f>'[1]SPRINT 1'!$H$25</f>
        <v>0</v>
      </c>
      <c r="I9" s="103" t="e">
        <f t="shared" ref="I9:AJ9" si="0">IF(H9&lt;=0,NA(),H9-($H$9/$C$11))</f>
        <v>#N/A</v>
      </c>
      <c r="J9" s="103" t="e">
        <f t="shared" si="0"/>
        <v>#N/A</v>
      </c>
      <c r="K9" s="103" t="e">
        <f t="shared" si="0"/>
        <v>#N/A</v>
      </c>
      <c r="L9" s="103" t="e">
        <f t="shared" si="0"/>
        <v>#N/A</v>
      </c>
      <c r="M9" s="103" t="e">
        <f t="shared" si="0"/>
        <v>#N/A</v>
      </c>
      <c r="N9" s="103" t="e">
        <f t="shared" si="0"/>
        <v>#N/A</v>
      </c>
      <c r="O9" s="103" t="e">
        <f t="shared" si="0"/>
        <v>#N/A</v>
      </c>
      <c r="P9" s="103" t="e">
        <f t="shared" si="0"/>
        <v>#N/A</v>
      </c>
      <c r="Q9" s="103" t="e">
        <f t="shared" si="0"/>
        <v>#N/A</v>
      </c>
      <c r="R9" s="103" t="e">
        <f t="shared" si="0"/>
        <v>#N/A</v>
      </c>
      <c r="S9" s="103" t="e">
        <f t="shared" si="0"/>
        <v>#N/A</v>
      </c>
      <c r="T9" s="103" t="e">
        <f t="shared" si="0"/>
        <v>#N/A</v>
      </c>
      <c r="U9" s="103" t="e">
        <f t="shared" si="0"/>
        <v>#N/A</v>
      </c>
      <c r="V9" s="103" t="e">
        <f t="shared" si="0"/>
        <v>#N/A</v>
      </c>
      <c r="W9" s="103" t="e">
        <f t="shared" si="0"/>
        <v>#N/A</v>
      </c>
      <c r="X9" s="103" t="e">
        <f t="shared" si="0"/>
        <v>#N/A</v>
      </c>
      <c r="Y9" s="103" t="e">
        <f t="shared" si="0"/>
        <v>#N/A</v>
      </c>
      <c r="Z9" s="103" t="e">
        <f t="shared" si="0"/>
        <v>#N/A</v>
      </c>
      <c r="AA9" s="103" t="e">
        <f t="shared" si="0"/>
        <v>#N/A</v>
      </c>
      <c r="AB9" s="103" t="e">
        <f t="shared" si="0"/>
        <v>#N/A</v>
      </c>
      <c r="AC9" s="103" t="e">
        <f t="shared" si="0"/>
        <v>#N/A</v>
      </c>
      <c r="AD9" s="103" t="e">
        <f t="shared" si="0"/>
        <v>#N/A</v>
      </c>
      <c r="AE9" s="103" t="e">
        <f t="shared" si="0"/>
        <v>#N/A</v>
      </c>
      <c r="AF9" s="103" t="e">
        <f t="shared" si="0"/>
        <v>#N/A</v>
      </c>
      <c r="AG9" s="103" t="e">
        <f t="shared" si="0"/>
        <v>#N/A</v>
      </c>
      <c r="AH9" s="103" t="e">
        <f t="shared" si="0"/>
        <v>#N/A</v>
      </c>
      <c r="AI9" s="103" t="e">
        <f t="shared" si="0"/>
        <v>#N/A</v>
      </c>
      <c r="AJ9" s="104" t="e">
        <f t="shared" si="0"/>
        <v>#N/A</v>
      </c>
    </row>
    <row r="10" spans="1:36" s="87" customFormat="1" x14ac:dyDescent="0.3">
      <c r="A10" s="97"/>
      <c r="B10" s="98" t="s">
        <v>97</v>
      </c>
      <c r="C10" s="105" t="str">
        <f ca="1">MID(CELL("filename",C10),FIND("]",CELL("filename"))+1,256)</f>
        <v>SPRINT</v>
      </c>
      <c r="D10" s="98"/>
      <c r="E10" s="106"/>
      <c r="F10" s="107"/>
      <c r="G10" s="108"/>
      <c r="H10" s="109"/>
      <c r="I10" s="110" t="e">
        <f t="shared" ref="I10:AJ10" ca="1" si="1">IF(I11&lt;&gt;"",VLOOKUP(WEEKDAY(I11),DAYOFWEEK,2),"")</f>
        <v>#N/A</v>
      </c>
      <c r="J10" s="110" t="e">
        <f t="shared" ca="1" si="1"/>
        <v>#N/A</v>
      </c>
      <c r="K10" s="110" t="e">
        <f t="shared" ca="1" si="1"/>
        <v>#N/A</v>
      </c>
      <c r="L10" s="110" t="e">
        <f t="shared" ca="1" si="1"/>
        <v>#N/A</v>
      </c>
      <c r="M10" s="110" t="e">
        <f t="shared" ca="1" si="1"/>
        <v>#N/A</v>
      </c>
      <c r="N10" s="110" t="e">
        <f t="shared" ca="1" si="1"/>
        <v>#N/A</v>
      </c>
      <c r="O10" s="110" t="e">
        <f t="shared" ca="1" si="1"/>
        <v>#N/A</v>
      </c>
      <c r="P10" s="110" t="e">
        <f t="shared" ca="1" si="1"/>
        <v>#N/A</v>
      </c>
      <c r="Q10" s="110" t="e">
        <f t="shared" ca="1" si="1"/>
        <v>#N/A</v>
      </c>
      <c r="R10" s="110" t="e">
        <f t="shared" ca="1" si="1"/>
        <v>#N/A</v>
      </c>
      <c r="S10" s="110" t="e">
        <f t="shared" ca="1" si="1"/>
        <v>#N/A</v>
      </c>
      <c r="T10" s="110" t="e">
        <f t="shared" ca="1" si="1"/>
        <v>#N/A</v>
      </c>
      <c r="U10" s="110" t="e">
        <f t="shared" ca="1" si="1"/>
        <v>#N/A</v>
      </c>
      <c r="V10" s="110" t="e">
        <f t="shared" ca="1" si="1"/>
        <v>#N/A</v>
      </c>
      <c r="W10" s="110" t="e">
        <f t="shared" ca="1" si="1"/>
        <v>#N/A</v>
      </c>
      <c r="X10" s="110" t="e">
        <f t="shared" ca="1" si="1"/>
        <v>#N/A</v>
      </c>
      <c r="Y10" s="110" t="e">
        <f t="shared" ca="1" si="1"/>
        <v>#N/A</v>
      </c>
      <c r="Z10" s="110" t="e">
        <f t="shared" ca="1" si="1"/>
        <v>#N/A</v>
      </c>
      <c r="AA10" s="110" t="e">
        <f t="shared" ca="1" si="1"/>
        <v>#N/A</v>
      </c>
      <c r="AB10" s="110" t="e">
        <f t="shared" ca="1" si="1"/>
        <v>#N/A</v>
      </c>
      <c r="AC10" s="110" t="e">
        <f t="shared" ca="1" si="1"/>
        <v>#N/A</v>
      </c>
      <c r="AD10" s="110" t="e">
        <f t="shared" ca="1" si="1"/>
        <v>#N/A</v>
      </c>
      <c r="AE10" s="110" t="e">
        <f t="shared" ca="1" si="1"/>
        <v>#N/A</v>
      </c>
      <c r="AF10" s="110" t="e">
        <f t="shared" ca="1" si="1"/>
        <v>#N/A</v>
      </c>
      <c r="AG10" s="110" t="e">
        <f t="shared" ca="1" si="1"/>
        <v>#N/A</v>
      </c>
      <c r="AH10" s="110" t="e">
        <f t="shared" ca="1" si="1"/>
        <v>#N/A</v>
      </c>
      <c r="AI10" s="110" t="e">
        <f t="shared" ca="1" si="1"/>
        <v>#N/A</v>
      </c>
      <c r="AJ10" s="111" t="e">
        <f t="shared" ca="1" si="1"/>
        <v>#N/A</v>
      </c>
    </row>
    <row r="11" spans="1:36" s="87" customFormat="1" x14ac:dyDescent="0.3">
      <c r="A11" s="112"/>
      <c r="B11" s="98" t="s">
        <v>98</v>
      </c>
      <c r="C11" s="105" t="e">
        <f ca="1">VLOOKUP($C$10,[1]SETUP!$A$2:$H$8,3)</f>
        <v>#N/A</v>
      </c>
      <c r="D11" s="113" t="s">
        <v>99</v>
      </c>
      <c r="E11" s="114"/>
      <c r="F11" s="115">
        <f>'[1]SPRINT 1'!$H$25</f>
        <v>0</v>
      </c>
      <c r="G11" s="116" t="s">
        <v>100</v>
      </c>
      <c r="H11" s="117">
        <f>'[1]SPRINT 1'!$G$25</f>
        <v>0</v>
      </c>
      <c r="I11" s="118" t="e">
        <f ca="1">VLOOKUP($C$10,[1]SETUP!$A$2:$H$8,2)</f>
        <v>#N/A</v>
      </c>
      <c r="J11" s="119" t="e">
        <f t="shared" ref="J11:AJ11" ca="1" si="2">I11+1</f>
        <v>#N/A</v>
      </c>
      <c r="K11" s="119" t="e">
        <f t="shared" ca="1" si="2"/>
        <v>#N/A</v>
      </c>
      <c r="L11" s="119" t="e">
        <f t="shared" ca="1" si="2"/>
        <v>#N/A</v>
      </c>
      <c r="M11" s="119" t="e">
        <f t="shared" ca="1" si="2"/>
        <v>#N/A</v>
      </c>
      <c r="N11" s="119" t="e">
        <f t="shared" ca="1" si="2"/>
        <v>#N/A</v>
      </c>
      <c r="O11" s="119" t="e">
        <f t="shared" ca="1" si="2"/>
        <v>#N/A</v>
      </c>
      <c r="P11" s="119" t="e">
        <f t="shared" ca="1" si="2"/>
        <v>#N/A</v>
      </c>
      <c r="Q11" s="119" t="e">
        <f t="shared" ca="1" si="2"/>
        <v>#N/A</v>
      </c>
      <c r="R11" s="119" t="e">
        <f t="shared" ca="1" si="2"/>
        <v>#N/A</v>
      </c>
      <c r="S11" s="119" t="e">
        <f t="shared" ca="1" si="2"/>
        <v>#N/A</v>
      </c>
      <c r="T11" s="119" t="e">
        <f t="shared" ca="1" si="2"/>
        <v>#N/A</v>
      </c>
      <c r="U11" s="119" t="e">
        <f t="shared" ca="1" si="2"/>
        <v>#N/A</v>
      </c>
      <c r="V11" s="119" t="e">
        <f t="shared" ca="1" si="2"/>
        <v>#N/A</v>
      </c>
      <c r="W11" s="119" t="e">
        <f t="shared" ca="1" si="2"/>
        <v>#N/A</v>
      </c>
      <c r="X11" s="119" t="e">
        <f t="shared" ca="1" si="2"/>
        <v>#N/A</v>
      </c>
      <c r="Y11" s="119" t="e">
        <f t="shared" ca="1" si="2"/>
        <v>#N/A</v>
      </c>
      <c r="Z11" s="119" t="e">
        <f t="shared" ca="1" si="2"/>
        <v>#N/A</v>
      </c>
      <c r="AA11" s="119" t="e">
        <f t="shared" ca="1" si="2"/>
        <v>#N/A</v>
      </c>
      <c r="AB11" s="119" t="e">
        <f t="shared" ca="1" si="2"/>
        <v>#N/A</v>
      </c>
      <c r="AC11" s="119" t="e">
        <f t="shared" ca="1" si="2"/>
        <v>#N/A</v>
      </c>
      <c r="AD11" s="119" t="e">
        <f t="shared" ca="1" si="2"/>
        <v>#N/A</v>
      </c>
      <c r="AE11" s="119" t="e">
        <f t="shared" ca="1" si="2"/>
        <v>#N/A</v>
      </c>
      <c r="AF11" s="119" t="e">
        <f t="shared" ca="1" si="2"/>
        <v>#N/A</v>
      </c>
      <c r="AG11" s="119" t="e">
        <f t="shared" ca="1" si="2"/>
        <v>#N/A</v>
      </c>
      <c r="AH11" s="119" t="e">
        <f t="shared" ca="1" si="2"/>
        <v>#N/A</v>
      </c>
      <c r="AI11" s="119" t="e">
        <f t="shared" ca="1" si="2"/>
        <v>#N/A</v>
      </c>
      <c r="AJ11" s="120" t="e">
        <f t="shared" ca="1" si="2"/>
        <v>#N/A</v>
      </c>
    </row>
    <row r="12" spans="1:36" s="128" customFormat="1" ht="25" thickBot="1" x14ac:dyDescent="0.35">
      <c r="A12" s="121" t="s">
        <v>101</v>
      </c>
      <c r="B12" s="122" t="s">
        <v>102</v>
      </c>
      <c r="C12" s="123" t="s">
        <v>103</v>
      </c>
      <c r="D12" s="123" t="s">
        <v>104</v>
      </c>
      <c r="E12" s="123" t="s">
        <v>105</v>
      </c>
      <c r="F12" s="124" t="s">
        <v>106</v>
      </c>
      <c r="G12" s="124" t="s">
        <v>107</v>
      </c>
      <c r="H12" s="125" t="s">
        <v>108</v>
      </c>
      <c r="I12" s="126" t="s">
        <v>109</v>
      </c>
      <c r="J12" s="126" t="s">
        <v>110</v>
      </c>
      <c r="K12" s="126" t="s">
        <v>111</v>
      </c>
      <c r="L12" s="126" t="s">
        <v>112</v>
      </c>
      <c r="M12" s="126" t="s">
        <v>113</v>
      </c>
      <c r="N12" s="126" t="s">
        <v>114</v>
      </c>
      <c r="O12" s="126" t="s">
        <v>115</v>
      </c>
      <c r="P12" s="126" t="s">
        <v>116</v>
      </c>
      <c r="Q12" s="126" t="s">
        <v>117</v>
      </c>
      <c r="R12" s="126" t="s">
        <v>118</v>
      </c>
      <c r="S12" s="126" t="s">
        <v>119</v>
      </c>
      <c r="T12" s="126" t="s">
        <v>120</v>
      </c>
      <c r="U12" s="126" t="s">
        <v>121</v>
      </c>
      <c r="V12" s="126" t="s">
        <v>122</v>
      </c>
      <c r="W12" s="126" t="s">
        <v>123</v>
      </c>
      <c r="X12" s="126" t="s">
        <v>124</v>
      </c>
      <c r="Y12" s="126" t="s">
        <v>125</v>
      </c>
      <c r="Z12" s="126" t="s">
        <v>126</v>
      </c>
      <c r="AA12" s="126" t="s">
        <v>127</v>
      </c>
      <c r="AB12" s="126" t="s">
        <v>128</v>
      </c>
      <c r="AC12" s="126" t="s">
        <v>129</v>
      </c>
      <c r="AD12" s="126" t="s">
        <v>130</v>
      </c>
      <c r="AE12" s="126" t="s">
        <v>131</v>
      </c>
      <c r="AF12" s="126" t="s">
        <v>132</v>
      </c>
      <c r="AG12" s="126" t="s">
        <v>133</v>
      </c>
      <c r="AH12" s="126" t="s">
        <v>134</v>
      </c>
      <c r="AI12" s="126" t="s">
        <v>135</v>
      </c>
      <c r="AJ12" s="127" t="s">
        <v>136</v>
      </c>
    </row>
    <row r="13" spans="1:36" s="136" customFormat="1" x14ac:dyDescent="0.25">
      <c r="A13" s="129"/>
      <c r="B13" s="130" t="s">
        <v>156</v>
      </c>
      <c r="C13" s="131" t="s">
        <v>157</v>
      </c>
      <c r="D13" s="131" t="s">
        <v>152</v>
      </c>
      <c r="E13" s="131" t="s">
        <v>138</v>
      </c>
      <c r="F13" s="132"/>
      <c r="G13" s="132"/>
      <c r="H13" s="133"/>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5"/>
    </row>
    <row r="14" spans="1:36" s="136" customFormat="1" ht="15.75" customHeight="1" x14ac:dyDescent="0.25">
      <c r="A14" s="129"/>
      <c r="B14" s="137"/>
      <c r="C14" s="138" t="s">
        <v>158</v>
      </c>
      <c r="D14" s="138" t="s">
        <v>152</v>
      </c>
      <c r="E14" s="138"/>
      <c r="F14" s="132"/>
      <c r="G14" s="132"/>
      <c r="H14" s="133"/>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5"/>
    </row>
    <row r="15" spans="1:36" s="136" customFormat="1" x14ac:dyDescent="0.25">
      <c r="A15" s="129"/>
      <c r="B15" s="130" t="s">
        <v>142</v>
      </c>
      <c r="C15" s="131" t="s">
        <v>140</v>
      </c>
      <c r="D15" s="131" t="s">
        <v>141</v>
      </c>
      <c r="E15" s="131"/>
      <c r="F15" s="132"/>
      <c r="G15" s="132"/>
      <c r="H15" s="133"/>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5"/>
    </row>
    <row r="16" spans="1:36" s="136" customFormat="1" ht="15.75" customHeight="1" x14ac:dyDescent="0.25">
      <c r="A16" s="129"/>
      <c r="B16" s="137"/>
      <c r="C16" s="146" t="s">
        <v>137</v>
      </c>
      <c r="D16" s="138" t="s">
        <v>143</v>
      </c>
      <c r="E16" s="138"/>
      <c r="F16" s="132"/>
      <c r="G16" s="132"/>
      <c r="H16" s="133"/>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5"/>
    </row>
    <row r="17" spans="1:36" s="136" customFormat="1" x14ac:dyDescent="0.25">
      <c r="A17" s="129"/>
      <c r="B17" s="130" t="s">
        <v>147</v>
      </c>
      <c r="C17" s="138" t="s">
        <v>137</v>
      </c>
      <c r="D17" s="138" t="s">
        <v>148</v>
      </c>
      <c r="E17" s="138"/>
      <c r="F17" s="132"/>
      <c r="G17" s="132"/>
      <c r="H17" s="133"/>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5"/>
    </row>
    <row r="18" spans="1:36" s="136" customFormat="1" ht="15.75" customHeight="1" x14ac:dyDescent="0.25">
      <c r="A18" s="129"/>
      <c r="B18" s="139"/>
      <c r="C18" s="131" t="s">
        <v>139</v>
      </c>
      <c r="D18" s="131" t="s">
        <v>153</v>
      </c>
      <c r="E18" s="131"/>
      <c r="F18" s="132"/>
      <c r="G18" s="132"/>
      <c r="H18" s="133"/>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5"/>
    </row>
    <row r="19" spans="1:36" s="136" customFormat="1" ht="15.75" customHeight="1" x14ac:dyDescent="0.25">
      <c r="A19" s="129"/>
      <c r="B19" s="147" t="s">
        <v>77</v>
      </c>
      <c r="C19" s="138" t="s">
        <v>139</v>
      </c>
      <c r="D19" s="138" t="s">
        <v>150</v>
      </c>
      <c r="E19" s="138"/>
      <c r="F19" s="132"/>
      <c r="G19" s="132"/>
      <c r="H19" s="133"/>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5"/>
    </row>
    <row r="20" spans="1:36" s="136" customFormat="1" ht="15.75" customHeight="1" x14ac:dyDescent="0.25">
      <c r="A20" s="129"/>
      <c r="B20" s="139"/>
      <c r="C20" s="131" t="s">
        <v>137</v>
      </c>
      <c r="D20" s="131" t="s">
        <v>150</v>
      </c>
      <c r="E20" s="131"/>
      <c r="F20" s="132"/>
      <c r="G20" s="132"/>
      <c r="H20" s="133"/>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5"/>
    </row>
    <row r="21" spans="1:36" s="136" customFormat="1" ht="15.75" customHeight="1" x14ac:dyDescent="0.25">
      <c r="A21" s="129"/>
      <c r="B21" s="137"/>
      <c r="C21" s="138" t="s">
        <v>149</v>
      </c>
      <c r="D21" s="138" t="s">
        <v>141</v>
      </c>
      <c r="E21" s="138"/>
      <c r="F21" s="132"/>
      <c r="G21" s="132"/>
      <c r="H21" s="133"/>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5"/>
    </row>
    <row r="22" spans="1:36" s="136" customFormat="1" ht="15.75" customHeight="1" x14ac:dyDescent="0.25">
      <c r="A22" s="129"/>
      <c r="B22" s="147" t="s">
        <v>75</v>
      </c>
      <c r="C22" s="138" t="s">
        <v>139</v>
      </c>
      <c r="D22" s="138" t="s">
        <v>151</v>
      </c>
      <c r="E22" s="138"/>
      <c r="F22" s="132"/>
      <c r="G22" s="132"/>
      <c r="H22" s="133"/>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5"/>
    </row>
    <row r="23" spans="1:36" s="136" customFormat="1" ht="15.75" customHeight="1" x14ac:dyDescent="0.25">
      <c r="A23" s="129"/>
      <c r="B23" s="139"/>
      <c r="C23" s="131" t="s">
        <v>137</v>
      </c>
      <c r="D23" s="131" t="s">
        <v>151</v>
      </c>
      <c r="E23" s="131"/>
      <c r="F23" s="132"/>
      <c r="G23" s="132"/>
      <c r="H23" s="133"/>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5"/>
    </row>
    <row r="24" spans="1:36" s="136" customFormat="1" ht="15.75" customHeight="1" thickBot="1" x14ac:dyDescent="0.3">
      <c r="A24" s="129"/>
      <c r="B24" s="137"/>
      <c r="C24" s="138"/>
      <c r="D24" s="138"/>
      <c r="E24" s="138"/>
      <c r="F24" s="132"/>
      <c r="G24" s="132"/>
      <c r="H24" s="133"/>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5"/>
    </row>
    <row r="25" spans="1:36" s="87" customFormat="1" ht="23.25" customHeight="1" thickBot="1" x14ac:dyDescent="0.35">
      <c r="A25" s="140" t="s">
        <v>54</v>
      </c>
      <c r="B25" s="141"/>
      <c r="C25" s="141"/>
      <c r="D25" s="142"/>
      <c r="E25" s="141"/>
      <c r="F25" s="143">
        <f>SUMIF(E13:E24,"&lt;&gt;Withdrawn",F13:F24)</f>
        <v>0</v>
      </c>
      <c r="G25" s="143">
        <f>SUMIF(E13:E24,"&lt;&gt;Withdrawn",G13:G24)</f>
        <v>0</v>
      </c>
      <c r="H25" s="143">
        <f>SUMIF(E13:E24,"&lt;&gt;Withdrawn",H13:H24)</f>
        <v>0</v>
      </c>
      <c r="I25" s="144">
        <f>SUMIF(E13:E24,"&lt;&gt;Withdrawn",I13:I24)</f>
        <v>0</v>
      </c>
      <c r="J25" s="144">
        <f>SUMIF(E13:E24,"&lt;&gt;Withdrawn",J13:J24)</f>
        <v>0</v>
      </c>
      <c r="K25" s="144">
        <f>SUMIF(E13:E24,"&lt;&gt;Withdrawn",K13:K24)</f>
        <v>0</v>
      </c>
      <c r="L25" s="144">
        <f>SUMIF(E13:E24,"&lt;&gt;Withdrawn",L13:L24)</f>
        <v>0</v>
      </c>
      <c r="M25" s="144">
        <f>SUMIF(E13:E24,"&lt;&gt;Withdrawn",M13:M24)</f>
        <v>0</v>
      </c>
      <c r="N25" s="144">
        <f>SUMIF(E13:E24,"&lt;&gt;Withdrawn",N13:N24)</f>
        <v>0</v>
      </c>
      <c r="O25" s="144">
        <f>SUMIF(E13:E24,"&lt;&gt;Withdrawn",O13:O24)</f>
        <v>0</v>
      </c>
      <c r="P25" s="144">
        <f>SUMIF(E13:E24,"&lt;&gt;Withdrawn",P13:P24)</f>
        <v>0</v>
      </c>
      <c r="Q25" s="144">
        <f>SUMIF(E13:E24,"&lt;&gt;Withdrawn",Q13:Q24)</f>
        <v>0</v>
      </c>
      <c r="R25" s="144">
        <f>SUMIF(E13:E24,"&lt;&gt;Withdrawn",R13:R24)</f>
        <v>0</v>
      </c>
      <c r="S25" s="144">
        <f>SUMIF(E13:E24,"&lt;&gt;Withdrawn",S13:S24)</f>
        <v>0</v>
      </c>
      <c r="T25" s="144">
        <f>SUMIF(E13:E24,"&lt;&gt;Withdrawn",T13:T24)</f>
        <v>0</v>
      </c>
      <c r="U25" s="144">
        <f>SUMIF(E13:E24,"&lt;&gt;Withdrawn",U13:U24)</f>
        <v>0</v>
      </c>
      <c r="V25" s="144">
        <f>SUMIF(E13:E24,"&lt;&gt;Withdrawn",V13:V24)</f>
        <v>0</v>
      </c>
      <c r="W25" s="144">
        <f>SUMIF(E13:E24,"&lt;&gt;Withdrawn",W13:W24)</f>
        <v>0</v>
      </c>
      <c r="X25" s="144">
        <f>SUMIF(E13:E24,"&lt;&gt;Withdrawn",X13:X24)</f>
        <v>0</v>
      </c>
      <c r="Y25" s="144">
        <f>SUMIF(E13:E24,"&lt;&gt;Withdrawn",Y13:Y24)</f>
        <v>0</v>
      </c>
      <c r="Z25" s="144">
        <f>SUMIF(E13:E24,"&lt;&gt;Withdrawn",Z13:Z24)</f>
        <v>0</v>
      </c>
      <c r="AA25" s="144">
        <f>SUMIF(E13:E24,"&lt;&gt;Withdrawn",AA13:AA24)</f>
        <v>0</v>
      </c>
      <c r="AB25" s="144">
        <f>SUMIF(E13:E24,"&lt;&gt;Withdrawn",AB13:AB24)</f>
        <v>0</v>
      </c>
      <c r="AC25" s="144">
        <f>SUMIF(E13:E24,"&lt;&gt;Withdrawn",AC13:AC24)</f>
        <v>0</v>
      </c>
      <c r="AD25" s="144">
        <f>SUMIF(E13:E24,"&lt;&gt;Withdrawn",AD13:AD24)</f>
        <v>0</v>
      </c>
      <c r="AE25" s="144">
        <f>SUMIF(E13:E24,"&lt;&gt;Withdrawn",AE13:AE24)</f>
        <v>0</v>
      </c>
      <c r="AF25" s="144">
        <f>SUMIF(E13:E24,"&lt;&gt;Withdrawn",AF13:AF24)</f>
        <v>0</v>
      </c>
      <c r="AG25" s="144">
        <f>SUMIF(E13:E24,"&lt;&gt;Withdrawn",AG13:AG24)</f>
        <v>0</v>
      </c>
      <c r="AH25" s="144">
        <f>SUMIF(E13:E24,"&lt;&gt;Withdrawn",AH13:AH24)</f>
        <v>0</v>
      </c>
      <c r="AI25" s="144">
        <f>SUMIF(E13:E24,"&lt;&gt;Withdrawn",AI13:AI24)</f>
        <v>0</v>
      </c>
      <c r="AJ25" s="144">
        <f>SUMIF(E13:E24,"&lt;&gt;Withdrawn",AJ13:AJ24)</f>
        <v>0</v>
      </c>
    </row>
    <row r="28" spans="1:36" x14ac:dyDescent="0.3">
      <c r="B28" s="145"/>
    </row>
  </sheetData>
  <mergeCells count="4">
    <mergeCell ref="F8:G8"/>
    <mergeCell ref="F9:G9"/>
    <mergeCell ref="F10:H10"/>
    <mergeCell ref="D11:E11"/>
  </mergeCells>
  <phoneticPr fontId="13" type="noConversion"/>
  <conditionalFormatting sqref="E13:E21">
    <cfRule type="cellIs" dxfId="25" priority="19" operator="equal">
      <formula>"Not Done"</formula>
    </cfRule>
    <cfRule type="expression" dxfId="24" priority="20">
      <formula>$E13="WITHDRAWN"</formula>
    </cfRule>
  </conditionalFormatting>
  <conditionalFormatting sqref="B13:B14 A13:A21 C13:AJ21 B16:B21">
    <cfRule type="expression" dxfId="23" priority="18">
      <formula>$E13="WITHDRAWN"</formula>
    </cfRule>
  </conditionalFormatting>
  <conditionalFormatting sqref="C19">
    <cfRule type="expression" dxfId="22" priority="21">
      <formula>$E19="WITHDRAWN"</formula>
    </cfRule>
  </conditionalFormatting>
  <conditionalFormatting sqref="B13:B14">
    <cfRule type="expression" dxfId="21" priority="15">
      <formula>$E13="WITHDRAWN"</formula>
    </cfRule>
  </conditionalFormatting>
  <conditionalFormatting sqref="C19">
    <cfRule type="expression" dxfId="20" priority="14">
      <formula>$E19="WITHDRAWN"</formula>
    </cfRule>
  </conditionalFormatting>
  <conditionalFormatting sqref="C13:C15 B13:B14 E13:E16 B16:D19 B20:C21 E20:E21">
    <cfRule type="expression" dxfId="19" priority="13">
      <formula>$F13="WITHDRAWN"</formula>
    </cfRule>
  </conditionalFormatting>
  <conditionalFormatting sqref="B17">
    <cfRule type="expression" dxfId="18" priority="12">
      <formula>$F21="WITHDRAWN"</formula>
    </cfRule>
  </conditionalFormatting>
  <conditionalFormatting sqref="E17">
    <cfRule type="expression" dxfId="17" priority="11">
      <formula>$F18="WITHDRAWN"</formula>
    </cfRule>
  </conditionalFormatting>
  <conditionalFormatting sqref="E18:E19">
    <cfRule type="expression" dxfId="16" priority="10">
      <formula>#REF!="WITHDRAWN"</formula>
    </cfRule>
  </conditionalFormatting>
  <conditionalFormatting sqref="B13">
    <cfRule type="expression" dxfId="15" priority="9">
      <formula>$G13="WITHDRAWN"</formula>
    </cfRule>
  </conditionalFormatting>
  <conditionalFormatting sqref="B17">
    <cfRule type="expression" dxfId="14" priority="8">
      <formula>$G17="WITHDRAWN"</formula>
    </cfRule>
  </conditionalFormatting>
  <conditionalFormatting sqref="E22">
    <cfRule type="expression" dxfId="7" priority="1">
      <formula>#REF!="WITHDRAWN"</formula>
    </cfRule>
  </conditionalFormatting>
  <conditionalFormatting sqref="E22:E24">
    <cfRule type="cellIs" dxfId="6" priority="5" operator="equal">
      <formula>"Not Done"</formula>
    </cfRule>
    <cfRule type="expression" dxfId="5" priority="6">
      <formula>$E22="WITHDRAWN"</formula>
    </cfRule>
  </conditionalFormatting>
  <conditionalFormatting sqref="A22:AJ24">
    <cfRule type="expression" dxfId="4" priority="4">
      <formula>$E22="WITHDRAWN"</formula>
    </cfRule>
  </conditionalFormatting>
  <conditionalFormatting sqref="C22">
    <cfRule type="expression" dxfId="3" priority="7">
      <formula>$E22="WITHDRAWN"</formula>
    </cfRule>
  </conditionalFormatting>
  <conditionalFormatting sqref="C22">
    <cfRule type="expression" dxfId="2" priority="3">
      <formula>$E22="WITHDRAWN"</formula>
    </cfRule>
  </conditionalFormatting>
  <conditionalFormatting sqref="B22:D22 B23:C24 E23:E24">
    <cfRule type="expression" dxfId="1" priority="2">
      <formula>$F22="WITHDRAWN"</formula>
    </cfRule>
  </conditionalFormatting>
  <dataValidations count="3">
    <dataValidation type="list" allowBlank="1" showInputMessage="1" showErrorMessage="1" sqref="D65549:D65560 IZ65549:IZ65560 SV65549:SV65560 ACR65549:ACR65560 AMN65549:AMN65560 AWJ65549:AWJ65560 BGF65549:BGF65560 BQB65549:BQB65560 BZX65549:BZX65560 CJT65549:CJT65560 CTP65549:CTP65560 DDL65549:DDL65560 DNH65549:DNH65560 DXD65549:DXD65560 EGZ65549:EGZ65560 EQV65549:EQV65560 FAR65549:FAR65560 FKN65549:FKN65560 FUJ65549:FUJ65560 GEF65549:GEF65560 GOB65549:GOB65560 GXX65549:GXX65560 HHT65549:HHT65560 HRP65549:HRP65560 IBL65549:IBL65560 ILH65549:ILH65560 IVD65549:IVD65560 JEZ65549:JEZ65560 JOV65549:JOV65560 JYR65549:JYR65560 KIN65549:KIN65560 KSJ65549:KSJ65560 LCF65549:LCF65560 LMB65549:LMB65560 LVX65549:LVX65560 MFT65549:MFT65560 MPP65549:MPP65560 MZL65549:MZL65560 NJH65549:NJH65560 NTD65549:NTD65560 OCZ65549:OCZ65560 OMV65549:OMV65560 OWR65549:OWR65560 PGN65549:PGN65560 PQJ65549:PQJ65560 QAF65549:QAF65560 QKB65549:QKB65560 QTX65549:QTX65560 RDT65549:RDT65560 RNP65549:RNP65560 RXL65549:RXL65560 SHH65549:SHH65560 SRD65549:SRD65560 TAZ65549:TAZ65560 TKV65549:TKV65560 TUR65549:TUR65560 UEN65549:UEN65560 UOJ65549:UOJ65560 UYF65549:UYF65560 VIB65549:VIB65560 VRX65549:VRX65560 WBT65549:WBT65560 WLP65549:WLP65560 WVL65549:WVL65560 D131085:D131096 IZ131085:IZ131096 SV131085:SV131096 ACR131085:ACR131096 AMN131085:AMN131096 AWJ131085:AWJ131096 BGF131085:BGF131096 BQB131085:BQB131096 BZX131085:BZX131096 CJT131085:CJT131096 CTP131085:CTP131096 DDL131085:DDL131096 DNH131085:DNH131096 DXD131085:DXD131096 EGZ131085:EGZ131096 EQV131085:EQV131096 FAR131085:FAR131096 FKN131085:FKN131096 FUJ131085:FUJ131096 GEF131085:GEF131096 GOB131085:GOB131096 GXX131085:GXX131096 HHT131085:HHT131096 HRP131085:HRP131096 IBL131085:IBL131096 ILH131085:ILH131096 IVD131085:IVD131096 JEZ131085:JEZ131096 JOV131085:JOV131096 JYR131085:JYR131096 KIN131085:KIN131096 KSJ131085:KSJ131096 LCF131085:LCF131096 LMB131085:LMB131096 LVX131085:LVX131096 MFT131085:MFT131096 MPP131085:MPP131096 MZL131085:MZL131096 NJH131085:NJH131096 NTD131085:NTD131096 OCZ131085:OCZ131096 OMV131085:OMV131096 OWR131085:OWR131096 PGN131085:PGN131096 PQJ131085:PQJ131096 QAF131085:QAF131096 QKB131085:QKB131096 QTX131085:QTX131096 RDT131085:RDT131096 RNP131085:RNP131096 RXL131085:RXL131096 SHH131085:SHH131096 SRD131085:SRD131096 TAZ131085:TAZ131096 TKV131085:TKV131096 TUR131085:TUR131096 UEN131085:UEN131096 UOJ131085:UOJ131096 UYF131085:UYF131096 VIB131085:VIB131096 VRX131085:VRX131096 WBT131085:WBT131096 WLP131085:WLP131096 WVL131085:WVL131096 D196621:D196632 IZ196621:IZ196632 SV196621:SV196632 ACR196621:ACR196632 AMN196621:AMN196632 AWJ196621:AWJ196632 BGF196621:BGF196632 BQB196621:BQB196632 BZX196621:BZX196632 CJT196621:CJT196632 CTP196621:CTP196632 DDL196621:DDL196632 DNH196621:DNH196632 DXD196621:DXD196632 EGZ196621:EGZ196632 EQV196621:EQV196632 FAR196621:FAR196632 FKN196621:FKN196632 FUJ196621:FUJ196632 GEF196621:GEF196632 GOB196621:GOB196632 GXX196621:GXX196632 HHT196621:HHT196632 HRP196621:HRP196632 IBL196621:IBL196632 ILH196621:ILH196632 IVD196621:IVD196632 JEZ196621:JEZ196632 JOV196621:JOV196632 JYR196621:JYR196632 KIN196621:KIN196632 KSJ196621:KSJ196632 LCF196621:LCF196632 LMB196621:LMB196632 LVX196621:LVX196632 MFT196621:MFT196632 MPP196621:MPP196632 MZL196621:MZL196632 NJH196621:NJH196632 NTD196621:NTD196632 OCZ196621:OCZ196632 OMV196621:OMV196632 OWR196621:OWR196632 PGN196621:PGN196632 PQJ196621:PQJ196632 QAF196621:QAF196632 QKB196621:QKB196632 QTX196621:QTX196632 RDT196621:RDT196632 RNP196621:RNP196632 RXL196621:RXL196632 SHH196621:SHH196632 SRD196621:SRD196632 TAZ196621:TAZ196632 TKV196621:TKV196632 TUR196621:TUR196632 UEN196621:UEN196632 UOJ196621:UOJ196632 UYF196621:UYF196632 VIB196621:VIB196632 VRX196621:VRX196632 WBT196621:WBT196632 WLP196621:WLP196632 WVL196621:WVL196632 D262157:D262168 IZ262157:IZ262168 SV262157:SV262168 ACR262157:ACR262168 AMN262157:AMN262168 AWJ262157:AWJ262168 BGF262157:BGF262168 BQB262157:BQB262168 BZX262157:BZX262168 CJT262157:CJT262168 CTP262157:CTP262168 DDL262157:DDL262168 DNH262157:DNH262168 DXD262157:DXD262168 EGZ262157:EGZ262168 EQV262157:EQV262168 FAR262157:FAR262168 FKN262157:FKN262168 FUJ262157:FUJ262168 GEF262157:GEF262168 GOB262157:GOB262168 GXX262157:GXX262168 HHT262157:HHT262168 HRP262157:HRP262168 IBL262157:IBL262168 ILH262157:ILH262168 IVD262157:IVD262168 JEZ262157:JEZ262168 JOV262157:JOV262168 JYR262157:JYR262168 KIN262157:KIN262168 KSJ262157:KSJ262168 LCF262157:LCF262168 LMB262157:LMB262168 LVX262157:LVX262168 MFT262157:MFT262168 MPP262157:MPP262168 MZL262157:MZL262168 NJH262157:NJH262168 NTD262157:NTD262168 OCZ262157:OCZ262168 OMV262157:OMV262168 OWR262157:OWR262168 PGN262157:PGN262168 PQJ262157:PQJ262168 QAF262157:QAF262168 QKB262157:QKB262168 QTX262157:QTX262168 RDT262157:RDT262168 RNP262157:RNP262168 RXL262157:RXL262168 SHH262157:SHH262168 SRD262157:SRD262168 TAZ262157:TAZ262168 TKV262157:TKV262168 TUR262157:TUR262168 UEN262157:UEN262168 UOJ262157:UOJ262168 UYF262157:UYF262168 VIB262157:VIB262168 VRX262157:VRX262168 WBT262157:WBT262168 WLP262157:WLP262168 WVL262157:WVL262168 D327693:D327704 IZ327693:IZ327704 SV327693:SV327704 ACR327693:ACR327704 AMN327693:AMN327704 AWJ327693:AWJ327704 BGF327693:BGF327704 BQB327693:BQB327704 BZX327693:BZX327704 CJT327693:CJT327704 CTP327693:CTP327704 DDL327693:DDL327704 DNH327693:DNH327704 DXD327693:DXD327704 EGZ327693:EGZ327704 EQV327693:EQV327704 FAR327693:FAR327704 FKN327693:FKN327704 FUJ327693:FUJ327704 GEF327693:GEF327704 GOB327693:GOB327704 GXX327693:GXX327704 HHT327693:HHT327704 HRP327693:HRP327704 IBL327693:IBL327704 ILH327693:ILH327704 IVD327693:IVD327704 JEZ327693:JEZ327704 JOV327693:JOV327704 JYR327693:JYR327704 KIN327693:KIN327704 KSJ327693:KSJ327704 LCF327693:LCF327704 LMB327693:LMB327704 LVX327693:LVX327704 MFT327693:MFT327704 MPP327693:MPP327704 MZL327693:MZL327704 NJH327693:NJH327704 NTD327693:NTD327704 OCZ327693:OCZ327704 OMV327693:OMV327704 OWR327693:OWR327704 PGN327693:PGN327704 PQJ327693:PQJ327704 QAF327693:QAF327704 QKB327693:QKB327704 QTX327693:QTX327704 RDT327693:RDT327704 RNP327693:RNP327704 RXL327693:RXL327704 SHH327693:SHH327704 SRD327693:SRD327704 TAZ327693:TAZ327704 TKV327693:TKV327704 TUR327693:TUR327704 UEN327693:UEN327704 UOJ327693:UOJ327704 UYF327693:UYF327704 VIB327693:VIB327704 VRX327693:VRX327704 WBT327693:WBT327704 WLP327693:WLP327704 WVL327693:WVL327704 D393229:D393240 IZ393229:IZ393240 SV393229:SV393240 ACR393229:ACR393240 AMN393229:AMN393240 AWJ393229:AWJ393240 BGF393229:BGF393240 BQB393229:BQB393240 BZX393229:BZX393240 CJT393229:CJT393240 CTP393229:CTP393240 DDL393229:DDL393240 DNH393229:DNH393240 DXD393229:DXD393240 EGZ393229:EGZ393240 EQV393229:EQV393240 FAR393229:FAR393240 FKN393229:FKN393240 FUJ393229:FUJ393240 GEF393229:GEF393240 GOB393229:GOB393240 GXX393229:GXX393240 HHT393229:HHT393240 HRP393229:HRP393240 IBL393229:IBL393240 ILH393229:ILH393240 IVD393229:IVD393240 JEZ393229:JEZ393240 JOV393229:JOV393240 JYR393229:JYR393240 KIN393229:KIN393240 KSJ393229:KSJ393240 LCF393229:LCF393240 LMB393229:LMB393240 LVX393229:LVX393240 MFT393229:MFT393240 MPP393229:MPP393240 MZL393229:MZL393240 NJH393229:NJH393240 NTD393229:NTD393240 OCZ393229:OCZ393240 OMV393229:OMV393240 OWR393229:OWR393240 PGN393229:PGN393240 PQJ393229:PQJ393240 QAF393229:QAF393240 QKB393229:QKB393240 QTX393229:QTX393240 RDT393229:RDT393240 RNP393229:RNP393240 RXL393229:RXL393240 SHH393229:SHH393240 SRD393229:SRD393240 TAZ393229:TAZ393240 TKV393229:TKV393240 TUR393229:TUR393240 UEN393229:UEN393240 UOJ393229:UOJ393240 UYF393229:UYF393240 VIB393229:VIB393240 VRX393229:VRX393240 WBT393229:WBT393240 WLP393229:WLP393240 WVL393229:WVL393240 D458765:D458776 IZ458765:IZ458776 SV458765:SV458776 ACR458765:ACR458776 AMN458765:AMN458776 AWJ458765:AWJ458776 BGF458765:BGF458776 BQB458765:BQB458776 BZX458765:BZX458776 CJT458765:CJT458776 CTP458765:CTP458776 DDL458765:DDL458776 DNH458765:DNH458776 DXD458765:DXD458776 EGZ458765:EGZ458776 EQV458765:EQV458776 FAR458765:FAR458776 FKN458765:FKN458776 FUJ458765:FUJ458776 GEF458765:GEF458776 GOB458765:GOB458776 GXX458765:GXX458776 HHT458765:HHT458776 HRP458765:HRP458776 IBL458765:IBL458776 ILH458765:ILH458776 IVD458765:IVD458776 JEZ458765:JEZ458776 JOV458765:JOV458776 JYR458765:JYR458776 KIN458765:KIN458776 KSJ458765:KSJ458776 LCF458765:LCF458776 LMB458765:LMB458776 LVX458765:LVX458776 MFT458765:MFT458776 MPP458765:MPP458776 MZL458765:MZL458776 NJH458765:NJH458776 NTD458765:NTD458776 OCZ458765:OCZ458776 OMV458765:OMV458776 OWR458765:OWR458776 PGN458765:PGN458776 PQJ458765:PQJ458776 QAF458765:QAF458776 QKB458765:QKB458776 QTX458765:QTX458776 RDT458765:RDT458776 RNP458765:RNP458776 RXL458765:RXL458776 SHH458765:SHH458776 SRD458765:SRD458776 TAZ458765:TAZ458776 TKV458765:TKV458776 TUR458765:TUR458776 UEN458765:UEN458776 UOJ458765:UOJ458776 UYF458765:UYF458776 VIB458765:VIB458776 VRX458765:VRX458776 WBT458765:WBT458776 WLP458765:WLP458776 WVL458765:WVL458776 D524301:D524312 IZ524301:IZ524312 SV524301:SV524312 ACR524301:ACR524312 AMN524301:AMN524312 AWJ524301:AWJ524312 BGF524301:BGF524312 BQB524301:BQB524312 BZX524301:BZX524312 CJT524301:CJT524312 CTP524301:CTP524312 DDL524301:DDL524312 DNH524301:DNH524312 DXD524301:DXD524312 EGZ524301:EGZ524312 EQV524301:EQV524312 FAR524301:FAR524312 FKN524301:FKN524312 FUJ524301:FUJ524312 GEF524301:GEF524312 GOB524301:GOB524312 GXX524301:GXX524312 HHT524301:HHT524312 HRP524301:HRP524312 IBL524301:IBL524312 ILH524301:ILH524312 IVD524301:IVD524312 JEZ524301:JEZ524312 JOV524301:JOV524312 JYR524301:JYR524312 KIN524301:KIN524312 KSJ524301:KSJ524312 LCF524301:LCF524312 LMB524301:LMB524312 LVX524301:LVX524312 MFT524301:MFT524312 MPP524301:MPP524312 MZL524301:MZL524312 NJH524301:NJH524312 NTD524301:NTD524312 OCZ524301:OCZ524312 OMV524301:OMV524312 OWR524301:OWR524312 PGN524301:PGN524312 PQJ524301:PQJ524312 QAF524301:QAF524312 QKB524301:QKB524312 QTX524301:QTX524312 RDT524301:RDT524312 RNP524301:RNP524312 RXL524301:RXL524312 SHH524301:SHH524312 SRD524301:SRD524312 TAZ524301:TAZ524312 TKV524301:TKV524312 TUR524301:TUR524312 UEN524301:UEN524312 UOJ524301:UOJ524312 UYF524301:UYF524312 VIB524301:VIB524312 VRX524301:VRX524312 WBT524301:WBT524312 WLP524301:WLP524312 WVL524301:WVL524312 D589837:D589848 IZ589837:IZ589848 SV589837:SV589848 ACR589837:ACR589848 AMN589837:AMN589848 AWJ589837:AWJ589848 BGF589837:BGF589848 BQB589837:BQB589848 BZX589837:BZX589848 CJT589837:CJT589848 CTP589837:CTP589848 DDL589837:DDL589848 DNH589837:DNH589848 DXD589837:DXD589848 EGZ589837:EGZ589848 EQV589837:EQV589848 FAR589837:FAR589848 FKN589837:FKN589848 FUJ589837:FUJ589848 GEF589837:GEF589848 GOB589837:GOB589848 GXX589837:GXX589848 HHT589837:HHT589848 HRP589837:HRP589848 IBL589837:IBL589848 ILH589837:ILH589848 IVD589837:IVD589848 JEZ589837:JEZ589848 JOV589837:JOV589848 JYR589837:JYR589848 KIN589837:KIN589848 KSJ589837:KSJ589848 LCF589837:LCF589848 LMB589837:LMB589848 LVX589837:LVX589848 MFT589837:MFT589848 MPP589837:MPP589848 MZL589837:MZL589848 NJH589837:NJH589848 NTD589837:NTD589848 OCZ589837:OCZ589848 OMV589837:OMV589848 OWR589837:OWR589848 PGN589837:PGN589848 PQJ589837:PQJ589848 QAF589837:QAF589848 QKB589837:QKB589848 QTX589837:QTX589848 RDT589837:RDT589848 RNP589837:RNP589848 RXL589837:RXL589848 SHH589837:SHH589848 SRD589837:SRD589848 TAZ589837:TAZ589848 TKV589837:TKV589848 TUR589837:TUR589848 UEN589837:UEN589848 UOJ589837:UOJ589848 UYF589837:UYF589848 VIB589837:VIB589848 VRX589837:VRX589848 WBT589837:WBT589848 WLP589837:WLP589848 WVL589837:WVL589848 D655373:D655384 IZ655373:IZ655384 SV655373:SV655384 ACR655373:ACR655384 AMN655373:AMN655384 AWJ655373:AWJ655384 BGF655373:BGF655384 BQB655373:BQB655384 BZX655373:BZX655384 CJT655373:CJT655384 CTP655373:CTP655384 DDL655373:DDL655384 DNH655373:DNH655384 DXD655373:DXD655384 EGZ655373:EGZ655384 EQV655373:EQV655384 FAR655373:FAR655384 FKN655373:FKN655384 FUJ655373:FUJ655384 GEF655373:GEF655384 GOB655373:GOB655384 GXX655373:GXX655384 HHT655373:HHT655384 HRP655373:HRP655384 IBL655373:IBL655384 ILH655373:ILH655384 IVD655373:IVD655384 JEZ655373:JEZ655384 JOV655373:JOV655384 JYR655373:JYR655384 KIN655373:KIN655384 KSJ655373:KSJ655384 LCF655373:LCF655384 LMB655373:LMB655384 LVX655373:LVX655384 MFT655373:MFT655384 MPP655373:MPP655384 MZL655373:MZL655384 NJH655373:NJH655384 NTD655373:NTD655384 OCZ655373:OCZ655384 OMV655373:OMV655384 OWR655373:OWR655384 PGN655373:PGN655384 PQJ655373:PQJ655384 QAF655373:QAF655384 QKB655373:QKB655384 QTX655373:QTX655384 RDT655373:RDT655384 RNP655373:RNP655384 RXL655373:RXL655384 SHH655373:SHH655384 SRD655373:SRD655384 TAZ655373:TAZ655384 TKV655373:TKV655384 TUR655373:TUR655384 UEN655373:UEN655384 UOJ655373:UOJ655384 UYF655373:UYF655384 VIB655373:VIB655384 VRX655373:VRX655384 WBT655373:WBT655384 WLP655373:WLP655384 WVL655373:WVL655384 D720909:D720920 IZ720909:IZ720920 SV720909:SV720920 ACR720909:ACR720920 AMN720909:AMN720920 AWJ720909:AWJ720920 BGF720909:BGF720920 BQB720909:BQB720920 BZX720909:BZX720920 CJT720909:CJT720920 CTP720909:CTP720920 DDL720909:DDL720920 DNH720909:DNH720920 DXD720909:DXD720920 EGZ720909:EGZ720920 EQV720909:EQV720920 FAR720909:FAR720920 FKN720909:FKN720920 FUJ720909:FUJ720920 GEF720909:GEF720920 GOB720909:GOB720920 GXX720909:GXX720920 HHT720909:HHT720920 HRP720909:HRP720920 IBL720909:IBL720920 ILH720909:ILH720920 IVD720909:IVD720920 JEZ720909:JEZ720920 JOV720909:JOV720920 JYR720909:JYR720920 KIN720909:KIN720920 KSJ720909:KSJ720920 LCF720909:LCF720920 LMB720909:LMB720920 LVX720909:LVX720920 MFT720909:MFT720920 MPP720909:MPP720920 MZL720909:MZL720920 NJH720909:NJH720920 NTD720909:NTD720920 OCZ720909:OCZ720920 OMV720909:OMV720920 OWR720909:OWR720920 PGN720909:PGN720920 PQJ720909:PQJ720920 QAF720909:QAF720920 QKB720909:QKB720920 QTX720909:QTX720920 RDT720909:RDT720920 RNP720909:RNP720920 RXL720909:RXL720920 SHH720909:SHH720920 SRD720909:SRD720920 TAZ720909:TAZ720920 TKV720909:TKV720920 TUR720909:TUR720920 UEN720909:UEN720920 UOJ720909:UOJ720920 UYF720909:UYF720920 VIB720909:VIB720920 VRX720909:VRX720920 WBT720909:WBT720920 WLP720909:WLP720920 WVL720909:WVL720920 D786445:D786456 IZ786445:IZ786456 SV786445:SV786456 ACR786445:ACR786456 AMN786445:AMN786456 AWJ786445:AWJ786456 BGF786445:BGF786456 BQB786445:BQB786456 BZX786445:BZX786456 CJT786445:CJT786456 CTP786445:CTP786456 DDL786445:DDL786456 DNH786445:DNH786456 DXD786445:DXD786456 EGZ786445:EGZ786456 EQV786445:EQV786456 FAR786445:FAR786456 FKN786445:FKN786456 FUJ786445:FUJ786456 GEF786445:GEF786456 GOB786445:GOB786456 GXX786445:GXX786456 HHT786445:HHT786456 HRP786445:HRP786456 IBL786445:IBL786456 ILH786445:ILH786456 IVD786445:IVD786456 JEZ786445:JEZ786456 JOV786445:JOV786456 JYR786445:JYR786456 KIN786445:KIN786456 KSJ786445:KSJ786456 LCF786445:LCF786456 LMB786445:LMB786456 LVX786445:LVX786456 MFT786445:MFT786456 MPP786445:MPP786456 MZL786445:MZL786456 NJH786445:NJH786456 NTD786445:NTD786456 OCZ786445:OCZ786456 OMV786445:OMV786456 OWR786445:OWR786456 PGN786445:PGN786456 PQJ786445:PQJ786456 QAF786445:QAF786456 QKB786445:QKB786456 QTX786445:QTX786456 RDT786445:RDT786456 RNP786445:RNP786456 RXL786445:RXL786456 SHH786445:SHH786456 SRD786445:SRD786456 TAZ786445:TAZ786456 TKV786445:TKV786456 TUR786445:TUR786456 UEN786445:UEN786456 UOJ786445:UOJ786456 UYF786445:UYF786456 VIB786445:VIB786456 VRX786445:VRX786456 WBT786445:WBT786456 WLP786445:WLP786456 WVL786445:WVL786456 D851981:D851992 IZ851981:IZ851992 SV851981:SV851992 ACR851981:ACR851992 AMN851981:AMN851992 AWJ851981:AWJ851992 BGF851981:BGF851992 BQB851981:BQB851992 BZX851981:BZX851992 CJT851981:CJT851992 CTP851981:CTP851992 DDL851981:DDL851992 DNH851981:DNH851992 DXD851981:DXD851992 EGZ851981:EGZ851992 EQV851981:EQV851992 FAR851981:FAR851992 FKN851981:FKN851992 FUJ851981:FUJ851992 GEF851981:GEF851992 GOB851981:GOB851992 GXX851981:GXX851992 HHT851981:HHT851992 HRP851981:HRP851992 IBL851981:IBL851992 ILH851981:ILH851992 IVD851981:IVD851992 JEZ851981:JEZ851992 JOV851981:JOV851992 JYR851981:JYR851992 KIN851981:KIN851992 KSJ851981:KSJ851992 LCF851981:LCF851992 LMB851981:LMB851992 LVX851981:LVX851992 MFT851981:MFT851992 MPP851981:MPP851992 MZL851981:MZL851992 NJH851981:NJH851992 NTD851981:NTD851992 OCZ851981:OCZ851992 OMV851981:OMV851992 OWR851981:OWR851992 PGN851981:PGN851992 PQJ851981:PQJ851992 QAF851981:QAF851992 QKB851981:QKB851992 QTX851981:QTX851992 RDT851981:RDT851992 RNP851981:RNP851992 RXL851981:RXL851992 SHH851981:SHH851992 SRD851981:SRD851992 TAZ851981:TAZ851992 TKV851981:TKV851992 TUR851981:TUR851992 UEN851981:UEN851992 UOJ851981:UOJ851992 UYF851981:UYF851992 VIB851981:VIB851992 VRX851981:VRX851992 WBT851981:WBT851992 WLP851981:WLP851992 WVL851981:WVL851992 D917517:D917528 IZ917517:IZ917528 SV917517:SV917528 ACR917517:ACR917528 AMN917517:AMN917528 AWJ917517:AWJ917528 BGF917517:BGF917528 BQB917517:BQB917528 BZX917517:BZX917528 CJT917517:CJT917528 CTP917517:CTP917528 DDL917517:DDL917528 DNH917517:DNH917528 DXD917517:DXD917528 EGZ917517:EGZ917528 EQV917517:EQV917528 FAR917517:FAR917528 FKN917517:FKN917528 FUJ917517:FUJ917528 GEF917517:GEF917528 GOB917517:GOB917528 GXX917517:GXX917528 HHT917517:HHT917528 HRP917517:HRP917528 IBL917517:IBL917528 ILH917517:ILH917528 IVD917517:IVD917528 JEZ917517:JEZ917528 JOV917517:JOV917528 JYR917517:JYR917528 KIN917517:KIN917528 KSJ917517:KSJ917528 LCF917517:LCF917528 LMB917517:LMB917528 LVX917517:LVX917528 MFT917517:MFT917528 MPP917517:MPP917528 MZL917517:MZL917528 NJH917517:NJH917528 NTD917517:NTD917528 OCZ917517:OCZ917528 OMV917517:OMV917528 OWR917517:OWR917528 PGN917517:PGN917528 PQJ917517:PQJ917528 QAF917517:QAF917528 QKB917517:QKB917528 QTX917517:QTX917528 RDT917517:RDT917528 RNP917517:RNP917528 RXL917517:RXL917528 SHH917517:SHH917528 SRD917517:SRD917528 TAZ917517:TAZ917528 TKV917517:TKV917528 TUR917517:TUR917528 UEN917517:UEN917528 UOJ917517:UOJ917528 UYF917517:UYF917528 VIB917517:VIB917528 VRX917517:VRX917528 WBT917517:WBT917528 WLP917517:WLP917528 WVL917517:WVL917528 D983053:D983064 IZ983053:IZ983064 SV983053:SV983064 ACR983053:ACR983064 AMN983053:AMN983064 AWJ983053:AWJ983064 BGF983053:BGF983064 BQB983053:BQB983064 BZX983053:BZX983064 CJT983053:CJT983064 CTP983053:CTP983064 DDL983053:DDL983064 DNH983053:DNH983064 DXD983053:DXD983064 EGZ983053:EGZ983064 EQV983053:EQV983064 FAR983053:FAR983064 FKN983053:FKN983064 FUJ983053:FUJ983064 GEF983053:GEF983064 GOB983053:GOB983064 GXX983053:GXX983064 HHT983053:HHT983064 HRP983053:HRP983064 IBL983053:IBL983064 ILH983053:ILH983064 IVD983053:IVD983064 JEZ983053:JEZ983064 JOV983053:JOV983064 JYR983053:JYR983064 KIN983053:KIN983064 KSJ983053:KSJ983064 LCF983053:LCF983064 LMB983053:LMB983064 LVX983053:LVX983064 MFT983053:MFT983064 MPP983053:MPP983064 MZL983053:MZL983064 NJH983053:NJH983064 NTD983053:NTD983064 OCZ983053:OCZ983064 OMV983053:OMV983064 OWR983053:OWR983064 PGN983053:PGN983064 PQJ983053:PQJ983064 QAF983053:QAF983064 QKB983053:QKB983064 QTX983053:QTX983064 RDT983053:RDT983064 RNP983053:RNP983064 RXL983053:RXL983064 SHH983053:SHH983064 SRD983053:SRD983064 TAZ983053:TAZ983064 TKV983053:TKV983064 TUR983053:TUR983064 UEN983053:UEN983064 UOJ983053:UOJ983064 UYF983053:UYF983064 VIB983053:VIB983064 VRX983053:VRX983064 WBT983053:WBT983064 WLP983053:WLP983064 WVL983053:WVL983064 WVL13:WVL24 WLP13:WLP24 WBT13:WBT24 VRX13:VRX24 VIB13:VIB24 UYF13:UYF24 UOJ13:UOJ24 UEN13:UEN24 TUR13:TUR24 TKV13:TKV24 TAZ13:TAZ24 SRD13:SRD24 SHH13:SHH24 RXL13:RXL24 RNP13:RNP24 RDT13:RDT24 QTX13:QTX24 QKB13:QKB24 QAF13:QAF24 PQJ13:PQJ24 PGN13:PGN24 OWR13:OWR24 OMV13:OMV24 OCZ13:OCZ24 NTD13:NTD24 NJH13:NJH24 MZL13:MZL24 MPP13:MPP24 MFT13:MFT24 LVX13:LVX24 LMB13:LMB24 LCF13:LCF24 KSJ13:KSJ24 KIN13:KIN24 JYR13:JYR24 JOV13:JOV24 JEZ13:JEZ24 IVD13:IVD24 ILH13:ILH24 IBL13:IBL24 HRP13:HRP24 HHT13:HHT24 GXX13:GXX24 GOB13:GOB24 GEF13:GEF24 FUJ13:FUJ24 FKN13:FKN24 FAR13:FAR24 EQV13:EQV24 EGZ13:EGZ24 DXD13:DXD24 DNH13:DNH24 DDL13:DDL24 CTP13:CTP24 CJT13:CJT24 BZX13:BZX24 BQB13:BQB24 BGF13:BGF24 AWJ13:AWJ24 AMN13:AMN24 ACR13:ACR24 SV13:SV24 IZ13:IZ24 D13:D24" xr:uid="{457EAE16-3141-4CFB-9B98-249C63947679}">
      <formula1>People</formula1>
    </dataValidation>
    <dataValidation type="list" allowBlank="1" showInputMessage="1" showErrorMessage="1" sqref="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WVI983053:WVI983064 WVI13:WVI24 WLM13:WLM24 WBQ13:WBQ24 VRU13:VRU24 VHY13:VHY24 UYC13:UYC24 UOG13:UOG24 UEK13:UEK24 TUO13:TUO24 TKS13:TKS24 TAW13:TAW24 SRA13:SRA24 SHE13:SHE24 RXI13:RXI24 RNM13:RNM24 RDQ13:RDQ24 QTU13:QTU24 QJY13:QJY24 QAC13:QAC24 PQG13:PQG24 PGK13:PGK24 OWO13:OWO24 OMS13:OMS24 OCW13:OCW24 NTA13:NTA24 NJE13:NJE24 MZI13:MZI24 MPM13:MPM24 MFQ13:MFQ24 LVU13:LVU24 LLY13:LLY24 LCC13:LCC24 KSG13:KSG24 KIK13:KIK24 JYO13:JYO24 JOS13:JOS24 JEW13:JEW24 IVA13:IVA24 ILE13:ILE24 IBI13:IBI24 HRM13:HRM24 HHQ13:HHQ24 GXU13:GXU24 GNY13:GNY24 GEC13:GEC24 FUG13:FUG24 FKK13:FKK24 FAO13:FAO24 EQS13:EQS24 EGW13:EGW24 DXA13:DXA24 DNE13:DNE24 DDI13:DDI24 CTM13:CTM24 CJQ13:CJQ24 BZU13:BZU24 BPY13:BPY24 BGC13:BGC24 AWG13:AWG24 AMK13:AMK24 ACO13:ACO24 SS13:SS24 IW13:IW24 A13:A24" xr:uid="{AA3DD69A-4C49-4550-B541-816875B4EB66}">
      <formula1>ReferenceID</formula1>
    </dataValidation>
    <dataValidation type="list" allowBlank="1" showInputMessage="1" showErrorMessage="1" sqref="E65549:E65560 JA65549:JA65560 SW65549:SW65560 ACS65549:ACS65560 AMO65549:AMO65560 AWK65549:AWK65560 BGG65549:BGG65560 BQC65549:BQC65560 BZY65549:BZY65560 CJU65549:CJU65560 CTQ65549:CTQ65560 DDM65549:DDM65560 DNI65549:DNI65560 DXE65549:DXE65560 EHA65549:EHA65560 EQW65549:EQW65560 FAS65549:FAS65560 FKO65549:FKO65560 FUK65549:FUK65560 GEG65549:GEG65560 GOC65549:GOC65560 GXY65549:GXY65560 HHU65549:HHU65560 HRQ65549:HRQ65560 IBM65549:IBM65560 ILI65549:ILI65560 IVE65549:IVE65560 JFA65549:JFA65560 JOW65549:JOW65560 JYS65549:JYS65560 KIO65549:KIO65560 KSK65549:KSK65560 LCG65549:LCG65560 LMC65549:LMC65560 LVY65549:LVY65560 MFU65549:MFU65560 MPQ65549:MPQ65560 MZM65549:MZM65560 NJI65549:NJI65560 NTE65549:NTE65560 ODA65549:ODA65560 OMW65549:OMW65560 OWS65549:OWS65560 PGO65549:PGO65560 PQK65549:PQK65560 QAG65549:QAG65560 QKC65549:QKC65560 QTY65549:QTY65560 RDU65549:RDU65560 RNQ65549:RNQ65560 RXM65549:RXM65560 SHI65549:SHI65560 SRE65549:SRE65560 TBA65549:TBA65560 TKW65549:TKW65560 TUS65549:TUS65560 UEO65549:UEO65560 UOK65549:UOK65560 UYG65549:UYG65560 VIC65549:VIC65560 VRY65549:VRY65560 WBU65549:WBU65560 WLQ65549:WLQ65560 WVM65549:WVM65560 E131085:E131096 JA131085:JA131096 SW131085:SW131096 ACS131085:ACS131096 AMO131085:AMO131096 AWK131085:AWK131096 BGG131085:BGG131096 BQC131085:BQC131096 BZY131085:BZY131096 CJU131085:CJU131096 CTQ131085:CTQ131096 DDM131085:DDM131096 DNI131085:DNI131096 DXE131085:DXE131096 EHA131085:EHA131096 EQW131085:EQW131096 FAS131085:FAS131096 FKO131085:FKO131096 FUK131085:FUK131096 GEG131085:GEG131096 GOC131085:GOC131096 GXY131085:GXY131096 HHU131085:HHU131096 HRQ131085:HRQ131096 IBM131085:IBM131096 ILI131085:ILI131096 IVE131085:IVE131096 JFA131085:JFA131096 JOW131085:JOW131096 JYS131085:JYS131096 KIO131085:KIO131096 KSK131085:KSK131096 LCG131085:LCG131096 LMC131085:LMC131096 LVY131085:LVY131096 MFU131085:MFU131096 MPQ131085:MPQ131096 MZM131085:MZM131096 NJI131085:NJI131096 NTE131085:NTE131096 ODA131085:ODA131096 OMW131085:OMW131096 OWS131085:OWS131096 PGO131085:PGO131096 PQK131085:PQK131096 QAG131085:QAG131096 QKC131085:QKC131096 QTY131085:QTY131096 RDU131085:RDU131096 RNQ131085:RNQ131096 RXM131085:RXM131096 SHI131085:SHI131096 SRE131085:SRE131096 TBA131085:TBA131096 TKW131085:TKW131096 TUS131085:TUS131096 UEO131085:UEO131096 UOK131085:UOK131096 UYG131085:UYG131096 VIC131085:VIC131096 VRY131085:VRY131096 WBU131085:WBU131096 WLQ131085:WLQ131096 WVM131085:WVM131096 E196621:E196632 JA196621:JA196632 SW196621:SW196632 ACS196621:ACS196632 AMO196621:AMO196632 AWK196621:AWK196632 BGG196621:BGG196632 BQC196621:BQC196632 BZY196621:BZY196632 CJU196621:CJU196632 CTQ196621:CTQ196632 DDM196621:DDM196632 DNI196621:DNI196632 DXE196621:DXE196632 EHA196621:EHA196632 EQW196621:EQW196632 FAS196621:FAS196632 FKO196621:FKO196632 FUK196621:FUK196632 GEG196621:GEG196632 GOC196621:GOC196632 GXY196621:GXY196632 HHU196621:HHU196632 HRQ196621:HRQ196632 IBM196621:IBM196632 ILI196621:ILI196632 IVE196621:IVE196632 JFA196621:JFA196632 JOW196621:JOW196632 JYS196621:JYS196632 KIO196621:KIO196632 KSK196621:KSK196632 LCG196621:LCG196632 LMC196621:LMC196632 LVY196621:LVY196632 MFU196621:MFU196632 MPQ196621:MPQ196632 MZM196621:MZM196632 NJI196621:NJI196632 NTE196621:NTE196632 ODA196621:ODA196632 OMW196621:OMW196632 OWS196621:OWS196632 PGO196621:PGO196632 PQK196621:PQK196632 QAG196621:QAG196632 QKC196621:QKC196632 QTY196621:QTY196632 RDU196621:RDU196632 RNQ196621:RNQ196632 RXM196621:RXM196632 SHI196621:SHI196632 SRE196621:SRE196632 TBA196621:TBA196632 TKW196621:TKW196632 TUS196621:TUS196632 UEO196621:UEO196632 UOK196621:UOK196632 UYG196621:UYG196632 VIC196621:VIC196632 VRY196621:VRY196632 WBU196621:WBU196632 WLQ196621:WLQ196632 WVM196621:WVM196632 E262157:E262168 JA262157:JA262168 SW262157:SW262168 ACS262157:ACS262168 AMO262157:AMO262168 AWK262157:AWK262168 BGG262157:BGG262168 BQC262157:BQC262168 BZY262157:BZY262168 CJU262157:CJU262168 CTQ262157:CTQ262168 DDM262157:DDM262168 DNI262157:DNI262168 DXE262157:DXE262168 EHA262157:EHA262168 EQW262157:EQW262168 FAS262157:FAS262168 FKO262157:FKO262168 FUK262157:FUK262168 GEG262157:GEG262168 GOC262157:GOC262168 GXY262157:GXY262168 HHU262157:HHU262168 HRQ262157:HRQ262168 IBM262157:IBM262168 ILI262157:ILI262168 IVE262157:IVE262168 JFA262157:JFA262168 JOW262157:JOW262168 JYS262157:JYS262168 KIO262157:KIO262168 KSK262157:KSK262168 LCG262157:LCG262168 LMC262157:LMC262168 LVY262157:LVY262168 MFU262157:MFU262168 MPQ262157:MPQ262168 MZM262157:MZM262168 NJI262157:NJI262168 NTE262157:NTE262168 ODA262157:ODA262168 OMW262157:OMW262168 OWS262157:OWS262168 PGO262157:PGO262168 PQK262157:PQK262168 QAG262157:QAG262168 QKC262157:QKC262168 QTY262157:QTY262168 RDU262157:RDU262168 RNQ262157:RNQ262168 RXM262157:RXM262168 SHI262157:SHI262168 SRE262157:SRE262168 TBA262157:TBA262168 TKW262157:TKW262168 TUS262157:TUS262168 UEO262157:UEO262168 UOK262157:UOK262168 UYG262157:UYG262168 VIC262157:VIC262168 VRY262157:VRY262168 WBU262157:WBU262168 WLQ262157:WLQ262168 WVM262157:WVM262168 E327693:E327704 JA327693:JA327704 SW327693:SW327704 ACS327693:ACS327704 AMO327693:AMO327704 AWK327693:AWK327704 BGG327693:BGG327704 BQC327693:BQC327704 BZY327693:BZY327704 CJU327693:CJU327704 CTQ327693:CTQ327704 DDM327693:DDM327704 DNI327693:DNI327704 DXE327693:DXE327704 EHA327693:EHA327704 EQW327693:EQW327704 FAS327693:FAS327704 FKO327693:FKO327704 FUK327693:FUK327704 GEG327693:GEG327704 GOC327693:GOC327704 GXY327693:GXY327704 HHU327693:HHU327704 HRQ327693:HRQ327704 IBM327693:IBM327704 ILI327693:ILI327704 IVE327693:IVE327704 JFA327693:JFA327704 JOW327693:JOW327704 JYS327693:JYS327704 KIO327693:KIO327704 KSK327693:KSK327704 LCG327693:LCG327704 LMC327693:LMC327704 LVY327693:LVY327704 MFU327693:MFU327704 MPQ327693:MPQ327704 MZM327693:MZM327704 NJI327693:NJI327704 NTE327693:NTE327704 ODA327693:ODA327704 OMW327693:OMW327704 OWS327693:OWS327704 PGO327693:PGO327704 PQK327693:PQK327704 QAG327693:QAG327704 QKC327693:QKC327704 QTY327693:QTY327704 RDU327693:RDU327704 RNQ327693:RNQ327704 RXM327693:RXM327704 SHI327693:SHI327704 SRE327693:SRE327704 TBA327693:TBA327704 TKW327693:TKW327704 TUS327693:TUS327704 UEO327693:UEO327704 UOK327693:UOK327704 UYG327693:UYG327704 VIC327693:VIC327704 VRY327693:VRY327704 WBU327693:WBU327704 WLQ327693:WLQ327704 WVM327693:WVM327704 E393229:E393240 JA393229:JA393240 SW393229:SW393240 ACS393229:ACS393240 AMO393229:AMO393240 AWK393229:AWK393240 BGG393229:BGG393240 BQC393229:BQC393240 BZY393229:BZY393240 CJU393229:CJU393240 CTQ393229:CTQ393240 DDM393229:DDM393240 DNI393229:DNI393240 DXE393229:DXE393240 EHA393229:EHA393240 EQW393229:EQW393240 FAS393229:FAS393240 FKO393229:FKO393240 FUK393229:FUK393240 GEG393229:GEG393240 GOC393229:GOC393240 GXY393229:GXY393240 HHU393229:HHU393240 HRQ393229:HRQ393240 IBM393229:IBM393240 ILI393229:ILI393240 IVE393229:IVE393240 JFA393229:JFA393240 JOW393229:JOW393240 JYS393229:JYS393240 KIO393229:KIO393240 KSK393229:KSK393240 LCG393229:LCG393240 LMC393229:LMC393240 LVY393229:LVY393240 MFU393229:MFU393240 MPQ393229:MPQ393240 MZM393229:MZM393240 NJI393229:NJI393240 NTE393229:NTE393240 ODA393229:ODA393240 OMW393229:OMW393240 OWS393229:OWS393240 PGO393229:PGO393240 PQK393229:PQK393240 QAG393229:QAG393240 QKC393229:QKC393240 QTY393229:QTY393240 RDU393229:RDU393240 RNQ393229:RNQ393240 RXM393229:RXM393240 SHI393229:SHI393240 SRE393229:SRE393240 TBA393229:TBA393240 TKW393229:TKW393240 TUS393229:TUS393240 UEO393229:UEO393240 UOK393229:UOK393240 UYG393229:UYG393240 VIC393229:VIC393240 VRY393229:VRY393240 WBU393229:WBU393240 WLQ393229:WLQ393240 WVM393229:WVM393240 E458765:E458776 JA458765:JA458776 SW458765:SW458776 ACS458765:ACS458776 AMO458765:AMO458776 AWK458765:AWK458776 BGG458765:BGG458776 BQC458765:BQC458776 BZY458765:BZY458776 CJU458765:CJU458776 CTQ458765:CTQ458776 DDM458765:DDM458776 DNI458765:DNI458776 DXE458765:DXE458776 EHA458765:EHA458776 EQW458765:EQW458776 FAS458765:FAS458776 FKO458765:FKO458776 FUK458765:FUK458776 GEG458765:GEG458776 GOC458765:GOC458776 GXY458765:GXY458776 HHU458765:HHU458776 HRQ458765:HRQ458776 IBM458765:IBM458776 ILI458765:ILI458776 IVE458765:IVE458776 JFA458765:JFA458776 JOW458765:JOW458776 JYS458765:JYS458776 KIO458765:KIO458776 KSK458765:KSK458776 LCG458765:LCG458776 LMC458765:LMC458776 LVY458765:LVY458776 MFU458765:MFU458776 MPQ458765:MPQ458776 MZM458765:MZM458776 NJI458765:NJI458776 NTE458765:NTE458776 ODA458765:ODA458776 OMW458765:OMW458776 OWS458765:OWS458776 PGO458765:PGO458776 PQK458765:PQK458776 QAG458765:QAG458776 QKC458765:QKC458776 QTY458765:QTY458776 RDU458765:RDU458776 RNQ458765:RNQ458776 RXM458765:RXM458776 SHI458765:SHI458776 SRE458765:SRE458776 TBA458765:TBA458776 TKW458765:TKW458776 TUS458765:TUS458776 UEO458765:UEO458776 UOK458765:UOK458776 UYG458765:UYG458776 VIC458765:VIC458776 VRY458765:VRY458776 WBU458765:WBU458776 WLQ458765:WLQ458776 WVM458765:WVM458776 E524301:E524312 JA524301:JA524312 SW524301:SW524312 ACS524301:ACS524312 AMO524301:AMO524312 AWK524301:AWK524312 BGG524301:BGG524312 BQC524301:BQC524312 BZY524301:BZY524312 CJU524301:CJU524312 CTQ524301:CTQ524312 DDM524301:DDM524312 DNI524301:DNI524312 DXE524301:DXE524312 EHA524301:EHA524312 EQW524301:EQW524312 FAS524301:FAS524312 FKO524301:FKO524312 FUK524301:FUK524312 GEG524301:GEG524312 GOC524301:GOC524312 GXY524301:GXY524312 HHU524301:HHU524312 HRQ524301:HRQ524312 IBM524301:IBM524312 ILI524301:ILI524312 IVE524301:IVE524312 JFA524301:JFA524312 JOW524301:JOW524312 JYS524301:JYS524312 KIO524301:KIO524312 KSK524301:KSK524312 LCG524301:LCG524312 LMC524301:LMC524312 LVY524301:LVY524312 MFU524301:MFU524312 MPQ524301:MPQ524312 MZM524301:MZM524312 NJI524301:NJI524312 NTE524301:NTE524312 ODA524301:ODA524312 OMW524301:OMW524312 OWS524301:OWS524312 PGO524301:PGO524312 PQK524301:PQK524312 QAG524301:QAG524312 QKC524301:QKC524312 QTY524301:QTY524312 RDU524301:RDU524312 RNQ524301:RNQ524312 RXM524301:RXM524312 SHI524301:SHI524312 SRE524301:SRE524312 TBA524301:TBA524312 TKW524301:TKW524312 TUS524301:TUS524312 UEO524301:UEO524312 UOK524301:UOK524312 UYG524301:UYG524312 VIC524301:VIC524312 VRY524301:VRY524312 WBU524301:WBU524312 WLQ524301:WLQ524312 WVM524301:WVM524312 E589837:E589848 JA589837:JA589848 SW589837:SW589848 ACS589837:ACS589848 AMO589837:AMO589848 AWK589837:AWK589848 BGG589837:BGG589848 BQC589837:BQC589848 BZY589837:BZY589848 CJU589837:CJU589848 CTQ589837:CTQ589848 DDM589837:DDM589848 DNI589837:DNI589848 DXE589837:DXE589848 EHA589837:EHA589848 EQW589837:EQW589848 FAS589837:FAS589848 FKO589837:FKO589848 FUK589837:FUK589848 GEG589837:GEG589848 GOC589837:GOC589848 GXY589837:GXY589848 HHU589837:HHU589848 HRQ589837:HRQ589848 IBM589837:IBM589848 ILI589837:ILI589848 IVE589837:IVE589848 JFA589837:JFA589848 JOW589837:JOW589848 JYS589837:JYS589848 KIO589837:KIO589848 KSK589837:KSK589848 LCG589837:LCG589848 LMC589837:LMC589848 LVY589837:LVY589848 MFU589837:MFU589848 MPQ589837:MPQ589848 MZM589837:MZM589848 NJI589837:NJI589848 NTE589837:NTE589848 ODA589837:ODA589848 OMW589837:OMW589848 OWS589837:OWS589848 PGO589837:PGO589848 PQK589837:PQK589848 QAG589837:QAG589848 QKC589837:QKC589848 QTY589837:QTY589848 RDU589837:RDU589848 RNQ589837:RNQ589848 RXM589837:RXM589848 SHI589837:SHI589848 SRE589837:SRE589848 TBA589837:TBA589848 TKW589837:TKW589848 TUS589837:TUS589848 UEO589837:UEO589848 UOK589837:UOK589848 UYG589837:UYG589848 VIC589837:VIC589848 VRY589837:VRY589848 WBU589837:WBU589848 WLQ589837:WLQ589848 WVM589837:WVM589848 E655373:E655384 JA655373:JA655384 SW655373:SW655384 ACS655373:ACS655384 AMO655373:AMO655384 AWK655373:AWK655384 BGG655373:BGG655384 BQC655373:BQC655384 BZY655373:BZY655384 CJU655373:CJU655384 CTQ655373:CTQ655384 DDM655373:DDM655384 DNI655373:DNI655384 DXE655373:DXE655384 EHA655373:EHA655384 EQW655373:EQW655384 FAS655373:FAS655384 FKO655373:FKO655384 FUK655373:FUK655384 GEG655373:GEG655384 GOC655373:GOC655384 GXY655373:GXY655384 HHU655373:HHU655384 HRQ655373:HRQ655384 IBM655373:IBM655384 ILI655373:ILI655384 IVE655373:IVE655384 JFA655373:JFA655384 JOW655373:JOW655384 JYS655373:JYS655384 KIO655373:KIO655384 KSK655373:KSK655384 LCG655373:LCG655384 LMC655373:LMC655384 LVY655373:LVY655384 MFU655373:MFU655384 MPQ655373:MPQ655384 MZM655373:MZM655384 NJI655373:NJI655384 NTE655373:NTE655384 ODA655373:ODA655384 OMW655373:OMW655384 OWS655373:OWS655384 PGO655373:PGO655384 PQK655373:PQK655384 QAG655373:QAG655384 QKC655373:QKC655384 QTY655373:QTY655384 RDU655373:RDU655384 RNQ655373:RNQ655384 RXM655373:RXM655384 SHI655373:SHI655384 SRE655373:SRE655384 TBA655373:TBA655384 TKW655373:TKW655384 TUS655373:TUS655384 UEO655373:UEO655384 UOK655373:UOK655384 UYG655373:UYG655384 VIC655373:VIC655384 VRY655373:VRY655384 WBU655373:WBU655384 WLQ655373:WLQ655384 WVM655373:WVM655384 E720909:E720920 JA720909:JA720920 SW720909:SW720920 ACS720909:ACS720920 AMO720909:AMO720920 AWK720909:AWK720920 BGG720909:BGG720920 BQC720909:BQC720920 BZY720909:BZY720920 CJU720909:CJU720920 CTQ720909:CTQ720920 DDM720909:DDM720920 DNI720909:DNI720920 DXE720909:DXE720920 EHA720909:EHA720920 EQW720909:EQW720920 FAS720909:FAS720920 FKO720909:FKO720920 FUK720909:FUK720920 GEG720909:GEG720920 GOC720909:GOC720920 GXY720909:GXY720920 HHU720909:HHU720920 HRQ720909:HRQ720920 IBM720909:IBM720920 ILI720909:ILI720920 IVE720909:IVE720920 JFA720909:JFA720920 JOW720909:JOW720920 JYS720909:JYS720920 KIO720909:KIO720920 KSK720909:KSK720920 LCG720909:LCG720920 LMC720909:LMC720920 LVY720909:LVY720920 MFU720909:MFU720920 MPQ720909:MPQ720920 MZM720909:MZM720920 NJI720909:NJI720920 NTE720909:NTE720920 ODA720909:ODA720920 OMW720909:OMW720920 OWS720909:OWS720920 PGO720909:PGO720920 PQK720909:PQK720920 QAG720909:QAG720920 QKC720909:QKC720920 QTY720909:QTY720920 RDU720909:RDU720920 RNQ720909:RNQ720920 RXM720909:RXM720920 SHI720909:SHI720920 SRE720909:SRE720920 TBA720909:TBA720920 TKW720909:TKW720920 TUS720909:TUS720920 UEO720909:UEO720920 UOK720909:UOK720920 UYG720909:UYG720920 VIC720909:VIC720920 VRY720909:VRY720920 WBU720909:WBU720920 WLQ720909:WLQ720920 WVM720909:WVM720920 E786445:E786456 JA786445:JA786456 SW786445:SW786456 ACS786445:ACS786456 AMO786445:AMO786456 AWK786445:AWK786456 BGG786445:BGG786456 BQC786445:BQC786456 BZY786445:BZY786456 CJU786445:CJU786456 CTQ786445:CTQ786456 DDM786445:DDM786456 DNI786445:DNI786456 DXE786445:DXE786456 EHA786445:EHA786456 EQW786445:EQW786456 FAS786445:FAS786456 FKO786445:FKO786456 FUK786445:FUK786456 GEG786445:GEG786456 GOC786445:GOC786456 GXY786445:GXY786456 HHU786445:HHU786456 HRQ786445:HRQ786456 IBM786445:IBM786456 ILI786445:ILI786456 IVE786445:IVE786456 JFA786445:JFA786456 JOW786445:JOW786456 JYS786445:JYS786456 KIO786445:KIO786456 KSK786445:KSK786456 LCG786445:LCG786456 LMC786445:LMC786456 LVY786445:LVY786456 MFU786445:MFU786456 MPQ786445:MPQ786456 MZM786445:MZM786456 NJI786445:NJI786456 NTE786445:NTE786456 ODA786445:ODA786456 OMW786445:OMW786456 OWS786445:OWS786456 PGO786445:PGO786456 PQK786445:PQK786456 QAG786445:QAG786456 QKC786445:QKC786456 QTY786445:QTY786456 RDU786445:RDU786456 RNQ786445:RNQ786456 RXM786445:RXM786456 SHI786445:SHI786456 SRE786445:SRE786456 TBA786445:TBA786456 TKW786445:TKW786456 TUS786445:TUS786456 UEO786445:UEO786456 UOK786445:UOK786456 UYG786445:UYG786456 VIC786445:VIC786456 VRY786445:VRY786456 WBU786445:WBU786456 WLQ786445:WLQ786456 WVM786445:WVM786456 E851981:E851992 JA851981:JA851992 SW851981:SW851992 ACS851981:ACS851992 AMO851981:AMO851992 AWK851981:AWK851992 BGG851981:BGG851992 BQC851981:BQC851992 BZY851981:BZY851992 CJU851981:CJU851992 CTQ851981:CTQ851992 DDM851981:DDM851992 DNI851981:DNI851992 DXE851981:DXE851992 EHA851981:EHA851992 EQW851981:EQW851992 FAS851981:FAS851992 FKO851981:FKO851992 FUK851981:FUK851992 GEG851981:GEG851992 GOC851981:GOC851992 GXY851981:GXY851992 HHU851981:HHU851992 HRQ851981:HRQ851992 IBM851981:IBM851992 ILI851981:ILI851992 IVE851981:IVE851992 JFA851981:JFA851992 JOW851981:JOW851992 JYS851981:JYS851992 KIO851981:KIO851992 KSK851981:KSK851992 LCG851981:LCG851992 LMC851981:LMC851992 LVY851981:LVY851992 MFU851981:MFU851992 MPQ851981:MPQ851992 MZM851981:MZM851992 NJI851981:NJI851992 NTE851981:NTE851992 ODA851981:ODA851992 OMW851981:OMW851992 OWS851981:OWS851992 PGO851981:PGO851992 PQK851981:PQK851992 QAG851981:QAG851992 QKC851981:QKC851992 QTY851981:QTY851992 RDU851981:RDU851992 RNQ851981:RNQ851992 RXM851981:RXM851992 SHI851981:SHI851992 SRE851981:SRE851992 TBA851981:TBA851992 TKW851981:TKW851992 TUS851981:TUS851992 UEO851981:UEO851992 UOK851981:UOK851992 UYG851981:UYG851992 VIC851981:VIC851992 VRY851981:VRY851992 WBU851981:WBU851992 WLQ851981:WLQ851992 WVM851981:WVM851992 E917517:E917528 JA917517:JA917528 SW917517:SW917528 ACS917517:ACS917528 AMO917517:AMO917528 AWK917517:AWK917528 BGG917517:BGG917528 BQC917517:BQC917528 BZY917517:BZY917528 CJU917517:CJU917528 CTQ917517:CTQ917528 DDM917517:DDM917528 DNI917517:DNI917528 DXE917517:DXE917528 EHA917517:EHA917528 EQW917517:EQW917528 FAS917517:FAS917528 FKO917517:FKO917528 FUK917517:FUK917528 GEG917517:GEG917528 GOC917517:GOC917528 GXY917517:GXY917528 HHU917517:HHU917528 HRQ917517:HRQ917528 IBM917517:IBM917528 ILI917517:ILI917528 IVE917517:IVE917528 JFA917517:JFA917528 JOW917517:JOW917528 JYS917517:JYS917528 KIO917517:KIO917528 KSK917517:KSK917528 LCG917517:LCG917528 LMC917517:LMC917528 LVY917517:LVY917528 MFU917517:MFU917528 MPQ917517:MPQ917528 MZM917517:MZM917528 NJI917517:NJI917528 NTE917517:NTE917528 ODA917517:ODA917528 OMW917517:OMW917528 OWS917517:OWS917528 PGO917517:PGO917528 PQK917517:PQK917528 QAG917517:QAG917528 QKC917517:QKC917528 QTY917517:QTY917528 RDU917517:RDU917528 RNQ917517:RNQ917528 RXM917517:RXM917528 SHI917517:SHI917528 SRE917517:SRE917528 TBA917517:TBA917528 TKW917517:TKW917528 TUS917517:TUS917528 UEO917517:UEO917528 UOK917517:UOK917528 UYG917517:UYG917528 VIC917517:VIC917528 VRY917517:VRY917528 WBU917517:WBU917528 WLQ917517:WLQ917528 WVM917517:WVM917528 E983053:E983064 JA983053:JA983064 SW983053:SW983064 ACS983053:ACS983064 AMO983053:AMO983064 AWK983053:AWK983064 BGG983053:BGG983064 BQC983053:BQC983064 BZY983053:BZY983064 CJU983053:CJU983064 CTQ983053:CTQ983064 DDM983053:DDM983064 DNI983053:DNI983064 DXE983053:DXE983064 EHA983053:EHA983064 EQW983053:EQW983064 FAS983053:FAS983064 FKO983053:FKO983064 FUK983053:FUK983064 GEG983053:GEG983064 GOC983053:GOC983064 GXY983053:GXY983064 HHU983053:HHU983064 HRQ983053:HRQ983064 IBM983053:IBM983064 ILI983053:ILI983064 IVE983053:IVE983064 JFA983053:JFA983064 JOW983053:JOW983064 JYS983053:JYS983064 KIO983053:KIO983064 KSK983053:KSK983064 LCG983053:LCG983064 LMC983053:LMC983064 LVY983053:LVY983064 MFU983053:MFU983064 MPQ983053:MPQ983064 MZM983053:MZM983064 NJI983053:NJI983064 NTE983053:NTE983064 ODA983053:ODA983064 OMW983053:OMW983064 OWS983053:OWS983064 PGO983053:PGO983064 PQK983053:PQK983064 QAG983053:QAG983064 QKC983053:QKC983064 QTY983053:QTY983064 RDU983053:RDU983064 RNQ983053:RNQ983064 RXM983053:RXM983064 SHI983053:SHI983064 SRE983053:SRE983064 TBA983053:TBA983064 TKW983053:TKW983064 TUS983053:TUS983064 UEO983053:UEO983064 UOK983053:UOK983064 UYG983053:UYG983064 VIC983053:VIC983064 VRY983053:VRY983064 WBU983053:WBU983064 WLQ983053:WLQ983064 WVM983053:WVM983064 WVM13:WVM24 WLQ13:WLQ24 WBU13:WBU24 VRY13:VRY24 VIC13:VIC24 UYG13:UYG24 UOK13:UOK24 UEO13:UEO24 TUS13:TUS24 TKW13:TKW24 TBA13:TBA24 SRE13:SRE24 SHI13:SHI24 RXM13:RXM24 RNQ13:RNQ24 RDU13:RDU24 QTY13:QTY24 QKC13:QKC24 QAG13:QAG24 PQK13:PQK24 PGO13:PGO24 OWS13:OWS24 OMW13:OMW24 ODA13:ODA24 NTE13:NTE24 NJI13:NJI24 MZM13:MZM24 MPQ13:MPQ24 MFU13:MFU24 LVY13:LVY24 LMC13:LMC24 LCG13:LCG24 KSK13:KSK24 KIO13:KIO24 JYS13:JYS24 JOW13:JOW24 JFA13:JFA24 IVE13:IVE24 ILI13:ILI24 IBM13:IBM24 HRQ13:HRQ24 HHU13:HHU24 GXY13:GXY24 GOC13:GOC24 GEG13:GEG24 FUK13:FUK24 FKO13:FKO24 FAS13:FAS24 EQW13:EQW24 EHA13:EHA24 DXE13:DXE24 DNI13:DNI24 DDM13:DDM24 CTQ13:CTQ24 CJU13:CJU24 BZY13:BZY24 BQC13:BQC24 BGG13:BGG24 AWK13:AWK24 AMO13:AMO24 ACS13:ACS24 SW13:SW24 JA13:JA24 E13:E24" xr:uid="{9A44F8D5-3F73-4196-A2C8-113FB98CAF72}">
      <formula1>PBStatus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F369-1437-4F78-A989-A1A9C6198C6A}">
  <dimension ref="A1:E4"/>
  <sheetViews>
    <sheetView workbookViewId="0">
      <selection activeCell="E8" sqref="E8"/>
    </sheetView>
  </sheetViews>
  <sheetFormatPr defaultRowHeight="14" x14ac:dyDescent="0.3"/>
  <cols>
    <col min="2" max="2" width="24.33203125" customWidth="1"/>
    <col min="3" max="3" width="8.25" customWidth="1"/>
    <col min="4" max="4" width="14.33203125" customWidth="1"/>
    <col min="5" max="5" width="27.33203125" customWidth="1"/>
  </cols>
  <sheetData>
    <row r="1" spans="1:5" ht="33.5" thickBot="1" x14ac:dyDescent="0.35">
      <c r="A1" s="80" t="s">
        <v>55</v>
      </c>
      <c r="B1" s="81"/>
      <c r="C1" s="81"/>
      <c r="D1" s="81"/>
      <c r="E1" s="81"/>
    </row>
    <row r="2" spans="1:5" x14ac:dyDescent="0.3">
      <c r="A2" s="60" t="s">
        <v>28</v>
      </c>
      <c r="B2" s="65" t="s">
        <v>56</v>
      </c>
      <c r="C2" s="65" t="s">
        <v>29</v>
      </c>
      <c r="D2" s="65" t="s">
        <v>30</v>
      </c>
      <c r="E2" s="64" t="s">
        <v>31</v>
      </c>
    </row>
    <row r="3" spans="1:5" ht="33" customHeight="1" x14ac:dyDescent="0.3">
      <c r="A3" s="63"/>
      <c r="B3" s="62" t="s">
        <v>57</v>
      </c>
      <c r="C3" s="61"/>
      <c r="D3" s="61"/>
      <c r="E3" s="67" t="s">
        <v>59</v>
      </c>
    </row>
    <row r="4" spans="1:5" ht="33.75" customHeight="1" x14ac:dyDescent="0.3">
      <c r="A4" s="63"/>
      <c r="B4" s="62" t="s">
        <v>58</v>
      </c>
      <c r="C4" s="61"/>
      <c r="D4" s="61"/>
      <c r="E4" s="67"/>
    </row>
  </sheetData>
  <mergeCells count="1">
    <mergeCell ref="A1:E1"/>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Project Vision</vt:lpstr>
      <vt:lpstr>Project Flow</vt:lpstr>
      <vt:lpstr>Project Backlog</vt:lpstr>
      <vt:lpstr>SPRINT</vt:lpstr>
      <vt:lpstr>Risk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2019-01-03T08:40:26Z</dcterms:modified>
</cp:coreProperties>
</file>