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vana/Desktop/"/>
    </mc:Choice>
  </mc:AlternateContent>
  <xr:revisionPtr revIDLastSave="0" documentId="13_ncr:1_{5BA88A9E-E80B-6A46-A6A7-5BA80CA49C48}" xr6:coauthVersionLast="47" xr6:coauthVersionMax="47" xr10:uidLastSave="{00000000-0000-0000-0000-000000000000}"/>
  <bookViews>
    <workbookView xWindow="33220" yWindow="500" windowWidth="24740" windowHeight="15640" activeTab="3" xr2:uid="{EFF72CD5-8DB5-B14A-B5E6-DC0E5855AC81}"/>
  </bookViews>
  <sheets>
    <sheet name="chores practice" sheetId="1" r:id="rId1"/>
    <sheet name="15 min tutorial" sheetId="2" r:id="rId2"/>
    <sheet name="excel formulas &amp; fxn practice" sheetId="4" r:id="rId3"/>
    <sheet name="conditional fxn" sheetId="6" r:id="rId4"/>
    <sheet name="conditional formatting" sheetId="7" r:id="rId5"/>
  </sheets>
  <calcPr calcId="191029" concurrentCalc="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8" i="6" l="1"/>
  <c r="C34" i="6"/>
  <c r="C30" i="6"/>
  <c r="G3" i="6" a="1"/>
  <c r="G3" i="6"/>
  <c r="G2" i="6"/>
  <c r="F2" i="6" a="1"/>
  <c r="F2" i="6"/>
  <c r="I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27" i="7"/>
  <c r="F31" i="4"/>
  <c r="F30" i="4"/>
  <c r="F29" i="4"/>
  <c r="E31" i="4"/>
  <c r="E30" i="4"/>
  <c r="E29" i="4"/>
  <c r="F26" i="4"/>
  <c r="E26" i="4"/>
  <c r="F25" i="4"/>
  <c r="E25" i="4"/>
  <c r="F24" i="4"/>
  <c r="E24" i="4"/>
  <c r="F23" i="4"/>
  <c r="E23" i="4"/>
  <c r="F22" i="4"/>
  <c r="E22" i="4"/>
  <c r="B28" i="4"/>
  <c r="F21" i="4"/>
  <c r="E21" i="4"/>
  <c r="B17" i="4"/>
  <c r="F14" i="4" a="1"/>
  <c r="F14" i="4"/>
  <c r="B16" i="4"/>
  <c r="C5" i="4"/>
  <c r="D5" i="4"/>
  <c r="E5" i="4"/>
  <c r="B5" i="4"/>
  <c r="C4" i="4"/>
  <c r="D4" i="4"/>
  <c r="E4" i="4"/>
  <c r="B4" i="4"/>
  <c r="E3" i="4"/>
  <c r="E2" i="4"/>
  <c r="D14" i="2"/>
  <c r="B14" i="2"/>
  <c r="B4" i="1"/>
  <c r="B5" i="1"/>
  <c r="B6" i="1"/>
  <c r="B7" i="1"/>
  <c r="B8" i="1"/>
  <c r="B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<sst xmlns="http://schemas.openxmlformats.org/spreadsheetml/2006/main" count="222" uniqueCount="142">
  <si>
    <t>Job</t>
  </si>
  <si>
    <t>Start Time</t>
  </si>
  <si>
    <t>Time Job Takes</t>
  </si>
  <si>
    <t>Wash Pots</t>
  </si>
  <si>
    <t>Hoover</t>
  </si>
  <si>
    <t>Rest</t>
  </si>
  <si>
    <t>Dust</t>
  </si>
  <si>
    <t>Windows</t>
  </si>
  <si>
    <t>Sales</t>
  </si>
  <si>
    <t>Date</t>
  </si>
  <si>
    <t>Notes</t>
  </si>
  <si>
    <t>News Years resolution depresses sales</t>
  </si>
  <si>
    <t>Total</t>
  </si>
  <si>
    <t xml:space="preserve"> </t>
  </si>
  <si>
    <t>Chocolate Chip</t>
  </si>
  <si>
    <t>Oatmeal Raisin</t>
  </si>
  <si>
    <t>Sugar Cookie</t>
  </si>
  <si>
    <t>Totals</t>
  </si>
  <si>
    <t>Tax Rate</t>
  </si>
  <si>
    <t>Revenue</t>
  </si>
  <si>
    <t>Cost</t>
  </si>
  <si>
    <t>Profit</t>
  </si>
  <si>
    <t>Tax</t>
  </si>
  <si>
    <t>Profit Split</t>
  </si>
  <si>
    <t>Order of operations</t>
  </si>
  <si>
    <t>*and / evaluated first</t>
  </si>
  <si>
    <t>Basic Functions</t>
  </si>
  <si>
    <t>Cookie Name</t>
  </si>
  <si>
    <t>Cookies Sold</t>
  </si>
  <si>
    <t>Chocolate chip</t>
  </si>
  <si>
    <t>Snickerdoodle</t>
  </si>
  <si>
    <t>Birthday Cake</t>
  </si>
  <si>
    <t>Peanut Butter</t>
  </si>
  <si>
    <t>Fortune</t>
  </si>
  <si>
    <t>How many cookies sold</t>
  </si>
  <si>
    <t>Most # of cookies sold</t>
  </si>
  <si>
    <t>Least # of cookies sold</t>
  </si>
  <si>
    <t>2nd most sold</t>
  </si>
  <si>
    <t>2nd least sold</t>
  </si>
  <si>
    <t># of cookies w/ sales</t>
  </si>
  <si>
    <t>Average sold</t>
  </si>
  <si>
    <t>What # is the middle?</t>
  </si>
  <si>
    <t>What # occurs most frequently?</t>
  </si>
  <si>
    <t>Country</t>
  </si>
  <si>
    <t>sumif</t>
  </si>
  <si>
    <t>Phillipines</t>
  </si>
  <si>
    <t>United States</t>
  </si>
  <si>
    <t>India</t>
  </si>
  <si>
    <t>sumifs</t>
  </si>
  <si>
    <t>Averageif</t>
  </si>
  <si>
    <t>Averageifs</t>
  </si>
  <si>
    <t>Countif</t>
  </si>
  <si>
    <t>Countifs</t>
  </si>
  <si>
    <t>Minifs</t>
  </si>
  <si>
    <t>Maxifs</t>
  </si>
  <si>
    <t>Test Scores</t>
  </si>
  <si>
    <t>Restaurant Review</t>
  </si>
  <si>
    <t>Date Submitted</t>
  </si>
  <si>
    <t>Review</t>
  </si>
  <si>
    <t>Students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</si>
  <si>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</si>
  <si>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</si>
  <si>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</si>
  <si>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</si>
  <si>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</si>
  <si>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</si>
  <si>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</si>
  <si>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</si>
  <si>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</si>
  <si>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</si>
  <si>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</si>
  <si>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great foot, will definitely come again!</t>
  </si>
  <si>
    <t>ok, I wish they filled my water more often</t>
  </si>
  <si>
    <t>the chicken didn't taste like chicken</t>
  </si>
  <si>
    <t>they double charged me!</t>
  </si>
  <si>
    <t>great service, will come again</t>
  </si>
  <si>
    <t>pricey for what you get</t>
  </si>
  <si>
    <t>the steak required lots of chewing</t>
  </si>
  <si>
    <t>good entertainment during dinner</t>
  </si>
  <si>
    <t>loved the appetizer</t>
  </si>
  <si>
    <t>will come again</t>
  </si>
  <si>
    <t>will not come again</t>
  </si>
  <si>
    <t>Kevin Shah</t>
  </si>
  <si>
    <t>Tim Briggs</t>
  </si>
  <si>
    <t>Michael Smith</t>
  </si>
  <si>
    <t>Debra Collins</t>
  </si>
  <si>
    <t>Steve Jackson</t>
  </si>
  <si>
    <t>Tim Smith</t>
  </si>
  <si>
    <t>Kerry West</t>
  </si>
  <si>
    <t>Jimbo Bradford</t>
  </si>
  <si>
    <t>Garrett McDonald</t>
  </si>
  <si>
    <t>Ruby Sloan</t>
  </si>
  <si>
    <t>John</t>
  </si>
  <si>
    <t>Kevin</t>
  </si>
  <si>
    <t>Sophia</t>
  </si>
  <si>
    <t>Adam</t>
  </si>
  <si>
    <t>Megan</t>
  </si>
  <si>
    <t>Annice</t>
  </si>
  <si>
    <t>Debra</t>
  </si>
  <si>
    <t>Michael</t>
  </si>
  <si>
    <t>Tim</t>
  </si>
  <si>
    <t>Garrett</t>
  </si>
  <si>
    <t>Jacob</t>
  </si>
  <si>
    <t>Denice</t>
  </si>
  <si>
    <t>Eric</t>
  </si>
  <si>
    <t>James</t>
  </si>
  <si>
    <t xml:space="preserve">Paul </t>
  </si>
  <si>
    <t xml:space="preserve"> 10/8/2023</t>
  </si>
  <si>
    <t>Name</t>
  </si>
  <si>
    <t>Yearly Salary</t>
  </si>
  <si>
    <t>Highlight values</t>
  </si>
  <si>
    <t>Highlight rows</t>
  </si>
  <si>
    <t xml:space="preserve">Name </t>
  </si>
  <si>
    <t>Gary Miller</t>
  </si>
  <si>
    <t>James Willard</t>
  </si>
  <si>
    <t>Richard Elliot</t>
  </si>
  <si>
    <t>Anna Withers</t>
  </si>
  <si>
    <t>Robert Spear</t>
  </si>
  <si>
    <t>Roger Mun</t>
  </si>
  <si>
    <t>Robert Marquez</t>
  </si>
  <si>
    <t>Natalie Porter</t>
  </si>
  <si>
    <t>Kim West</t>
  </si>
  <si>
    <t>Stevie Bridge</t>
  </si>
  <si>
    <t>Andre Cooper</t>
  </si>
  <si>
    <t>Crystal Doyle</t>
  </si>
  <si>
    <t>Robert Musser</t>
  </si>
  <si>
    <t>Daniel Garrett</t>
  </si>
  <si>
    <t>Paul Garza</t>
  </si>
  <si>
    <t xml:space="preserve">Format if salary is equal to or greater than </t>
  </si>
  <si>
    <t>if functions</t>
  </si>
  <si>
    <t>If</t>
  </si>
  <si>
    <t>Do we sell more chocolate chip or oatmeal raisin?</t>
  </si>
  <si>
    <t>And</t>
  </si>
  <si>
    <t>Does chocolate chip sell more than all other cookies?</t>
  </si>
  <si>
    <t>Or</t>
  </si>
  <si>
    <t>Does chocolate chip sell more than oatmeal raisin or sugar cookie?</t>
  </si>
  <si>
    <t>nested if/ifs</t>
  </si>
  <si>
    <t>Price</t>
  </si>
  <si>
    <t>Nested If/Ifs</t>
  </si>
  <si>
    <t xml:space="preserve">What is the price of: </t>
  </si>
  <si>
    <t>Chocolate</t>
  </si>
  <si>
    <t>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</si>
</sst>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7" formatCode="m/d/yyyy;@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2" fillId="3" borderId="0" xfId="0" applyFont="1" applyFill="1"/>
    <xf numFmtId="0" fontId="2" fillId="2" borderId="1" xfId="0" applyFont="1" applyFill="1" applyBorder="1" applyAlignment="1">
      <alignment horizontal="center"/>
    </xf>
    <xf numFmtId="18" fontId="0" fillId="0" borderId="0" xfId="0" applyNumberFormat="1"/>
    <xf numFmtId="20" fontId="0" fillId="0" borderId="0" xfId="0" applyNumberFormat="1"/>
    <xf numFmtId="0" fontId="0" fillId="0" borderId="0" xfId="0" applyAlignment="1">
      <alignment textRotation="180"/>
    </xf>
    <xf numFmtId="17" fontId="0" fillId="0" borderId="0" xfId="0" applyNumberFormat="1"/>
    <xf numFmtId="164" fontId="0" fillId="0" borderId="0" xfId="1" applyNumberFormat="1" applyFont="1"/>
    <xf numFmtId="164" fontId="1" fillId="0" borderId="0" xfId="0" applyNumberFormat="1" applyFont="1"/>
    <xf numFmtId="164" fontId="0" fillId="0" borderId="0" xfId="0" applyNumberFormat="1"/>
    <xf numFmtId="9" fontId="0" fillId="0" borderId="0" xfId="0" applyNumberFormat="1"/>
    <xf numFmtId="0" fontId="2" fillId="0" borderId="0" xfId="0" applyFont="1"/>
    <xf numFmtId="0" fontId="2" fillId="4" borderId="0" xfId="0" applyFont="1" applyFill="1"/>
    <xf numFmtId="0" fontId="2" fillId="5" borderId="0" xfId="0" applyFont="1" applyFill="1"/>
    <xf numFmtId="0" fontId="2" fillId="5" borderId="1" xfId="0" applyFont="1" applyFill="1" applyBorder="1"/>
    <xf numFmtId="0" fontId="2" fillId="6" borderId="0" xfId="0" applyFont="1" applyFill="1"/>
    <xf numFmtId="0" fontId="2" fillId="0" borderId="0" xfId="0" applyFont="1" applyAlignment="1">
      <alignment horizontal="center"/>
    </xf>
    <xf numFmtId="167" fontId="0" fillId="0" borderId="0" xfId="0" applyNumberFormat="1"/>
    <xf numFmtId="167" fontId="0" fillId="0" borderId="0" xfId="0" applyNumberFormat="1" applyAlignment="1">
      <alignment horizontal="right"/>
    </xf>
    <xf numFmtId="41" fontId="0" fillId="0" borderId="0" xfId="2" applyNumberFormat="1" applyFont="1"/>
  </cellXfs>
  <cellStyles count="3">
    <cellStyle name="Comma" xfId="1" builtinId="3"/>
    <cellStyle name="Currency" xfId="2" builtinId="4"/>
    <cellStyle name="Normal" xfId="0" builtinId="0"/>
  </cellStyles>
  <dxfs count="15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numFmt numFmtId="22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numRef>
              <c:f>'15 min tutorial'!$A$2:$A$13</c:f>
              <c:numCache>
                <c:formatCode>mmm\-yy</c:formatCode>
                <c:ptCount val="12"/>
                <c:pt idx="0">
                  <c:v>44927</c:v>
                </c:pt>
                <c:pt idx="1">
                  <c:v>45231</c:v>
                </c:pt>
                <c:pt idx="2">
                  <c:v>45078</c:v>
                </c:pt>
                <c:pt idx="3">
                  <c:v>45108</c:v>
                </c:pt>
                <c:pt idx="4">
                  <c:v>44986</c:v>
                </c:pt>
                <c:pt idx="5">
                  <c:v>44958</c:v>
                </c:pt>
                <c:pt idx="6">
                  <c:v>45200</c:v>
                </c:pt>
                <c:pt idx="7">
                  <c:v>45047</c:v>
                </c:pt>
                <c:pt idx="8">
                  <c:v>45170</c:v>
                </c:pt>
                <c:pt idx="9">
                  <c:v>45139</c:v>
                </c:pt>
                <c:pt idx="10">
                  <c:v>45017</c:v>
                </c:pt>
                <c:pt idx="11">
                  <c:v>45261</c:v>
                </c:pt>
              </c:numCache>
            </c:numRef>
          </c:cat>
          <c:val>
            <c:numRef>
              <c:f>'15 min tutorial'!$B$2:$B$13</c:f>
              <c:numCache>
                <c:formatCode>_(* #,##0_);_(* \(#,##0\);_(* "-"??_);_(@_)</c:formatCode>
                <c:ptCount val="12"/>
                <c:pt idx="0">
                  <c:v>1000</c:v>
                </c:pt>
                <c:pt idx="1">
                  <c:v>4287</c:v>
                </c:pt>
                <c:pt idx="2">
                  <c:v>4550</c:v>
                </c:pt>
                <c:pt idx="3">
                  <c:v>5297</c:v>
                </c:pt>
                <c:pt idx="4">
                  <c:v>5385</c:v>
                </c:pt>
                <c:pt idx="5">
                  <c:v>5482</c:v>
                </c:pt>
                <c:pt idx="6">
                  <c:v>6573</c:v>
                </c:pt>
                <c:pt idx="7">
                  <c:v>8071</c:v>
                </c:pt>
                <c:pt idx="8">
                  <c:v>10655</c:v>
                </c:pt>
                <c:pt idx="9">
                  <c:v>10870</c:v>
                </c:pt>
                <c:pt idx="10">
                  <c:v>12811</c:v>
                </c:pt>
                <c:pt idx="11">
                  <c:v>23524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A7-0040-93F2-82C0AA02A7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764074256"/>
        <c:axId val="764075984"/>
      </c:lineChart>
      <c:dateAx>
        <c:axId val="76407425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075984"/>
        <c:crosses val="autoZero"/>
        <c:auto val="1"/>
        <c:lblOffset val="100"/>
        <c:baseTimeUnit val="months"/>
      </c:dateAx>
      <c:valAx>
        <c:axId val="764075984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074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1</xdr:row>
      <xdr:rowOff>76200</xdr:rowOff>
    </xdr:from>
    <xdr:to>
      <xdr:col>8</xdr:col>
      <xdr:colOff>406400</xdr:colOff>
      <xdr:row>23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14950A-AD25-749F-DC68-4A81B35C42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7C24E4-5BFA-5049-8E0B-6C5C8DA46715}" name="Table2" displayName="Table2" ref="A1:B14" totalsRowCount="1">
  <autoFilter ref="A1:B13" xr:uid="{ED7C24E4-5BFA-5049-8E0B-6C5C8DA46715}"/>
  <sortState xmlns:xlrd2="http://schemas.microsoft.com/office/spreadsheetml/2017/richdata2" ref="A2:B13">
    <sortCondition ref="B1:B13"/>
  </sortState>
  <tableColumns count="2">
    <tableColumn id="1" xr3:uid="{8DD6DDE5-2350-0443-8EB9-29C8228F72AC}" name="Date" totalsRowLabel="Total" dataDxfId="14"/>
    <tableColumn id="2" xr3:uid="{E7B97564-CF96-2B4C-81BD-21F9EBC1FCFA}" name="Sales" totalsRowFunction="sum" dataDxfId="13" totalsRowDxfId="12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AC67E-7F84-454A-B563-80EF51C02B02}">
  <dimension ref="A1:C12"/>
  <sheetViews>
    <sheetView workbookViewId="0">
      <selection activeCell="C12" sqref="C12"/>
    </sheetView>
  </sheetViews>
  <sheetFormatPr baseColWidth="10" defaultColWidth="12.83203125" defaultRowHeight="16" x14ac:dyDescent="0.2"/>
  <cols>
    <col min="1" max="3" width="20.832031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3" spans="1:3" x14ac:dyDescent="0.2">
      <c r="A3" s="1" t="s">
        <v>3</v>
      </c>
      <c r="B3" s="3">
        <v>0.375</v>
      </c>
      <c r="C3" s="4">
        <v>1.0416666666666666E-2</v>
      </c>
    </row>
    <row r="4" spans="1:3" x14ac:dyDescent="0.2">
      <c r="A4" s="1" t="s">
        <v>4</v>
      </c>
      <c r="B4" s="3">
        <f t="shared" ref="B4:B9" si="0">B3+C3</f>
        <v>0.38541666666666669</v>
      </c>
      <c r="C4" s="4">
        <v>4.1666666666666664E-2</v>
      </c>
    </row>
    <row r="5" spans="1:3" x14ac:dyDescent="0.2">
      <c r="A5" s="1" t="s">
        <v>5</v>
      </c>
      <c r="B5" s="3">
        <f t="shared" si="0"/>
        <v>0.42708333333333337</v>
      </c>
      <c r="C5" s="4">
        <v>2.0833333333333332E-2</v>
      </c>
    </row>
    <row r="6" spans="1:3" x14ac:dyDescent="0.2">
      <c r="A6" s="1" t="s">
        <v>6</v>
      </c>
      <c r="B6" s="3">
        <f t="shared" si="0"/>
        <v>0.44791666666666669</v>
      </c>
      <c r="C6" s="4">
        <v>2.0833333333333332E-2</v>
      </c>
    </row>
    <row r="7" spans="1:3" x14ac:dyDescent="0.2">
      <c r="A7" s="1" t="s">
        <v>7</v>
      </c>
      <c r="B7" s="3">
        <f t="shared" si="0"/>
        <v>0.46875</v>
      </c>
      <c r="C7" s="4">
        <v>4.1666666666666664E-2</v>
      </c>
    </row>
    <row r="8" spans="1:3" x14ac:dyDescent="0.2">
      <c r="A8" s="1" t="s">
        <v>5</v>
      </c>
      <c r="B8" s="3">
        <f t="shared" si="0"/>
        <v>0.51041666666666663</v>
      </c>
      <c r="C8" s="4">
        <v>2.0833333333333332E-2</v>
      </c>
    </row>
    <row r="9" spans="1:3" x14ac:dyDescent="0.2">
      <c r="B9" s="3">
        <f t="shared" si="0"/>
        <v>0.53125</v>
      </c>
    </row>
    <row r="12" spans="1:3" x14ac:dyDescent="0.2">
      <c r="C1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22026-37A4-0141-9643-2CD4FFFABCA2}">
  <dimension ref="A1:D14"/>
  <sheetViews>
    <sheetView workbookViewId="0">
      <selection activeCell="B7" sqref="B7"/>
    </sheetView>
  </sheetViews>
  <sheetFormatPr baseColWidth="10" defaultRowHeight="16" x14ac:dyDescent="0.2"/>
  <cols>
    <col min="1" max="1" width="7.5" customWidth="1"/>
    <col min="2" max="2" width="8" bestFit="1" customWidth="1"/>
    <col min="3" max="4" width="33.5" customWidth="1"/>
  </cols>
  <sheetData>
    <row r="1" spans="1:4" x14ac:dyDescent="0.2">
      <c r="A1" t="s">
        <v>9</v>
      </c>
      <c r="B1" t="s">
        <v>8</v>
      </c>
      <c r="C1" t="s">
        <v>10</v>
      </c>
    </row>
    <row r="2" spans="1:4" x14ac:dyDescent="0.2">
      <c r="A2" s="6">
        <v>44927</v>
      </c>
      <c r="B2" s="7">
        <v>1000</v>
      </c>
      <c r="C2" t="s">
        <v>11</v>
      </c>
    </row>
    <row r="3" spans="1:4" x14ac:dyDescent="0.2">
      <c r="A3" s="6">
        <v>45231</v>
      </c>
      <c r="B3" s="7">
        <v>4287</v>
      </c>
    </row>
    <row r="4" spans="1:4" x14ac:dyDescent="0.2">
      <c r="A4" s="6">
        <v>45078</v>
      </c>
      <c r="B4" s="7">
        <v>4550</v>
      </c>
      <c r="C4" t="s">
        <v>13</v>
      </c>
    </row>
    <row r="5" spans="1:4" x14ac:dyDescent="0.2">
      <c r="A5" s="6">
        <v>45108</v>
      </c>
      <c r="B5" s="7">
        <v>5297</v>
      </c>
    </row>
    <row r="6" spans="1:4" x14ac:dyDescent="0.2">
      <c r="A6" s="6">
        <v>44986</v>
      </c>
      <c r="B6" s="7">
        <v>5385</v>
      </c>
    </row>
    <row r="7" spans="1:4" x14ac:dyDescent="0.2">
      <c r="A7" s="6">
        <v>44958</v>
      </c>
      <c r="B7" s="7">
        <v>5482</v>
      </c>
    </row>
    <row r="8" spans="1:4" x14ac:dyDescent="0.2">
      <c r="A8" s="6">
        <v>45200</v>
      </c>
      <c r="B8" s="7">
        <v>6573</v>
      </c>
    </row>
    <row r="9" spans="1:4" x14ac:dyDescent="0.2">
      <c r="A9" s="6">
        <v>45047</v>
      </c>
      <c r="B9" s="7">
        <v>8071</v>
      </c>
    </row>
    <row r="10" spans="1:4" x14ac:dyDescent="0.2">
      <c r="A10" s="6">
        <v>45170</v>
      </c>
      <c r="B10" s="7">
        <v>10655</v>
      </c>
    </row>
    <row r="11" spans="1:4" x14ac:dyDescent="0.2">
      <c r="A11" s="6">
        <v>45139</v>
      </c>
      <c r="B11" s="7">
        <v>10870</v>
      </c>
    </row>
    <row r="12" spans="1:4" x14ac:dyDescent="0.2">
      <c r="A12" s="6">
        <v>45017</v>
      </c>
      <c r="B12" s="7">
        <v>12811</v>
      </c>
    </row>
    <row r="13" spans="1:4" x14ac:dyDescent="0.2">
      <c r="A13" s="6">
        <v>45261</v>
      </c>
      <c r="B13" s="7">
        <v>23524</v>
      </c>
    </row>
    <row r="14" spans="1:4" x14ac:dyDescent="0.2">
      <c r="A14" t="s">
        <v>12</v>
      </c>
      <c r="B14" s="8">
        <f>SUBTOTAL(109,Table2[Sales])</f>
        <v>98505</v>
      </c>
      <c r="D14" s="9">
        <f>SUM(B2:B4)</f>
        <v>9837</v>
      </c>
    </row>
  </sheetData>
  <conditionalFormatting sqref="B2:B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B8E2C-600B-E342-98EC-DF42E2FEBE80}">
  <dimension ref="A1:F31"/>
  <sheetViews>
    <sheetView workbookViewId="0">
      <selection activeCell="A21" sqref="A21:A27"/>
    </sheetView>
  </sheetViews>
  <sheetFormatPr baseColWidth="10" defaultRowHeight="16" x14ac:dyDescent="0.2"/>
  <cols>
    <col min="1" max="1" width="14.1640625" customWidth="1"/>
    <col min="2" max="2" width="13.1640625" bestFit="1" customWidth="1"/>
    <col min="3" max="3" width="13.83203125" bestFit="1" customWidth="1"/>
    <col min="4" max="4" width="11.6640625" bestFit="1" customWidth="1"/>
    <col min="5" max="5" width="12.5" customWidth="1"/>
  </cols>
  <sheetData>
    <row r="1" spans="1:6" x14ac:dyDescent="0.2">
      <c r="B1" s="14" t="s">
        <v>14</v>
      </c>
      <c r="C1" s="14" t="s">
        <v>15</v>
      </c>
      <c r="D1" s="14" t="s">
        <v>16</v>
      </c>
      <c r="E1" s="14" t="s">
        <v>17</v>
      </c>
      <c r="F1" s="14" t="s">
        <v>18</v>
      </c>
    </row>
    <row r="2" spans="1:6" x14ac:dyDescent="0.2">
      <c r="A2" s="12" t="s">
        <v>19</v>
      </c>
      <c r="B2">
        <v>10</v>
      </c>
      <c r="C2">
        <v>8</v>
      </c>
      <c r="D2">
        <v>5</v>
      </c>
      <c r="E2">
        <f>SUM(B2:D2)</f>
        <v>23</v>
      </c>
      <c r="F2" s="10">
        <v>0.1</v>
      </c>
    </row>
    <row r="3" spans="1:6" x14ac:dyDescent="0.2">
      <c r="A3" s="12" t="s">
        <v>20</v>
      </c>
      <c r="B3">
        <v>4</v>
      </c>
      <c r="C3">
        <v>3</v>
      </c>
      <c r="D3">
        <v>2</v>
      </c>
      <c r="E3">
        <f>SUM(B3:D3)</f>
        <v>9</v>
      </c>
    </row>
    <row r="4" spans="1:6" x14ac:dyDescent="0.2">
      <c r="A4" s="12" t="s">
        <v>21</v>
      </c>
      <c r="B4">
        <f>SUM(B2-B3)</f>
        <v>6</v>
      </c>
      <c r="C4">
        <f t="shared" ref="C4:E4" si="0">SUM(C2-C3)</f>
        <v>5</v>
      </c>
      <c r="D4">
        <f t="shared" si="0"/>
        <v>3</v>
      </c>
      <c r="E4">
        <f t="shared" si="0"/>
        <v>14</v>
      </c>
    </row>
    <row r="5" spans="1:6" x14ac:dyDescent="0.2">
      <c r="A5" s="12" t="s">
        <v>22</v>
      </c>
      <c r="B5">
        <f>B4*$F$2</f>
        <v>0.60000000000000009</v>
      </c>
      <c r="C5">
        <f t="shared" ref="C5:E5" si="1">C4*$F$2</f>
        <v>0.5</v>
      </c>
      <c r="D5">
        <f t="shared" si="1"/>
        <v>0.30000000000000004</v>
      </c>
      <c r="E5">
        <f t="shared" si="1"/>
        <v>1.4000000000000001</v>
      </c>
    </row>
    <row r="9" spans="1:6" x14ac:dyDescent="0.2">
      <c r="A9" s="11" t="s">
        <v>23</v>
      </c>
    </row>
    <row r="11" spans="1:6" x14ac:dyDescent="0.2">
      <c r="E11" t="s">
        <v>13</v>
      </c>
    </row>
    <row r="12" spans="1:6" x14ac:dyDescent="0.2">
      <c r="A12" s="11" t="s">
        <v>24</v>
      </c>
    </row>
    <row r="13" spans="1:6" x14ac:dyDescent="0.2">
      <c r="B13" s="13" t="s">
        <v>14</v>
      </c>
      <c r="D13" s="11" t="s">
        <v>18</v>
      </c>
      <c r="F13" t="s">
        <v>25</v>
      </c>
    </row>
    <row r="14" spans="1:6" x14ac:dyDescent="0.2">
      <c r="A14" s="12" t="s">
        <v>19</v>
      </c>
      <c r="B14">
        <v>10</v>
      </c>
      <c r="D14" s="10">
        <v>0.1</v>
      </c>
      <c r="F14" t="e" cm="1">
        <f t="array" ref="F14">+ and - evaluated second</f>
        <v>#NAME?</v>
      </c>
    </row>
    <row r="15" spans="1:6" x14ac:dyDescent="0.2">
      <c r="A15" s="12" t="s">
        <v>20</v>
      </c>
      <c r="B15">
        <v>4</v>
      </c>
    </row>
    <row r="16" spans="1:6" x14ac:dyDescent="0.2">
      <c r="A16" s="12" t="s">
        <v>21</v>
      </c>
      <c r="B16">
        <f>SUM(B14-B15)</f>
        <v>6</v>
      </c>
    </row>
    <row r="17" spans="1:6" x14ac:dyDescent="0.2">
      <c r="A17" s="12" t="s">
        <v>22</v>
      </c>
      <c r="B17">
        <f>(B14-B4)*D14</f>
        <v>0.4</v>
      </c>
    </row>
    <row r="19" spans="1:6" x14ac:dyDescent="0.2">
      <c r="A19" s="11" t="s">
        <v>26</v>
      </c>
    </row>
    <row r="20" spans="1:6" x14ac:dyDescent="0.2">
      <c r="A20" s="13" t="s">
        <v>27</v>
      </c>
      <c r="B20" s="13" t="s">
        <v>28</v>
      </c>
    </row>
    <row r="21" spans="1:6" x14ac:dyDescent="0.2">
      <c r="A21" s="12" t="s">
        <v>29</v>
      </c>
      <c r="B21">
        <v>97</v>
      </c>
      <c r="C21" t="s">
        <v>34</v>
      </c>
      <c r="E21">
        <f>SUM(B21:B27)</f>
        <v>421</v>
      </c>
      <c r="F21" t="str">
        <f ca="1">_xlfn.FORMULATEXT(E21)</f>
        <v>=SUM(B21:B27)</v>
      </c>
    </row>
    <row r="22" spans="1:6" x14ac:dyDescent="0.2">
      <c r="A22" s="12" t="s">
        <v>15</v>
      </c>
      <c r="B22">
        <v>77</v>
      </c>
      <c r="C22" t="s">
        <v>35</v>
      </c>
      <c r="E22">
        <f>MAX(B21:B27)</f>
        <v>97</v>
      </c>
      <c r="F22" t="str">
        <f ca="1">_xlfn.FORMULATEXT(E22)</f>
        <v>=MAX(B21:B27)</v>
      </c>
    </row>
    <row r="23" spans="1:6" x14ac:dyDescent="0.2">
      <c r="A23" s="12" t="s">
        <v>16</v>
      </c>
      <c r="B23">
        <v>67</v>
      </c>
      <c r="C23" t="s">
        <v>36</v>
      </c>
      <c r="E23">
        <f>MIN(B21:B27)</f>
        <v>36</v>
      </c>
      <c r="F23" t="str">
        <f ca="1">_xlfn.FORMULATEXT(E23)</f>
        <v>=MIN(B21:B27)</v>
      </c>
    </row>
    <row r="24" spans="1:6" x14ac:dyDescent="0.2">
      <c r="A24" s="12" t="s">
        <v>30</v>
      </c>
      <c r="B24">
        <v>52</v>
      </c>
      <c r="C24" t="s">
        <v>37</v>
      </c>
      <c r="E24">
        <f>LARGE(B21:B27,2)</f>
        <v>77</v>
      </c>
      <c r="F24" t="str">
        <f ca="1">_xlfn.FORMULATEXT(E24)</f>
        <v>=LARGE(B21:B27,2)</v>
      </c>
    </row>
    <row r="25" spans="1:6" x14ac:dyDescent="0.2">
      <c r="A25" s="12" t="s">
        <v>31</v>
      </c>
      <c r="B25">
        <v>52</v>
      </c>
      <c r="C25" t="s">
        <v>38</v>
      </c>
      <c r="E25">
        <f>SMALL(B21:B27,2)</f>
        <v>40</v>
      </c>
      <c r="F25" t="str">
        <f ca="1">_xlfn.FORMULATEXT(E25)</f>
        <v>=SMALL(B21:B27,2)</v>
      </c>
    </row>
    <row r="26" spans="1:6" x14ac:dyDescent="0.2">
      <c r="A26" s="12" t="s">
        <v>32</v>
      </c>
      <c r="B26">
        <v>40</v>
      </c>
      <c r="C26" t="s">
        <v>39</v>
      </c>
      <c r="E26">
        <f>COUNTA(A21:A27)</f>
        <v>7</v>
      </c>
      <c r="F26" t="str">
        <f ca="1">_xlfn.FORMULATEXT(E26)</f>
        <v>=COUNTA(A21:A27)</v>
      </c>
    </row>
    <row r="27" spans="1:6" x14ac:dyDescent="0.2">
      <c r="A27" s="12" t="s">
        <v>33</v>
      </c>
      <c r="B27">
        <v>36</v>
      </c>
    </row>
    <row r="28" spans="1:6" x14ac:dyDescent="0.2">
      <c r="B28">
        <f>SUM(B21:B27)</f>
        <v>421</v>
      </c>
    </row>
    <row r="29" spans="1:6" x14ac:dyDescent="0.2">
      <c r="C29" t="s">
        <v>40</v>
      </c>
      <c r="E29">
        <f>AVERAGE(B21:B27)</f>
        <v>60.142857142857146</v>
      </c>
      <c r="F29" t="str">
        <f ca="1">_xlfn.FORMULATEXT(E29)</f>
        <v>=AVERAGE(B21:B27)</v>
      </c>
    </row>
    <row r="30" spans="1:6" x14ac:dyDescent="0.2">
      <c r="C30" t="s">
        <v>41</v>
      </c>
      <c r="E30">
        <f>MEDIAN(B21:B27)</f>
        <v>52</v>
      </c>
      <c r="F30" t="str">
        <f ca="1">_xlfn.FORMULATEXT(E30)</f>
        <v>=MEDIAN(B21:B27)</v>
      </c>
    </row>
    <row r="31" spans="1:6" x14ac:dyDescent="0.2">
      <c r="C31" t="s">
        <v>42</v>
      </c>
      <c r="E31">
        <f>MODE(B21:B27)</f>
        <v>52</v>
      </c>
      <c r="F31" t="str">
        <f ca="1">_xlfn.FORMULATEXT(E31)</f>
        <v>=MODE(B21:B27)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04D23-7FD7-D64B-9419-869DDF190B1A}">
  <dimension ref="A1:G44"/>
  <sheetViews>
    <sheetView tabSelected="1" topLeftCell="A20" workbookViewId="0">
      <selection activeCell="C43" sqref="C43"/>
    </sheetView>
  </sheetViews>
  <sheetFormatPr baseColWidth="10" defaultRowHeight="16" x14ac:dyDescent="0.2"/>
  <cols>
    <col min="1" max="1" width="13.83203125" bestFit="1" customWidth="1"/>
    <col min="2" max="2" width="12.33203125" bestFit="1" customWidth="1"/>
  </cols>
  <sheetData>
    <row r="1" spans="1:7" x14ac:dyDescent="0.2">
      <c r="A1" s="16" t="s">
        <v>27</v>
      </c>
      <c r="B1" s="16" t="s">
        <v>43</v>
      </c>
      <c r="C1" s="16" t="s">
        <v>28</v>
      </c>
    </row>
    <row r="2" spans="1:7" x14ac:dyDescent="0.2">
      <c r="A2" s="13" t="s">
        <v>29</v>
      </c>
      <c r="B2" t="s">
        <v>46</v>
      </c>
      <c r="C2">
        <v>28</v>
      </c>
      <c r="E2" t="s">
        <v>44</v>
      </c>
      <c r="F2" cm="1">
        <f t="array" ref="F2:F8">SUMIF(B:B,B2:B8,C:C)</f>
        <v>362</v>
      </c>
      <c r="G2">
        <f>SUMIF(B:B,"*s",C:C)</f>
        <v>802</v>
      </c>
    </row>
    <row r="3" spans="1:7" x14ac:dyDescent="0.2">
      <c r="A3" s="13" t="s">
        <v>15</v>
      </c>
      <c r="B3" t="s">
        <v>46</v>
      </c>
      <c r="C3">
        <v>32</v>
      </c>
      <c r="E3" t="s">
        <v>48</v>
      </c>
      <c r="F3">
        <v>362</v>
      </c>
      <c r="G3" cm="1">
        <f t="array" ref="G3:G4" xml:space="preserve"> SUMIFS(C:C,B:B,B2,A:A,A2:A3)</f>
        <v>28</v>
      </c>
    </row>
    <row r="4" spans="1:7" x14ac:dyDescent="0.2">
      <c r="A4" s="13" t="s">
        <v>16</v>
      </c>
      <c r="B4" t="s">
        <v>46</v>
      </c>
      <c r="C4">
        <v>52</v>
      </c>
      <c r="F4">
        <v>362</v>
      </c>
      <c r="G4">
        <v>32</v>
      </c>
    </row>
    <row r="5" spans="1:7" x14ac:dyDescent="0.2">
      <c r="A5" s="13" t="s">
        <v>30</v>
      </c>
      <c r="B5" t="s">
        <v>46</v>
      </c>
      <c r="C5">
        <v>67</v>
      </c>
      <c r="F5">
        <v>362</v>
      </c>
    </row>
    <row r="6" spans="1:7" x14ac:dyDescent="0.2">
      <c r="A6" s="13" t="s">
        <v>31</v>
      </c>
      <c r="B6" t="s">
        <v>46</v>
      </c>
      <c r="C6">
        <v>44</v>
      </c>
      <c r="F6">
        <v>362</v>
      </c>
    </row>
    <row r="7" spans="1:7" x14ac:dyDescent="0.2">
      <c r="A7" s="13" t="s">
        <v>32</v>
      </c>
      <c r="B7" t="s">
        <v>46</v>
      </c>
      <c r="C7">
        <v>39</v>
      </c>
      <c r="E7" t="s">
        <v>49</v>
      </c>
      <c r="F7">
        <v>362</v>
      </c>
    </row>
    <row r="8" spans="1:7" x14ac:dyDescent="0.2">
      <c r="A8" s="13" t="s">
        <v>33</v>
      </c>
      <c r="B8" t="s">
        <v>46</v>
      </c>
      <c r="C8">
        <v>100</v>
      </c>
      <c r="E8" t="s">
        <v>50</v>
      </c>
      <c r="F8">
        <v>362</v>
      </c>
    </row>
    <row r="9" spans="1:7" x14ac:dyDescent="0.2">
      <c r="A9" s="12" t="s">
        <v>29</v>
      </c>
      <c r="B9" t="s">
        <v>47</v>
      </c>
      <c r="C9">
        <v>75</v>
      </c>
      <c r="E9" t="s">
        <v>51</v>
      </c>
    </row>
    <row r="10" spans="1:7" x14ac:dyDescent="0.2">
      <c r="A10" s="12" t="s">
        <v>15</v>
      </c>
      <c r="B10" t="s">
        <v>47</v>
      </c>
      <c r="C10">
        <v>32</v>
      </c>
      <c r="E10" t="s">
        <v>52</v>
      </c>
    </row>
    <row r="11" spans="1:7" x14ac:dyDescent="0.2">
      <c r="A11" s="12" t="s">
        <v>16</v>
      </c>
      <c r="B11" t="s">
        <v>47</v>
      </c>
      <c r="C11">
        <v>40</v>
      </c>
      <c r="E11" t="s">
        <v>53</v>
      </c>
    </row>
    <row r="12" spans="1:7" x14ac:dyDescent="0.2">
      <c r="A12" s="12" t="s">
        <v>30</v>
      </c>
      <c r="B12" t="s">
        <v>47</v>
      </c>
      <c r="C12">
        <v>21</v>
      </c>
      <c r="E12" t="s">
        <v>54</v>
      </c>
    </row>
    <row r="13" spans="1:7" x14ac:dyDescent="0.2">
      <c r="A13" s="12" t="s">
        <v>31</v>
      </c>
      <c r="B13" t="s">
        <v>47</v>
      </c>
      <c r="C13">
        <v>58</v>
      </c>
    </row>
    <row r="14" spans="1:7" x14ac:dyDescent="0.2">
      <c r="A14" s="12" t="s">
        <v>32</v>
      </c>
      <c r="B14" t="s">
        <v>47</v>
      </c>
      <c r="C14">
        <v>21</v>
      </c>
    </row>
    <row r="15" spans="1:7" x14ac:dyDescent="0.2">
      <c r="A15" s="12" t="s">
        <v>33</v>
      </c>
      <c r="B15" t="s">
        <v>47</v>
      </c>
      <c r="C15">
        <v>54</v>
      </c>
    </row>
    <row r="16" spans="1:7" x14ac:dyDescent="0.2">
      <c r="A16" s="15" t="s">
        <v>29</v>
      </c>
      <c r="B16" t="s">
        <v>45</v>
      </c>
      <c r="C16">
        <v>55</v>
      </c>
    </row>
    <row r="17" spans="1:3" x14ac:dyDescent="0.2">
      <c r="A17" s="15" t="s">
        <v>15</v>
      </c>
      <c r="B17" t="s">
        <v>45</v>
      </c>
      <c r="C17">
        <v>41</v>
      </c>
    </row>
    <row r="18" spans="1:3" x14ac:dyDescent="0.2">
      <c r="A18" s="15" t="s">
        <v>16</v>
      </c>
      <c r="B18" t="s">
        <v>45</v>
      </c>
      <c r="C18">
        <v>92</v>
      </c>
    </row>
    <row r="19" spans="1:3" x14ac:dyDescent="0.2">
      <c r="A19" s="15" t="s">
        <v>30</v>
      </c>
      <c r="B19" t="s">
        <v>45</v>
      </c>
      <c r="C19">
        <v>89</v>
      </c>
    </row>
    <row r="20" spans="1:3" x14ac:dyDescent="0.2">
      <c r="A20" s="15" t="s">
        <v>31</v>
      </c>
      <c r="B20" t="s">
        <v>45</v>
      </c>
      <c r="C20">
        <v>34</v>
      </c>
    </row>
    <row r="21" spans="1:3" x14ac:dyDescent="0.2">
      <c r="A21" s="15" t="s">
        <v>32</v>
      </c>
      <c r="B21" t="s">
        <v>45</v>
      </c>
      <c r="C21">
        <v>29</v>
      </c>
    </row>
    <row r="22" spans="1:3" x14ac:dyDescent="0.2">
      <c r="A22" s="15" t="s">
        <v>33</v>
      </c>
      <c r="B22" t="s">
        <v>45</v>
      </c>
      <c r="C22">
        <v>100</v>
      </c>
    </row>
    <row r="26" spans="1:3" x14ac:dyDescent="0.2">
      <c r="A26" t="s">
        <v>129</v>
      </c>
    </row>
    <row r="28" spans="1:3" x14ac:dyDescent="0.2">
      <c r="A28" s="11" t="s">
        <v>27</v>
      </c>
      <c r="B28" s="11" t="s">
        <v>28</v>
      </c>
      <c r="C28" s="11" t="s">
        <v>130</v>
      </c>
    </row>
    <row r="29" spans="1:3" x14ac:dyDescent="0.2">
      <c r="A29" t="s">
        <v>14</v>
      </c>
      <c r="B29">
        <v>97</v>
      </c>
      <c r="C29" t="s">
        <v>131</v>
      </c>
    </row>
    <row r="30" spans="1:3" x14ac:dyDescent="0.2">
      <c r="A30" t="s">
        <v>15</v>
      </c>
      <c r="B30">
        <v>150</v>
      </c>
      <c r="C30" t="str">
        <f>IF(B29&gt;B30,"Chocolate Chip","Oatmeal Raisin")</f>
        <v>Oatmeal Raisin</v>
      </c>
    </row>
    <row r="31" spans="1:3" x14ac:dyDescent="0.2">
      <c r="A31" t="s">
        <v>16</v>
      </c>
      <c r="B31">
        <v>150</v>
      </c>
    </row>
    <row r="32" spans="1:3" x14ac:dyDescent="0.2">
      <c r="C32" s="11" t="s">
        <v>132</v>
      </c>
    </row>
    <row r="33" spans="1:6" x14ac:dyDescent="0.2">
      <c r="C33" t="s">
        <v>133</v>
      </c>
    </row>
    <row r="34" spans="1:6" x14ac:dyDescent="0.2">
      <c r="C34" t="str">
        <f>IF(AND(B29&gt;B30,B29&gt;B31),"yes","no")</f>
        <v>no</v>
      </c>
    </row>
    <row r="36" spans="1:6" x14ac:dyDescent="0.2">
      <c r="C36" s="11" t="s">
        <v>134</v>
      </c>
    </row>
    <row r="37" spans="1:6" x14ac:dyDescent="0.2">
      <c r="C37" t="s">
        <v>135</v>
      </c>
    </row>
    <row r="38" spans="1:6" x14ac:dyDescent="0.2">
      <c r="C38" t="str">
        <f>IF(OR(B29&gt;B30,B29&gt;B31),"yes","no")</f>
        <v>no</v>
      </c>
    </row>
    <row r="40" spans="1:6" x14ac:dyDescent="0.2">
      <c r="A40" t="s">
        <v>136</v>
      </c>
    </row>
    <row r="41" spans="1:6" x14ac:dyDescent="0.2">
      <c r="A41" s="11" t="s">
        <v>27</v>
      </c>
      <c r="B41" s="11" t="s">
        <v>137</v>
      </c>
      <c r="C41" t="s">
        <v>138</v>
      </c>
    </row>
    <row r="42" spans="1:6" x14ac:dyDescent="0.2">
      <c r="A42" t="s">
        <v>14</v>
      </c>
      <c r="B42">
        <v>10</v>
      </c>
      <c r="C42" t="s">
        <v>139</v>
      </c>
      <c r="E42" t="s">
        <v>140</v>
      </c>
      <c r="F42" t="s">
        <v>141</v>
      </c>
    </row>
    <row r="43" spans="1:6" x14ac:dyDescent="0.2">
      <c r="A43" t="s">
        <v>15</v>
      </c>
      <c r="B43">
        <v>8</v>
      </c>
    </row>
    <row r="44" spans="1:6" x14ac:dyDescent="0.2">
      <c r="A44" t="s">
        <v>16</v>
      </c>
      <c r="B44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22B37-9223-F447-9382-ADA8165B3813}">
  <dimension ref="A3:I41"/>
  <sheetViews>
    <sheetView topLeftCell="A18" workbookViewId="0">
      <selection activeCell="I30" sqref="I30"/>
    </sheetView>
  </sheetViews>
  <sheetFormatPr baseColWidth="10" defaultRowHeight="16" x14ac:dyDescent="0.2"/>
  <cols>
    <col min="1" max="1" width="14.83203125" customWidth="1"/>
    <col min="2" max="2" width="12.5" bestFit="1" customWidth="1"/>
    <col min="4" max="4" width="16.83203125" bestFit="1" customWidth="1"/>
    <col min="5" max="5" width="14" bestFit="1" customWidth="1"/>
    <col min="6" max="6" width="35.6640625" customWidth="1"/>
    <col min="8" max="8" width="21.33203125" customWidth="1"/>
    <col min="9" max="9" width="13.33203125" customWidth="1"/>
  </cols>
  <sheetData>
    <row r="3" spans="1:8" x14ac:dyDescent="0.2">
      <c r="A3" s="11" t="s">
        <v>55</v>
      </c>
      <c r="D3" s="11" t="s">
        <v>56</v>
      </c>
      <c r="E3" s="11" t="s">
        <v>57</v>
      </c>
      <c r="F3" s="11" t="s">
        <v>58</v>
      </c>
      <c r="H3" s="11" t="s">
        <v>59</v>
      </c>
    </row>
    <row r="4" spans="1:8" x14ac:dyDescent="0.2">
      <c r="A4" t="s">
        <v>92</v>
      </c>
      <c r="B4">
        <v>95</v>
      </c>
      <c r="D4" t="s">
        <v>60</v>
      </c>
      <c r="E4" s="18" t="s">
        <v>107</v>
      </c>
      <c r="F4" t="s">
        <v>71</v>
      </c>
      <c r="H4" t="s">
        <v>82</v>
      </c>
    </row>
    <row r="5" spans="1:8" x14ac:dyDescent="0.2">
      <c r="A5" t="s">
        <v>93</v>
      </c>
      <c r="B5">
        <v>81</v>
      </c>
      <c r="D5" t="s">
        <v>61</v>
      </c>
      <c r="E5" s="17">
        <v>45207</v>
      </c>
      <c r="F5" t="s">
        <v>72</v>
      </c>
      <c r="H5" t="s">
        <v>83</v>
      </c>
    </row>
    <row r="6" spans="1:8" x14ac:dyDescent="0.2">
      <c r="A6" t="s">
        <v>94</v>
      </c>
      <c r="B6">
        <v>76</v>
      </c>
      <c r="D6" t="s">
        <v>62</v>
      </c>
      <c r="E6" s="17">
        <v>45212</v>
      </c>
      <c r="F6" t="s">
        <v>73</v>
      </c>
      <c r="H6" t="s">
        <v>84</v>
      </c>
    </row>
    <row r="7" spans="1:8" x14ac:dyDescent="0.2">
      <c r="A7" t="s">
        <v>95</v>
      </c>
      <c r="B7">
        <v>89</v>
      </c>
      <c r="D7" t="s">
        <v>63</v>
      </c>
      <c r="E7" s="17">
        <v>45194</v>
      </c>
      <c r="F7" t="s">
        <v>74</v>
      </c>
      <c r="H7" t="s">
        <v>85</v>
      </c>
    </row>
    <row r="8" spans="1:8" x14ac:dyDescent="0.2">
      <c r="A8" t="s">
        <v>96</v>
      </c>
      <c r="B8">
        <v>92</v>
      </c>
      <c r="D8" t="s">
        <v>64</v>
      </c>
      <c r="E8" s="17">
        <v>45198</v>
      </c>
      <c r="F8" t="s">
        <v>75</v>
      </c>
      <c r="H8" t="s">
        <v>86</v>
      </c>
    </row>
    <row r="9" spans="1:8" x14ac:dyDescent="0.2">
      <c r="A9" t="s">
        <v>97</v>
      </c>
      <c r="B9">
        <v>65</v>
      </c>
      <c r="D9" t="s">
        <v>65</v>
      </c>
      <c r="E9" s="17">
        <v>45203</v>
      </c>
      <c r="F9" t="s">
        <v>76</v>
      </c>
      <c r="H9" t="s">
        <v>82</v>
      </c>
    </row>
    <row r="10" spans="1:8" x14ac:dyDescent="0.2">
      <c r="A10" t="s">
        <v>98</v>
      </c>
      <c r="B10">
        <v>51</v>
      </c>
      <c r="D10" t="s">
        <v>66</v>
      </c>
      <c r="E10" s="17">
        <v>45210</v>
      </c>
      <c r="F10" t="s">
        <v>77</v>
      </c>
      <c r="H10" t="s">
        <v>87</v>
      </c>
    </row>
    <row r="11" spans="1:8" x14ac:dyDescent="0.2">
      <c r="A11" t="s">
        <v>99</v>
      </c>
      <c r="B11">
        <v>92</v>
      </c>
      <c r="D11" t="s">
        <v>67</v>
      </c>
      <c r="E11" s="17">
        <v>45191</v>
      </c>
      <c r="F11" t="s">
        <v>78</v>
      </c>
      <c r="H11" t="s">
        <v>88</v>
      </c>
    </row>
    <row r="12" spans="1:8" x14ac:dyDescent="0.2">
      <c r="A12" t="s">
        <v>100</v>
      </c>
      <c r="B12">
        <v>81</v>
      </c>
      <c r="D12" t="s">
        <v>68</v>
      </c>
      <c r="E12" s="17">
        <v>45188</v>
      </c>
      <c r="F12" t="s">
        <v>79</v>
      </c>
      <c r="H12" t="s">
        <v>89</v>
      </c>
    </row>
    <row r="13" spans="1:8" x14ac:dyDescent="0.2">
      <c r="A13" t="s">
        <v>101</v>
      </c>
      <c r="B13">
        <v>79</v>
      </c>
      <c r="D13" t="s">
        <v>69</v>
      </c>
      <c r="E13" s="17">
        <v>45192</v>
      </c>
      <c r="F13" t="s">
        <v>80</v>
      </c>
      <c r="H13" t="s">
        <v>90</v>
      </c>
    </row>
    <row r="14" spans="1:8" x14ac:dyDescent="0.2">
      <c r="A14" t="s">
        <v>102</v>
      </c>
      <c r="B14">
        <v>92</v>
      </c>
      <c r="D14" t="s">
        <v>70</v>
      </c>
      <c r="E14" s="17">
        <v>43622</v>
      </c>
      <c r="F14" t="s">
        <v>81</v>
      </c>
      <c r="H14" t="s">
        <v>91</v>
      </c>
    </row>
    <row r="15" spans="1:8" x14ac:dyDescent="0.2">
      <c r="A15" t="s">
        <v>103</v>
      </c>
      <c r="B15">
        <v>93</v>
      </c>
      <c r="H15" t="s">
        <v>88</v>
      </c>
    </row>
    <row r="16" spans="1:8" x14ac:dyDescent="0.2">
      <c r="A16" t="s">
        <v>104</v>
      </c>
      <c r="B16">
        <v>88</v>
      </c>
    </row>
    <row r="17" spans="1:9" x14ac:dyDescent="0.2">
      <c r="A17" t="s">
        <v>105</v>
      </c>
      <c r="B17">
        <v>81</v>
      </c>
    </row>
    <row r="18" spans="1:9" x14ac:dyDescent="0.2">
      <c r="A18" t="s">
        <v>106</v>
      </c>
      <c r="B18">
        <v>70</v>
      </c>
    </row>
    <row r="22" spans="1:9" x14ac:dyDescent="0.2">
      <c r="A22" t="s">
        <v>128</v>
      </c>
      <c r="D22">
        <v>80000</v>
      </c>
    </row>
    <row r="24" spans="1:9" x14ac:dyDescent="0.2">
      <c r="B24" t="s">
        <v>110</v>
      </c>
      <c r="F24" t="s">
        <v>111</v>
      </c>
    </row>
    <row r="26" spans="1:9" x14ac:dyDescent="0.2">
      <c r="A26" s="13" t="s">
        <v>108</v>
      </c>
      <c r="B26" s="15" t="s">
        <v>109</v>
      </c>
      <c r="C26" s="11"/>
      <c r="D26" s="11"/>
      <c r="E26" s="13" t="s">
        <v>112</v>
      </c>
      <c r="F26" s="15" t="s">
        <v>109</v>
      </c>
      <c r="H26" s="13" t="s">
        <v>112</v>
      </c>
      <c r="I26" s="15" t="s">
        <v>109</v>
      </c>
    </row>
    <row r="27" spans="1:9" x14ac:dyDescent="0.2">
      <c r="A27" t="s">
        <v>113</v>
      </c>
      <c r="B27" s="19">
        <v>60270</v>
      </c>
      <c r="E27" t="s">
        <v>113</v>
      </c>
      <c r="F27" s="19">
        <v>60270</v>
      </c>
      <c r="H27" t="b">
        <f>$F27&gt;=$D$22</f>
        <v>0</v>
      </c>
      <c r="I27" t="b">
        <f>$F27&gt;=$D$22</f>
        <v>0</v>
      </c>
    </row>
    <row r="28" spans="1:9" x14ac:dyDescent="0.2">
      <c r="A28" t="s">
        <v>114</v>
      </c>
      <c r="B28" s="19">
        <v>39627</v>
      </c>
      <c r="E28" t="s">
        <v>114</v>
      </c>
      <c r="F28" s="19">
        <v>39627</v>
      </c>
      <c r="H28" t="b">
        <f t="shared" ref="H28:H41" si="0">$F28&gt;=$D$22</f>
        <v>0</v>
      </c>
    </row>
    <row r="29" spans="1:9" x14ac:dyDescent="0.2">
      <c r="A29" t="s">
        <v>115</v>
      </c>
      <c r="B29" s="19">
        <v>18000</v>
      </c>
      <c r="E29" t="s">
        <v>115</v>
      </c>
      <c r="F29" s="19">
        <v>18000</v>
      </c>
      <c r="H29" t="b">
        <f t="shared" si="0"/>
        <v>0</v>
      </c>
    </row>
    <row r="30" spans="1:9" x14ac:dyDescent="0.2">
      <c r="A30" t="s">
        <v>117</v>
      </c>
      <c r="B30" s="19">
        <v>93668</v>
      </c>
      <c r="E30" t="s">
        <v>117</v>
      </c>
      <c r="F30" s="19">
        <v>93668</v>
      </c>
      <c r="H30" t="b">
        <f t="shared" si="0"/>
        <v>1</v>
      </c>
    </row>
    <row r="31" spans="1:9" x14ac:dyDescent="0.2">
      <c r="A31" t="s">
        <v>118</v>
      </c>
      <c r="B31" s="19">
        <v>134000</v>
      </c>
      <c r="E31" t="s">
        <v>118</v>
      </c>
      <c r="F31" s="19">
        <v>134000</v>
      </c>
      <c r="H31" t="b">
        <f t="shared" si="0"/>
        <v>1</v>
      </c>
    </row>
    <row r="32" spans="1:9" x14ac:dyDescent="0.2">
      <c r="A32" t="s">
        <v>127</v>
      </c>
      <c r="B32" s="19">
        <v>34808</v>
      </c>
      <c r="E32" t="s">
        <v>127</v>
      </c>
      <c r="F32" s="19">
        <v>34808</v>
      </c>
      <c r="H32" t="b">
        <f t="shared" si="0"/>
        <v>0</v>
      </c>
    </row>
    <row r="33" spans="1:8" x14ac:dyDescent="0.2">
      <c r="A33" t="s">
        <v>119</v>
      </c>
      <c r="B33" s="19">
        <v>134468</v>
      </c>
      <c r="E33" t="s">
        <v>119</v>
      </c>
      <c r="F33" s="19">
        <v>134468</v>
      </c>
      <c r="H33" t="b">
        <f t="shared" si="0"/>
        <v>1</v>
      </c>
    </row>
    <row r="34" spans="1:8" x14ac:dyDescent="0.2">
      <c r="A34" t="s">
        <v>120</v>
      </c>
      <c r="B34" s="19">
        <v>45000</v>
      </c>
      <c r="E34" t="s">
        <v>120</v>
      </c>
      <c r="F34" s="19">
        <v>45000</v>
      </c>
      <c r="H34" t="b">
        <f t="shared" si="0"/>
        <v>0</v>
      </c>
    </row>
    <row r="35" spans="1:8" x14ac:dyDescent="0.2">
      <c r="A35" t="s">
        <v>121</v>
      </c>
      <c r="B35" s="19">
        <v>89500</v>
      </c>
      <c r="E35" t="s">
        <v>121</v>
      </c>
      <c r="F35" s="19">
        <v>89500</v>
      </c>
      <c r="H35" t="b">
        <f t="shared" si="0"/>
        <v>1</v>
      </c>
    </row>
    <row r="36" spans="1:8" x14ac:dyDescent="0.2">
      <c r="A36" t="s">
        <v>122</v>
      </c>
      <c r="B36" s="19">
        <v>21972</v>
      </c>
      <c r="E36" t="s">
        <v>122</v>
      </c>
      <c r="F36" s="19">
        <v>21972</v>
      </c>
      <c r="H36" t="b">
        <f t="shared" si="0"/>
        <v>0</v>
      </c>
    </row>
    <row r="37" spans="1:8" x14ac:dyDescent="0.2">
      <c r="A37" t="s">
        <v>123</v>
      </c>
      <c r="B37" s="19">
        <v>81000</v>
      </c>
      <c r="E37" t="s">
        <v>123</v>
      </c>
      <c r="F37" s="19">
        <v>81000</v>
      </c>
      <c r="H37" t="b">
        <f t="shared" si="0"/>
        <v>1</v>
      </c>
    </row>
    <row r="38" spans="1:8" x14ac:dyDescent="0.2">
      <c r="A38" t="s">
        <v>124</v>
      </c>
      <c r="B38" s="19">
        <v>185000</v>
      </c>
      <c r="E38" t="s">
        <v>124</v>
      </c>
      <c r="F38" s="19">
        <v>185000</v>
      </c>
      <c r="H38" t="b">
        <f t="shared" si="0"/>
        <v>1</v>
      </c>
    </row>
    <row r="39" spans="1:8" x14ac:dyDescent="0.2">
      <c r="A39" t="s">
        <v>125</v>
      </c>
      <c r="B39" s="19">
        <v>50545</v>
      </c>
      <c r="E39" t="s">
        <v>125</v>
      </c>
      <c r="F39" s="19">
        <v>50545</v>
      </c>
      <c r="H39" t="b">
        <f t="shared" si="0"/>
        <v>0</v>
      </c>
    </row>
    <row r="40" spans="1:8" x14ac:dyDescent="0.2">
      <c r="A40" t="s">
        <v>126</v>
      </c>
      <c r="B40" s="19">
        <v>140000</v>
      </c>
      <c r="E40" t="s">
        <v>126</v>
      </c>
      <c r="F40" s="19">
        <v>140000</v>
      </c>
      <c r="H40" t="b">
        <f t="shared" si="0"/>
        <v>1</v>
      </c>
    </row>
    <row r="41" spans="1:8" x14ac:dyDescent="0.2">
      <c r="A41" t="s">
        <v>116</v>
      </c>
      <c r="B41" s="19">
        <v>100000</v>
      </c>
      <c r="E41" t="s">
        <v>116</v>
      </c>
      <c r="F41" s="19">
        <v>100000</v>
      </c>
      <c r="H41" t="b">
        <f t="shared" si="0"/>
        <v>1</v>
      </c>
    </row>
  </sheetData>
  <phoneticPr fontId="3" type="noConversion"/>
  <conditionalFormatting sqref="H4:H15">
    <cfRule type="duplicateValues" dxfId="7" priority="6"/>
  </conditionalFormatting>
  <conditionalFormatting sqref="E4:E14">
    <cfRule type="timePeriod" dxfId="6" priority="5" timePeriod="lastMonth">
      <formula>AND(MONTH(E4)=MONTH(EDATE(TODAY(),0-1)),YEAR(E4)=YEAR(EDATE(TODAY(),0-1)))</formula>
    </cfRule>
  </conditionalFormatting>
  <conditionalFormatting sqref="B4:B1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B41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F27:F41">
    <cfRule type="cellIs" dxfId="3" priority="1" operator="greaterThan">
      <formula>80000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chores practice</vt:lpstr>
      <vt:lpstr>15 min tutorial</vt:lpstr>
      <vt:lpstr>excel formulas &amp; fxn practice</vt:lpstr>
      <vt:lpstr>conditional fxn</vt:lpstr>
      <vt:lpstr>conditional 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movana@mac.com</dc:creator>
  <cp:lastModifiedBy>movana@mac.com</cp:lastModifiedBy>
  <dcterms:created xsi:type="dcterms:W3CDTF">2023-10-13T18:24:52Z</dcterms:created>
  <dcterms:modified xsi:type="dcterms:W3CDTF">2023-10-14T22:21:44Z</dcterms:modified>
</cp:coreProperties>
</file>