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20" windowWidth="15480" windowHeight="11640" activeTab="1"/>
  </bookViews>
  <sheets>
    <sheet name="Totals" sheetId="1" r:id="rId1"/>
    <sheet name="Awards" sheetId="2" r:id="rId2"/>
    <sheet name="Sheet1" sheetId="3" r:id="rId3"/>
  </sheets>
  <definedNames>
    <definedName name="_xlnm.Print_Area" localSheetId="0">Totals!$A$1:$AF$41</definedName>
  </definedNames>
  <calcPr calcId="125725"/>
</workbook>
</file>

<file path=xl/calcChain.xml><?xml version="1.0" encoding="utf-8"?>
<calcChain xmlns="http://schemas.openxmlformats.org/spreadsheetml/2006/main">
  <c r="N28" i="3"/>
  <c r="E29"/>
  <c r="B30"/>
  <c r="E31"/>
  <c r="B29"/>
  <c r="E32"/>
  <c r="B31"/>
  <c r="E30"/>
  <c r="B32"/>
  <c r="E33"/>
  <c r="B33"/>
  <c r="K28"/>
  <c r="H28"/>
  <c r="E28"/>
  <c r="B28"/>
  <c r="K27"/>
  <c r="H27"/>
  <c r="E27"/>
  <c r="B27"/>
  <c r="E25"/>
  <c r="B26"/>
  <c r="E22"/>
  <c r="B22"/>
  <c r="E23"/>
  <c r="B23"/>
  <c r="E24"/>
  <c r="B24"/>
  <c r="E26"/>
  <c r="B25"/>
  <c r="N21"/>
  <c r="K21"/>
  <c r="H21"/>
  <c r="E21"/>
  <c r="B21"/>
  <c r="N20"/>
  <c r="K20"/>
  <c r="H20"/>
  <c r="E20"/>
  <c r="B20"/>
  <c r="E15"/>
  <c r="B16"/>
  <c r="E19"/>
  <c r="B15"/>
  <c r="E17"/>
  <c r="B19"/>
  <c r="E18"/>
  <c r="B17"/>
  <c r="E16"/>
  <c r="B18"/>
  <c r="N14"/>
  <c r="K14"/>
  <c r="H14"/>
  <c r="E14"/>
  <c r="B14"/>
  <c r="N13"/>
  <c r="K13"/>
  <c r="H13"/>
  <c r="E13"/>
  <c r="B13"/>
  <c r="E9"/>
  <c r="B11"/>
  <c r="N9"/>
  <c r="E10"/>
  <c r="B8"/>
  <c r="N10"/>
  <c r="K8"/>
  <c r="E8"/>
  <c r="B9"/>
  <c r="N12"/>
  <c r="K12"/>
  <c r="E12"/>
  <c r="B12"/>
  <c r="N8"/>
  <c r="K10"/>
  <c r="E11"/>
  <c r="B10"/>
  <c r="N7"/>
  <c r="K7"/>
  <c r="H7"/>
  <c r="E7"/>
  <c r="B7"/>
  <c r="N6"/>
  <c r="K6"/>
  <c r="H6"/>
  <c r="E6"/>
  <c r="B6"/>
  <c r="N5"/>
  <c r="K5"/>
  <c r="H5"/>
  <c r="E5"/>
  <c r="B5"/>
  <c r="N4"/>
  <c r="K4"/>
  <c r="H4"/>
  <c r="E4"/>
  <c r="B4"/>
  <c r="A4"/>
  <c r="N3"/>
  <c r="K3"/>
  <c r="H3"/>
  <c r="E3"/>
  <c r="B3"/>
  <c r="A3"/>
  <c r="N2"/>
  <c r="K2"/>
  <c r="H2"/>
  <c r="E2"/>
  <c r="B2"/>
  <c r="A2"/>
  <c r="N1"/>
  <c r="K1"/>
  <c r="H1"/>
  <c r="E1"/>
  <c r="B1"/>
  <c r="A1"/>
  <c r="AC41" i="1"/>
  <c r="AD41" s="1"/>
  <c r="X41"/>
  <c r="S41"/>
  <c r="T41" s="1"/>
  <c r="N41"/>
  <c r="O41" s="1"/>
  <c r="I41"/>
  <c r="AC40"/>
  <c r="AD40" s="1"/>
  <c r="X40"/>
  <c r="Y40" s="1"/>
  <c r="S40"/>
  <c r="T40" s="1"/>
  <c r="N40"/>
  <c r="O40" s="1"/>
  <c r="I40"/>
  <c r="AC39"/>
  <c r="AD39" s="1"/>
  <c r="X39"/>
  <c r="S39"/>
  <c r="T39" s="1"/>
  <c r="N39"/>
  <c r="I39"/>
  <c r="AC38"/>
  <c r="AD38" s="1"/>
  <c r="X38"/>
  <c r="S38"/>
  <c r="T38" s="1"/>
  <c r="N38"/>
  <c r="O38" s="1"/>
  <c r="I38"/>
  <c r="AC37"/>
  <c r="AD37" s="1"/>
  <c r="X37"/>
  <c r="Y37" s="1"/>
  <c r="S37"/>
  <c r="T37" s="1"/>
  <c r="N37"/>
  <c r="O37" s="1"/>
  <c r="I37"/>
  <c r="AC17"/>
  <c r="AD17" s="1"/>
  <c r="AC16"/>
  <c r="S16"/>
  <c r="N16"/>
  <c r="O16" s="1"/>
  <c r="N27"/>
  <c r="I27"/>
  <c r="X27"/>
  <c r="Y27" s="1"/>
  <c r="AC27"/>
  <c r="AD27" s="1"/>
  <c r="S27"/>
  <c r="T27" s="1"/>
  <c r="N19"/>
  <c r="I19"/>
  <c r="X19"/>
  <c r="AC19"/>
  <c r="AD19" s="1"/>
  <c r="S19"/>
  <c r="T19" s="1"/>
  <c r="N34"/>
  <c r="X34"/>
  <c r="Y34" s="1"/>
  <c r="AC34"/>
  <c r="AD34" s="1"/>
  <c r="S34"/>
  <c r="T34" s="1"/>
  <c r="N33"/>
  <c r="X33"/>
  <c r="AC33"/>
  <c r="AD33" s="1"/>
  <c r="S33"/>
  <c r="T33" s="1"/>
  <c r="N32"/>
  <c r="O32" s="1"/>
  <c r="X32"/>
  <c r="AC32"/>
  <c r="AD32" s="1"/>
  <c r="S32"/>
  <c r="T32" s="1"/>
  <c r="N31"/>
  <c r="X31"/>
  <c r="Y31" s="1"/>
  <c r="AC31"/>
  <c r="AD31" s="1"/>
  <c r="S31"/>
  <c r="T31"/>
  <c r="N30"/>
  <c r="O30" s="1"/>
  <c r="X30"/>
  <c r="AC30"/>
  <c r="AD30" s="1"/>
  <c r="S30"/>
  <c r="T30" s="1"/>
  <c r="N26"/>
  <c r="X26"/>
  <c r="Y26" s="1"/>
  <c r="AC26"/>
  <c r="AD26" s="1"/>
  <c r="S26"/>
  <c r="T26" s="1"/>
  <c r="N25"/>
  <c r="O25" s="1"/>
  <c r="X25"/>
  <c r="Y25" s="1"/>
  <c r="AC25"/>
  <c r="AD25" s="1"/>
  <c r="S25"/>
  <c r="T25" s="1"/>
  <c r="N24"/>
  <c r="X24"/>
  <c r="Y24" s="1"/>
  <c r="AC24"/>
  <c r="AD24"/>
  <c r="S24"/>
  <c r="T24"/>
  <c r="N23"/>
  <c r="X23"/>
  <c r="Y23" s="1"/>
  <c r="AC23"/>
  <c r="AD23" s="1"/>
  <c r="S23"/>
  <c r="T23" s="1"/>
  <c r="N20"/>
  <c r="O20" s="1"/>
  <c r="X20"/>
  <c r="Y20" s="1"/>
  <c r="AC20"/>
  <c r="AD20" s="1"/>
  <c r="S20"/>
  <c r="T20" s="1"/>
  <c r="N18"/>
  <c r="O18" s="1"/>
  <c r="X18"/>
  <c r="Y18" s="1"/>
  <c r="AC18"/>
  <c r="AD18" s="1"/>
  <c r="S18"/>
  <c r="T18" s="1"/>
  <c r="N17"/>
  <c r="O17" s="1"/>
  <c r="X17"/>
  <c r="Y17" s="1"/>
  <c r="S17"/>
  <c r="T17" s="1"/>
  <c r="X16"/>
  <c r="Y16" s="1"/>
  <c r="I34"/>
  <c r="I33"/>
  <c r="I32"/>
  <c r="I31"/>
  <c r="I30"/>
  <c r="I26"/>
  <c r="I25"/>
  <c r="I24"/>
  <c r="I23"/>
  <c r="I20"/>
  <c r="I18"/>
  <c r="I17"/>
  <c r="N19" i="3"/>
  <c r="N23"/>
  <c r="Y32" i="1"/>
  <c r="Y19"/>
  <c r="Y41" l="1"/>
  <c r="AF41" s="1"/>
  <c r="H32" i="3" s="1"/>
  <c r="AF40" i="1"/>
  <c r="H33" i="3" s="1"/>
  <c r="Y39" i="1"/>
  <c r="O39"/>
  <c r="N31" i="3"/>
  <c r="Y38" i="1"/>
  <c r="AF38" s="1"/>
  <c r="H31" i="3" s="1"/>
  <c r="N27"/>
  <c r="N33"/>
  <c r="N32"/>
  <c r="K33"/>
  <c r="K31"/>
  <c r="AF37" i="1"/>
  <c r="H29" i="3" s="1"/>
  <c r="N16"/>
  <c r="O27" i="1"/>
  <c r="AF27" s="1"/>
  <c r="H19" i="3" s="1"/>
  <c r="K24"/>
  <c r="O34" i="1"/>
  <c r="AF34" s="1"/>
  <c r="H25" i="3" s="1"/>
  <c r="Y33" i="1"/>
  <c r="N25" i="3"/>
  <c r="K25"/>
  <c r="O33" i="1"/>
  <c r="AF33" s="1"/>
  <c r="H23" i="3" s="1"/>
  <c r="AF32" i="1"/>
  <c r="H26" i="3" s="1"/>
  <c r="K23"/>
  <c r="O31" i="1"/>
  <c r="AF31" s="1"/>
  <c r="H24" i="3" s="1"/>
  <c r="Y30" i="1"/>
  <c r="AF30" s="1"/>
  <c r="H22" i="3" s="1"/>
  <c r="N17"/>
  <c r="K19"/>
  <c r="O26" i="1"/>
  <c r="AF26" s="1"/>
  <c r="H16" i="3" s="1"/>
  <c r="N15"/>
  <c r="AF25" i="1"/>
  <c r="H17" i="3" s="1"/>
  <c r="K17"/>
  <c r="O24" i="1"/>
  <c r="AF24" s="1"/>
  <c r="H15" i="3" s="1"/>
  <c r="N18"/>
  <c r="K16"/>
  <c r="O23" i="1"/>
  <c r="AF23" s="1"/>
  <c r="H18" i="3" s="1"/>
  <c r="AF20" i="1"/>
  <c r="H9" i="3" s="1"/>
  <c r="K9"/>
  <c r="O19" i="1"/>
  <c r="AF19" s="1"/>
  <c r="H11" i="3" s="1"/>
  <c r="AD16" i="1"/>
  <c r="AF18"/>
  <c r="H12" i="3" s="1"/>
  <c r="AF17" i="1"/>
  <c r="H8" i="3" s="1"/>
  <c r="T16" i="1"/>
  <c r="N29" i="3" l="1"/>
  <c r="K30"/>
  <c r="N30"/>
  <c r="K29"/>
  <c r="AF39" i="1"/>
  <c r="H30" i="3" s="1"/>
  <c r="K32"/>
  <c r="K15"/>
  <c r="N22"/>
  <c r="K22"/>
  <c r="N24"/>
  <c r="N26"/>
  <c r="K26"/>
  <c r="K18"/>
  <c r="N11"/>
  <c r="K11"/>
  <c r="AF16" i="1"/>
  <c r="H10" i="3" s="1"/>
</calcChain>
</file>

<file path=xl/sharedStrings.xml><?xml version="1.0" encoding="utf-8"?>
<sst xmlns="http://schemas.openxmlformats.org/spreadsheetml/2006/main" count="265" uniqueCount="77">
  <si>
    <t>Tone</t>
  </si>
  <si>
    <t>Tech</t>
  </si>
  <si>
    <t>Rep</t>
  </si>
  <si>
    <t>Perf</t>
  </si>
  <si>
    <t>Bras</t>
  </si>
  <si>
    <t>Acc</t>
  </si>
  <si>
    <t>Mus</t>
  </si>
  <si>
    <t>Ac/D</t>
  </si>
  <si>
    <t>Qua</t>
  </si>
  <si>
    <t>Art</t>
  </si>
  <si>
    <t>TTL</t>
  </si>
  <si>
    <t>Mus Per Ens</t>
  </si>
  <si>
    <t>Vis Per Ind</t>
  </si>
  <si>
    <t>Vis Per Ens</t>
  </si>
  <si>
    <t>Music Effect</t>
  </si>
  <si>
    <t>Vis Gen Effect</t>
  </si>
  <si>
    <t>Judge</t>
  </si>
  <si>
    <t>Category</t>
  </si>
  <si>
    <t>Possible Points</t>
  </si>
  <si>
    <t>Not Judged</t>
  </si>
  <si>
    <t>Ind</t>
  </si>
  <si>
    <t>Final</t>
  </si>
  <si>
    <t>Score</t>
  </si>
  <si>
    <t>Auxiliary</t>
  </si>
  <si>
    <t>Class AA</t>
  </si>
  <si>
    <t>Class A</t>
  </si>
  <si>
    <t>Class AAA</t>
  </si>
  <si>
    <t>Percussion</t>
  </si>
  <si>
    <t>%</t>
  </si>
  <si>
    <t>O'Fallon Township High School</t>
  </si>
  <si>
    <t>Outstanding Music</t>
  </si>
  <si>
    <t>Outstanding Visual</t>
  </si>
  <si>
    <t>Outstanding Auxiliary</t>
  </si>
  <si>
    <t>3rd Place</t>
  </si>
  <si>
    <t>2nd Place</t>
  </si>
  <si>
    <t>1st Place</t>
  </si>
  <si>
    <t>Best In Show Percussion</t>
  </si>
  <si>
    <t>Grand Champion</t>
  </si>
  <si>
    <t>Outstanding Percussion</t>
  </si>
  <si>
    <t>School</t>
  </si>
  <si>
    <t>Percussion and Auxillary scores were not included in the overall score.</t>
  </si>
  <si>
    <t>Music is worth 60% of the overall score.</t>
  </si>
  <si>
    <t>Visual is worth 40% of the overall score.</t>
  </si>
  <si>
    <t>Windsor High School</t>
  </si>
  <si>
    <t>East Richland High School</t>
  </si>
  <si>
    <t>Effingham High School</t>
  </si>
  <si>
    <t>Newton High School</t>
  </si>
  <si>
    <t>St. Charles West High School</t>
  </si>
  <si>
    <t>Fort Zumwalt South High School</t>
  </si>
  <si>
    <t>Truman High School</t>
  </si>
  <si>
    <t>Triad High School</t>
  </si>
  <si>
    <t>Highland High School </t>
  </si>
  <si>
    <t>Rockwood Summit High School</t>
  </si>
  <si>
    <t>Mehlville High School</t>
  </si>
  <si>
    <t>Oakville High School</t>
  </si>
  <si>
    <t>Lindbergh High School</t>
  </si>
  <si>
    <t>Francis Howell North High School   </t>
  </si>
  <si>
    <t>Granite City High School</t>
  </si>
  <si>
    <t>Class AAAA</t>
  </si>
  <si>
    <t>Hazelwood West High School</t>
  </si>
  <si>
    <t>Collinsville High School</t>
  </si>
  <si>
    <t>Francis Howell Central High School</t>
  </si>
  <si>
    <t>Edwardsville High School </t>
  </si>
  <si>
    <t>Belleville East High School </t>
  </si>
  <si>
    <t>Bands By Class</t>
  </si>
  <si>
    <t>2012 MEMC  Awards Summary</t>
  </si>
  <si>
    <t>Jodie Rhodes</t>
  </si>
  <si>
    <t>John Howell</t>
  </si>
  <si>
    <t>Jeremy Meyer</t>
  </si>
  <si>
    <t>Kevin Nix</t>
  </si>
  <si>
    <t>David Cuevas</t>
  </si>
  <si>
    <t>David K Meador</t>
  </si>
  <si>
    <t>Francis Howell North High School</t>
  </si>
  <si>
    <t>*Tie broken by higher Music General Effect score</t>
  </si>
  <si>
    <t>Highland High School</t>
  </si>
  <si>
    <t>Edwardsville High School</t>
  </si>
  <si>
    <t>Belleville East High School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</si>
</sst>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0" fillId="0" borderId="2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4" fillId="12" borderId="0" xfId="0" applyFont="1" applyFill="1" applyBorder="1"/>
    <xf numFmtId="0" fontId="4" fillId="12" borderId="0" xfId="0" applyFont="1" applyFill="1" applyBorder="1" applyAlignment="1">
      <alignment wrapText="1"/>
    </xf>
    <xf numFmtId="0" fontId="6" fillId="0" borderId="8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4" fillId="13" borderId="1" xfId="0" applyFont="1" applyFill="1" applyBorder="1" applyAlignment="1">
      <alignment horizontal="center"/>
    </xf>
    <xf numFmtId="0" fontId="4" fillId="13" borderId="1" xfId="0" applyFont="1" applyFill="1" applyBorder="1"/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>
      <alignment horizontal="center"/>
    </xf>
    <xf numFmtId="0" fontId="4" fillId="0" borderId="1" xfId="0" applyFont="1" applyFill="1" applyBorder="1" applyProtection="1">
      <protection locked="0"/>
    </xf>
    <xf numFmtId="0" fontId="4" fillId="12" borderId="4" xfId="0" applyFont="1" applyFill="1" applyBorder="1" applyProtection="1">
      <protection locked="0"/>
    </xf>
    <xf numFmtId="0" fontId="4" fillId="11" borderId="1" xfId="0" applyFont="1" applyFill="1" applyBorder="1" applyProtection="1">
      <protection locked="0"/>
    </xf>
    <xf numFmtId="0" fontId="4" fillId="12" borderId="1" xfId="0" applyFont="1" applyFill="1" applyBorder="1" applyProtection="1">
      <protection locked="0"/>
    </xf>
    <xf numFmtId="0" fontId="4" fillId="12" borderId="0" xfId="0" applyFont="1" applyFill="1" applyBorder="1" applyAlignment="1" applyProtection="1">
      <protection locked="0"/>
    </xf>
    <xf numFmtId="0" fontId="4" fillId="12" borderId="0" xfId="0" applyFont="1" applyFill="1" applyBorder="1" applyProtection="1">
      <protection locked="0"/>
    </xf>
    <xf numFmtId="0" fontId="4" fillId="12" borderId="0" xfId="0" applyFont="1" applyFill="1" applyBorder="1" applyAlignment="1" applyProtection="1">
      <alignment horizontal="center"/>
      <protection locked="0"/>
    </xf>
    <xf numFmtId="0" fontId="4" fillId="12" borderId="0" xfId="0" applyFont="1" applyFill="1" applyBorder="1" applyAlignment="1" applyProtection="1">
      <alignment horizontal="left"/>
      <protection locked="0"/>
    </xf>
    <xf numFmtId="0" fontId="4" fillId="12" borderId="0" xfId="0" applyFont="1" applyFill="1" applyBorder="1" applyAlignment="1" applyProtection="1">
      <alignment wrapText="1"/>
      <protection locked="0"/>
    </xf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/>
    <xf numFmtId="0" fontId="3" fillId="15" borderId="1" xfId="0" applyFont="1" applyFill="1" applyBorder="1" applyAlignment="1">
      <alignment horizontal="center"/>
    </xf>
    <xf numFmtId="0" fontId="4" fillId="0" borderId="7" xfId="0" applyFont="1" applyBorder="1" applyAlignment="1"/>
    <xf numFmtId="0" fontId="4" fillId="0" borderId="11" xfId="0" applyFont="1" applyBorder="1" applyAlignment="1"/>
    <xf numFmtId="0" fontId="4" fillId="0" borderId="0" xfId="0" applyFont="1" applyBorder="1" applyAlignment="1"/>
    <xf numFmtId="0" fontId="4" fillId="0" borderId="10" xfId="0" applyFont="1" applyBorder="1" applyAlignment="1"/>
    <xf numFmtId="0" fontId="4" fillId="0" borderId="6" xfId="0" applyFont="1" applyBorder="1" applyAlignment="1"/>
    <xf numFmtId="0" fontId="4" fillId="0" borderId="9" xfId="0" applyFont="1" applyBorder="1" applyAlignment="1"/>
    <xf numFmtId="43" fontId="0" fillId="0" borderId="0" xfId="6" applyFont="1"/>
    <xf numFmtId="43" fontId="0" fillId="0" borderId="0" xfId="6" applyFont="1" applyAlignment="1">
      <alignment wrapText="1"/>
    </xf>
    <xf numFmtId="43" fontId="7" fillId="5" borderId="0" xfId="1" applyNumberFormat="1" applyAlignment="1">
      <alignment wrapText="1"/>
    </xf>
    <xf numFmtId="43" fontId="7" fillId="8" borderId="0" xfId="4" applyNumberFormat="1" applyAlignment="1">
      <alignment wrapText="1"/>
    </xf>
    <xf numFmtId="43" fontId="7" fillId="9" borderId="0" xfId="5" applyNumberFormat="1" applyAlignment="1">
      <alignment wrapText="1"/>
    </xf>
    <xf numFmtId="43" fontId="7" fillId="6" borderId="0" xfId="2" applyNumberFormat="1" applyAlignment="1">
      <alignment wrapText="1"/>
    </xf>
    <xf numFmtId="43" fontId="7" fillId="7" borderId="0" xfId="3" applyNumberFormat="1" applyAlignment="1">
      <alignment wrapText="1"/>
    </xf>
    <xf numFmtId="43" fontId="7" fillId="0" borderId="0" xfId="6" applyFont="1" applyFill="1" applyAlignment="1">
      <alignment wrapText="1"/>
    </xf>
    <xf numFmtId="43" fontId="7" fillId="0" borderId="0" xfId="4" applyNumberFormat="1" applyFill="1" applyAlignment="1">
      <alignment wrapText="1"/>
    </xf>
    <xf numFmtId="43" fontId="7" fillId="0" borderId="0" xfId="5" applyNumberFormat="1" applyFill="1" applyAlignment="1">
      <alignment wrapText="1"/>
    </xf>
    <xf numFmtId="43" fontId="7" fillId="0" borderId="0" xfId="2" applyNumberFormat="1" applyFill="1" applyAlignment="1">
      <alignment wrapText="1"/>
    </xf>
    <xf numFmtId="0" fontId="2" fillId="0" borderId="1" xfId="0" applyFont="1" applyBorder="1"/>
    <xf numFmtId="43" fontId="0" fillId="0" borderId="1" xfId="6" applyFont="1" applyBorder="1" applyAlignment="1">
      <alignment horizontal="center"/>
    </xf>
    <xf numFmtId="43" fontId="0" fillId="10" borderId="2" xfId="6" applyFont="1" applyFill="1" applyBorder="1" applyAlignment="1">
      <alignment horizontal="center"/>
    </xf>
    <xf numFmtId="43" fontId="0" fillId="10" borderId="1" xfId="6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7">
    <cellStyle name="Accent2" xfId="1" builtinId="33"/>
    <cellStyle name="Accent3" xfId="2" builtinId="37"/>
    <cellStyle name="Accent4" xfId="3" builtinId="41"/>
    <cellStyle name="Accent5" xfId="4" builtinId="45"/>
    <cellStyle name="Accent6" xfId="5" builtinId="49"/>
    <cellStyle name="Comma" xfId="6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1242060</xdr:colOff>
      <xdr:row>7</xdr:row>
      <xdr:rowOff>60960</xdr:rowOff>
    </xdr:to>
    <xdr:pic>
      <xdr:nvPicPr>
        <xdr:cNvPr id="1037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9:AF117"/>
  <sheetViews>
    <sheetView showGridLines="0" zoomScale="115" zoomScaleNormal="115" workbookViewId="0">
      <pane ySplit="12" topLeftCell="A31" activePane="bottomLeft" state="frozen"/>
      <selection pane="bottomLeft" activeCell="N44" sqref="N44"/>
    </sheetView>
  </sheetViews>
  <sheetFormatPr defaultColWidth="9.140625" defaultRowHeight="11.25"/>
  <cols>
    <col min="1" max="1" width="27.7109375" style="23" customWidth="1"/>
    <col min="2" max="2" width="12.7109375" style="22" customWidth="1"/>
    <col min="3" max="3" width="0.85546875" style="22" customWidth="1"/>
    <col min="4" max="4" width="12.7109375" style="22" customWidth="1"/>
    <col min="5" max="6" width="3.42578125" style="22" hidden="1" customWidth="1"/>
    <col min="7" max="7" width="4.7109375" style="22" hidden="1" customWidth="1"/>
    <col min="8" max="8" width="3.85546875" style="22" hidden="1" customWidth="1"/>
    <col min="9" max="9" width="4.7109375" style="22" hidden="1" customWidth="1"/>
    <col min="10" max="10" width="0.85546875" style="22" customWidth="1"/>
    <col min="11" max="15" width="3.7109375" style="22" customWidth="1"/>
    <col min="16" max="16" width="0.85546875" style="22" customWidth="1"/>
    <col min="17" max="20" width="3.7109375" style="22" customWidth="1"/>
    <col min="21" max="21" width="0.85546875" style="22" customWidth="1"/>
    <col min="22" max="25" width="3.7109375" style="22" customWidth="1"/>
    <col min="26" max="26" width="0.85546875" style="22" customWidth="1"/>
    <col min="27" max="30" width="3.7109375" style="22" customWidth="1"/>
    <col min="31" max="31" width="0.85546875" style="22" customWidth="1"/>
    <col min="32" max="32" width="10.42578125" style="20" customWidth="1"/>
    <col min="33" max="16384" width="9.140625" style="22"/>
  </cols>
  <sheetData>
    <row r="9" spans="1:32" ht="13.9" customHeight="1">
      <c r="A9" s="21" t="s">
        <v>16</v>
      </c>
      <c r="B9" s="31" t="s">
        <v>70</v>
      </c>
      <c r="C9" s="32"/>
      <c r="D9" s="31" t="s">
        <v>68</v>
      </c>
      <c r="E9" s="31"/>
      <c r="F9" s="30"/>
      <c r="G9" s="30" t="s">
        <v>19</v>
      </c>
      <c r="H9" s="30"/>
      <c r="I9" s="30"/>
      <c r="J9" s="32"/>
      <c r="K9" s="69" t="s">
        <v>71</v>
      </c>
      <c r="L9" s="69"/>
      <c r="M9" s="69"/>
      <c r="N9" s="69"/>
      <c r="O9" s="69"/>
      <c r="P9" s="32"/>
      <c r="Q9" s="69" t="s">
        <v>66</v>
      </c>
      <c r="R9" s="69"/>
      <c r="S9" s="69"/>
      <c r="T9" s="69"/>
      <c r="U9" s="32"/>
      <c r="V9" s="69" t="s">
        <v>69</v>
      </c>
      <c r="W9" s="69"/>
      <c r="X9" s="69"/>
      <c r="Y9" s="69"/>
      <c r="Z9" s="32"/>
      <c r="AA9" s="69" t="s">
        <v>67</v>
      </c>
      <c r="AB9" s="69"/>
      <c r="AC9" s="69"/>
      <c r="AD9" s="69"/>
      <c r="AE9" s="10"/>
      <c r="AF9" s="9"/>
    </row>
    <row r="10" spans="1:32" ht="13.9" customHeight="1">
      <c r="A10" s="21" t="s">
        <v>17</v>
      </c>
      <c r="B10" s="5" t="s">
        <v>23</v>
      </c>
      <c r="C10" s="11"/>
      <c r="D10" s="5" t="s">
        <v>27</v>
      </c>
      <c r="E10" s="8" t="s">
        <v>20</v>
      </c>
      <c r="F10" s="8"/>
      <c r="G10" s="8" t="s">
        <v>12</v>
      </c>
      <c r="H10" s="8"/>
      <c r="I10" s="8"/>
      <c r="J10" s="11"/>
      <c r="K10" s="68" t="s">
        <v>11</v>
      </c>
      <c r="L10" s="68"/>
      <c r="M10" s="68"/>
      <c r="N10" s="68"/>
      <c r="O10" s="68"/>
      <c r="P10" s="11"/>
      <c r="Q10" s="68" t="s">
        <v>14</v>
      </c>
      <c r="R10" s="68"/>
      <c r="S10" s="68"/>
      <c r="T10" s="68"/>
      <c r="U10" s="11"/>
      <c r="V10" s="68" t="s">
        <v>13</v>
      </c>
      <c r="W10" s="68"/>
      <c r="X10" s="68"/>
      <c r="Y10" s="68"/>
      <c r="Z10" s="11"/>
      <c r="AA10" s="68" t="s">
        <v>15</v>
      </c>
      <c r="AB10" s="68"/>
      <c r="AC10" s="68"/>
      <c r="AD10" s="68"/>
      <c r="AE10" s="11"/>
      <c r="AF10" s="9"/>
    </row>
    <row r="11" spans="1:32" ht="13.9" customHeight="1">
      <c r="A11" s="21" t="s">
        <v>18</v>
      </c>
      <c r="B11" s="45">
        <v>200</v>
      </c>
      <c r="C11" s="10"/>
      <c r="D11" s="45">
        <v>200</v>
      </c>
      <c r="E11" s="9">
        <v>75</v>
      </c>
      <c r="F11" s="9"/>
      <c r="G11" s="9"/>
      <c r="H11" s="9"/>
      <c r="I11" s="9"/>
      <c r="J11" s="10"/>
      <c r="K11" s="45">
        <v>75</v>
      </c>
      <c r="L11" s="45">
        <v>75</v>
      </c>
      <c r="M11" s="45">
        <v>50</v>
      </c>
      <c r="N11" s="9"/>
      <c r="O11" s="9"/>
      <c r="P11" s="10"/>
      <c r="Q11" s="45">
        <v>100</v>
      </c>
      <c r="R11" s="45">
        <v>100</v>
      </c>
      <c r="S11" s="5"/>
      <c r="T11" s="9"/>
      <c r="U11" s="10"/>
      <c r="V11" s="45">
        <v>100</v>
      </c>
      <c r="W11" s="45">
        <v>100</v>
      </c>
      <c r="X11" s="5"/>
      <c r="Y11" s="5"/>
      <c r="Z11" s="10"/>
      <c r="AA11" s="45">
        <v>100</v>
      </c>
      <c r="AB11" s="45">
        <v>100</v>
      </c>
      <c r="AC11" s="9"/>
      <c r="AD11" s="9"/>
      <c r="AE11" s="10"/>
      <c r="AF11" s="33" t="s">
        <v>21</v>
      </c>
    </row>
    <row r="12" spans="1:32" ht="13.9" customHeight="1">
      <c r="A12" s="21"/>
      <c r="B12" s="19" t="s">
        <v>23</v>
      </c>
      <c r="C12" s="11"/>
      <c r="D12" s="19" t="s">
        <v>27</v>
      </c>
      <c r="E12" s="8" t="s">
        <v>4</v>
      </c>
      <c r="F12" s="12"/>
      <c r="G12" s="8" t="s">
        <v>7</v>
      </c>
      <c r="H12" s="8" t="s">
        <v>8</v>
      </c>
      <c r="I12" s="12" t="s">
        <v>10</v>
      </c>
      <c r="J12" s="11"/>
      <c r="K12" s="9" t="s">
        <v>0</v>
      </c>
      <c r="L12" s="9" t="s">
        <v>5</v>
      </c>
      <c r="M12" s="9" t="s">
        <v>6</v>
      </c>
      <c r="N12" s="28" t="s">
        <v>10</v>
      </c>
      <c r="O12" s="28" t="s">
        <v>28</v>
      </c>
      <c r="P12" s="11"/>
      <c r="Q12" s="9" t="s">
        <v>2</v>
      </c>
      <c r="R12" s="9" t="s">
        <v>3</v>
      </c>
      <c r="S12" s="6" t="s">
        <v>10</v>
      </c>
      <c r="T12" s="6" t="s">
        <v>28</v>
      </c>
      <c r="U12" s="11"/>
      <c r="V12" s="9" t="s">
        <v>1</v>
      </c>
      <c r="W12" s="9" t="s">
        <v>9</v>
      </c>
      <c r="X12" s="7" t="s">
        <v>10</v>
      </c>
      <c r="Y12" s="7" t="s">
        <v>28</v>
      </c>
      <c r="Z12" s="11"/>
      <c r="AA12" s="9" t="s">
        <v>2</v>
      </c>
      <c r="AB12" s="9" t="s">
        <v>3</v>
      </c>
      <c r="AC12" s="43" t="s">
        <v>10</v>
      </c>
      <c r="AD12" s="43" t="s">
        <v>28</v>
      </c>
      <c r="AE12" s="11"/>
      <c r="AF12" s="33" t="s">
        <v>22</v>
      </c>
    </row>
    <row r="13" spans="1:32" ht="13.9" customHeight="1">
      <c r="A13" s="24" t="s">
        <v>64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</row>
    <row r="14" spans="1:32" ht="13.9" customHeight="1">
      <c r="A14" s="27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9"/>
    </row>
    <row r="15" spans="1:32" ht="13.9" customHeight="1">
      <c r="A15" s="25" t="s">
        <v>25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1"/>
    </row>
    <row r="16" spans="1:32" ht="13.9" customHeight="1">
      <c r="A16" s="18" t="s">
        <v>43</v>
      </c>
      <c r="B16" s="35">
        <v>103</v>
      </c>
      <c r="C16" s="36"/>
      <c r="D16" s="37">
        <v>108</v>
      </c>
      <c r="E16" s="8">
        <v>0</v>
      </c>
      <c r="F16" s="12"/>
      <c r="G16" s="8"/>
      <c r="H16" s="8"/>
      <c r="I16" s="12">
        <v>0</v>
      </c>
      <c r="J16" s="11"/>
      <c r="K16" s="30">
        <v>35</v>
      </c>
      <c r="L16" s="30">
        <v>35</v>
      </c>
      <c r="M16" s="30">
        <v>25</v>
      </c>
      <c r="N16" s="29">
        <f>SUM(K16:M16)</f>
        <v>95</v>
      </c>
      <c r="O16" s="29">
        <f>N16*(15%)</f>
        <v>14.25</v>
      </c>
      <c r="P16" s="11"/>
      <c r="Q16" s="30">
        <v>58</v>
      </c>
      <c r="R16" s="34">
        <v>50</v>
      </c>
      <c r="S16" s="13">
        <f>SUM(Q16:R16)</f>
        <v>108</v>
      </c>
      <c r="T16" s="13">
        <f>S16*(15%)</f>
        <v>16.2</v>
      </c>
      <c r="U16" s="11"/>
      <c r="V16" s="30">
        <v>53</v>
      </c>
      <c r="W16" s="30">
        <v>50</v>
      </c>
      <c r="X16" s="14">
        <f>SUM(V16:W16)</f>
        <v>103</v>
      </c>
      <c r="Y16" s="14">
        <f>X16*(10%)</f>
        <v>10.3</v>
      </c>
      <c r="Z16" s="11"/>
      <c r="AA16" s="30">
        <v>32</v>
      </c>
      <c r="AB16" s="34">
        <v>30</v>
      </c>
      <c r="AC16" s="44">
        <f>SUM(AA16:AB16)</f>
        <v>62</v>
      </c>
      <c r="AD16" s="44">
        <f>AC16*(10%)</f>
        <v>6.2</v>
      </c>
      <c r="AE16" s="11"/>
      <c r="AF16" s="33">
        <f>SUM(O16,Y16,AD16,T16)</f>
        <v>46.95</v>
      </c>
    </row>
    <row r="17" spans="1:32" ht="13.9" customHeight="1">
      <c r="A17" s="18" t="s">
        <v>44</v>
      </c>
      <c r="B17" s="35">
        <v>102</v>
      </c>
      <c r="C17" s="36"/>
      <c r="D17" s="37">
        <v>103</v>
      </c>
      <c r="E17" s="8">
        <v>0</v>
      </c>
      <c r="F17" s="12"/>
      <c r="G17" s="8"/>
      <c r="H17" s="8"/>
      <c r="I17" s="12">
        <f>SUM(G17:H17)</f>
        <v>0</v>
      </c>
      <c r="J17" s="11"/>
      <c r="K17" s="30">
        <v>25</v>
      </c>
      <c r="L17" s="30">
        <v>22</v>
      </c>
      <c r="M17" s="30">
        <v>18</v>
      </c>
      <c r="N17" s="29">
        <f>SUM(K17:M17)</f>
        <v>65</v>
      </c>
      <c r="O17" s="29">
        <f>N17*(15%)</f>
        <v>9.75</v>
      </c>
      <c r="P17" s="11"/>
      <c r="Q17" s="30">
        <v>42</v>
      </c>
      <c r="R17" s="34">
        <v>40</v>
      </c>
      <c r="S17" s="13">
        <f>SUM(Q17:R17)</f>
        <v>82</v>
      </c>
      <c r="T17" s="13">
        <f>S17*(15%)</f>
        <v>12.299999999999999</v>
      </c>
      <c r="U17" s="11"/>
      <c r="V17" s="30">
        <v>30</v>
      </c>
      <c r="W17" s="30">
        <v>31</v>
      </c>
      <c r="X17" s="14">
        <f>SUM(V17:W17)</f>
        <v>61</v>
      </c>
      <c r="Y17" s="14">
        <f>X17*(10%)</f>
        <v>6.1000000000000005</v>
      </c>
      <c r="Z17" s="11"/>
      <c r="AA17" s="30">
        <v>30</v>
      </c>
      <c r="AB17" s="34">
        <v>26</v>
      </c>
      <c r="AC17" s="44">
        <f>SUM(AA17:AB17)</f>
        <v>56</v>
      </c>
      <c r="AD17" s="44">
        <f>AC17*(10%)</f>
        <v>5.6000000000000005</v>
      </c>
      <c r="AE17" s="11"/>
      <c r="AF17" s="33">
        <f>SUM(O17,Y17,AD17,T17)</f>
        <v>33.75</v>
      </c>
    </row>
    <row r="18" spans="1:32" ht="13.9" customHeight="1">
      <c r="A18" s="18" t="s">
        <v>45</v>
      </c>
      <c r="B18" s="35">
        <v>130</v>
      </c>
      <c r="C18" s="36"/>
      <c r="D18" s="37">
        <v>122</v>
      </c>
      <c r="E18" s="8">
        <v>0</v>
      </c>
      <c r="F18" s="12"/>
      <c r="G18" s="8"/>
      <c r="H18" s="8"/>
      <c r="I18" s="12">
        <f>SUM(G18:H18)</f>
        <v>0</v>
      </c>
      <c r="J18" s="11"/>
      <c r="K18" s="30">
        <v>42</v>
      </c>
      <c r="L18" s="30">
        <v>43</v>
      </c>
      <c r="M18" s="30">
        <v>32</v>
      </c>
      <c r="N18" s="29">
        <f>SUM(K18:M18)</f>
        <v>117</v>
      </c>
      <c r="O18" s="29">
        <f>N18*(15%)</f>
        <v>17.55</v>
      </c>
      <c r="P18" s="11"/>
      <c r="Q18" s="30">
        <v>61</v>
      </c>
      <c r="R18" s="34">
        <v>56</v>
      </c>
      <c r="S18" s="13">
        <f>SUM(Q18:R18)</f>
        <v>117</v>
      </c>
      <c r="T18" s="13">
        <f>S18*(15%)</f>
        <v>17.55</v>
      </c>
      <c r="U18" s="11"/>
      <c r="V18" s="30">
        <v>41</v>
      </c>
      <c r="W18" s="30">
        <v>43</v>
      </c>
      <c r="X18" s="14">
        <f>SUM(V18:W18)</f>
        <v>84</v>
      </c>
      <c r="Y18" s="14">
        <f>X18*(10%)</f>
        <v>8.4</v>
      </c>
      <c r="Z18" s="11"/>
      <c r="AA18" s="30">
        <v>38</v>
      </c>
      <c r="AB18" s="34">
        <v>34</v>
      </c>
      <c r="AC18" s="44">
        <f>SUM(AA18:AB18)</f>
        <v>72</v>
      </c>
      <c r="AD18" s="44">
        <f>AC18*(10%)</f>
        <v>7.2</v>
      </c>
      <c r="AE18" s="11"/>
      <c r="AF18" s="33">
        <f>SUM(O18,Y18,AD18,T18)</f>
        <v>50.7</v>
      </c>
    </row>
    <row r="19" spans="1:32" ht="13.9" customHeight="1">
      <c r="A19" s="18" t="s">
        <v>46</v>
      </c>
      <c r="B19" s="35">
        <v>143</v>
      </c>
      <c r="C19" s="36"/>
      <c r="D19" s="37">
        <v>110</v>
      </c>
      <c r="E19" s="8">
        <v>0</v>
      </c>
      <c r="F19" s="12"/>
      <c r="G19" s="8"/>
      <c r="H19" s="8"/>
      <c r="I19" s="12">
        <f>SUM(G19:H19)</f>
        <v>0</v>
      </c>
      <c r="J19" s="11"/>
      <c r="K19" s="30">
        <v>40</v>
      </c>
      <c r="L19" s="30">
        <v>41</v>
      </c>
      <c r="M19" s="30">
        <v>32</v>
      </c>
      <c r="N19" s="29">
        <f>SUM(K19:M19)</f>
        <v>113</v>
      </c>
      <c r="O19" s="29">
        <f>N19*(15%)</f>
        <v>16.95</v>
      </c>
      <c r="P19" s="11"/>
      <c r="Q19" s="30">
        <v>60</v>
      </c>
      <c r="R19" s="34">
        <v>50</v>
      </c>
      <c r="S19" s="13">
        <f>SUM(Q19:R19)</f>
        <v>110</v>
      </c>
      <c r="T19" s="13">
        <f>S19*(15%)</f>
        <v>16.5</v>
      </c>
      <c r="U19" s="11"/>
      <c r="V19" s="30">
        <v>44</v>
      </c>
      <c r="W19" s="30">
        <v>45</v>
      </c>
      <c r="X19" s="14">
        <f>SUM(V19:W19)</f>
        <v>89</v>
      </c>
      <c r="Y19" s="14">
        <f>X19*(10%)</f>
        <v>8.9</v>
      </c>
      <c r="Z19" s="11"/>
      <c r="AA19" s="30">
        <v>39</v>
      </c>
      <c r="AB19" s="34">
        <v>31</v>
      </c>
      <c r="AC19" s="44">
        <f>SUM(AA19:AB19)</f>
        <v>70</v>
      </c>
      <c r="AD19" s="44">
        <f>AC19*(10%)</f>
        <v>7</v>
      </c>
      <c r="AE19" s="11"/>
      <c r="AF19" s="33">
        <f>SUM(O19,Y19,AD19,T19)</f>
        <v>49.35</v>
      </c>
    </row>
    <row r="20" spans="1:32" ht="13.9" customHeight="1">
      <c r="A20" s="18" t="s">
        <v>47</v>
      </c>
      <c r="B20" s="35">
        <v>103</v>
      </c>
      <c r="C20" s="36"/>
      <c r="D20" s="37">
        <v>117</v>
      </c>
      <c r="E20" s="8">
        <v>0</v>
      </c>
      <c r="F20" s="12"/>
      <c r="G20" s="8"/>
      <c r="H20" s="8"/>
      <c r="I20" s="12">
        <f>SUM(G20:H20)</f>
        <v>0</v>
      </c>
      <c r="J20" s="11"/>
      <c r="K20" s="30">
        <v>38</v>
      </c>
      <c r="L20" s="30">
        <v>39</v>
      </c>
      <c r="M20" s="30">
        <v>30</v>
      </c>
      <c r="N20" s="29">
        <f>SUM(K20:M20)</f>
        <v>107</v>
      </c>
      <c r="O20" s="29">
        <f>N20*(15%)</f>
        <v>16.05</v>
      </c>
      <c r="P20" s="11"/>
      <c r="Q20" s="30">
        <v>45</v>
      </c>
      <c r="R20" s="34">
        <v>42</v>
      </c>
      <c r="S20" s="13">
        <f>SUM(Q20:R20)</f>
        <v>87</v>
      </c>
      <c r="T20" s="13">
        <f>S20*(15%)</f>
        <v>13.049999999999999</v>
      </c>
      <c r="U20" s="11"/>
      <c r="V20" s="30">
        <v>36</v>
      </c>
      <c r="W20" s="30">
        <v>37</v>
      </c>
      <c r="X20" s="14">
        <f>SUM(V20:W20)</f>
        <v>73</v>
      </c>
      <c r="Y20" s="14">
        <f>X20*(10%)</f>
        <v>7.3000000000000007</v>
      </c>
      <c r="Z20" s="11"/>
      <c r="AA20" s="30">
        <v>36</v>
      </c>
      <c r="AB20" s="34">
        <v>32</v>
      </c>
      <c r="AC20" s="44">
        <f>SUM(AA20:AB20)</f>
        <v>68</v>
      </c>
      <c r="AD20" s="44">
        <f>AC20*(10%)</f>
        <v>6.8000000000000007</v>
      </c>
      <c r="AE20" s="11"/>
      <c r="AF20" s="33">
        <f>SUM(O20,Y20,AD20,T20)</f>
        <v>43.2</v>
      </c>
    </row>
    <row r="21" spans="1:32" ht="13.9" customHeight="1">
      <c r="A21" s="2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</row>
    <row r="22" spans="1:32" ht="13.9" customHeight="1">
      <c r="A22" s="25" t="s">
        <v>24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1"/>
    </row>
    <row r="23" spans="1:32" ht="13.9" customHeight="1">
      <c r="A23" s="18" t="s">
        <v>48</v>
      </c>
      <c r="B23" s="35">
        <v>116</v>
      </c>
      <c r="C23" s="36"/>
      <c r="D23" s="37">
        <v>122</v>
      </c>
      <c r="E23" s="8">
        <v>0</v>
      </c>
      <c r="F23" s="12"/>
      <c r="G23" s="8"/>
      <c r="H23" s="8"/>
      <c r="I23" s="12">
        <f>SUM(G23:H23)</f>
        <v>0</v>
      </c>
      <c r="J23" s="11"/>
      <c r="K23" s="30">
        <v>44</v>
      </c>
      <c r="L23" s="30">
        <v>47</v>
      </c>
      <c r="M23" s="30">
        <v>33</v>
      </c>
      <c r="N23" s="29">
        <f>SUM(K23:M23)</f>
        <v>124</v>
      </c>
      <c r="O23" s="29">
        <f>N23*(15%)</f>
        <v>18.599999999999998</v>
      </c>
      <c r="P23" s="11"/>
      <c r="Q23" s="30">
        <v>68</v>
      </c>
      <c r="R23" s="34">
        <v>60</v>
      </c>
      <c r="S23" s="13">
        <f>SUM(Q23:R23)</f>
        <v>128</v>
      </c>
      <c r="T23" s="13">
        <f>S23*(15%)</f>
        <v>19.2</v>
      </c>
      <c r="U23" s="11"/>
      <c r="V23" s="30">
        <v>58</v>
      </c>
      <c r="W23" s="30">
        <v>52</v>
      </c>
      <c r="X23" s="14">
        <f>SUM(V23:W23)</f>
        <v>110</v>
      </c>
      <c r="Y23" s="14">
        <f>X23*(10%)</f>
        <v>11</v>
      </c>
      <c r="Z23" s="11"/>
      <c r="AA23" s="34">
        <v>47</v>
      </c>
      <c r="AB23" s="34">
        <v>44</v>
      </c>
      <c r="AC23" s="44">
        <f>SUM(AA23:AB23)</f>
        <v>91</v>
      </c>
      <c r="AD23" s="44">
        <f>AC23*(10%)</f>
        <v>9.1</v>
      </c>
      <c r="AE23" s="11"/>
      <c r="AF23" s="33">
        <f>SUM(O23,Y23,AD23,T23)</f>
        <v>57.899999999999991</v>
      </c>
    </row>
    <row r="24" spans="1:32" ht="13.9" customHeight="1">
      <c r="A24" s="18" t="s">
        <v>49</v>
      </c>
      <c r="B24" s="35">
        <v>122</v>
      </c>
      <c r="C24" s="36"/>
      <c r="D24" s="37">
        <v>118</v>
      </c>
      <c r="E24" s="8">
        <v>0</v>
      </c>
      <c r="F24" s="12"/>
      <c r="G24" s="8"/>
      <c r="H24" s="8"/>
      <c r="I24" s="12">
        <f>SUM(G24:H24)</f>
        <v>0</v>
      </c>
      <c r="J24" s="11"/>
      <c r="K24" s="30">
        <v>41</v>
      </c>
      <c r="L24" s="30">
        <v>38</v>
      </c>
      <c r="M24" s="30">
        <v>30</v>
      </c>
      <c r="N24" s="29">
        <f>SUM(K24:M24)</f>
        <v>109</v>
      </c>
      <c r="O24" s="29">
        <f>N24*(15%)</f>
        <v>16.349999999999998</v>
      </c>
      <c r="P24" s="11"/>
      <c r="Q24" s="30">
        <v>60</v>
      </c>
      <c r="R24" s="34">
        <v>52</v>
      </c>
      <c r="S24" s="13">
        <f>SUM(Q24:R24)</f>
        <v>112</v>
      </c>
      <c r="T24" s="13">
        <f>S24*(15%)</f>
        <v>16.8</v>
      </c>
      <c r="U24" s="11"/>
      <c r="V24" s="30">
        <v>49</v>
      </c>
      <c r="W24" s="30">
        <v>43</v>
      </c>
      <c r="X24" s="14">
        <f>SUM(V24:W24)</f>
        <v>92</v>
      </c>
      <c r="Y24" s="14">
        <f>X24*(10%)</f>
        <v>9.2000000000000011</v>
      </c>
      <c r="Z24" s="11"/>
      <c r="AA24" s="34">
        <v>46</v>
      </c>
      <c r="AB24" s="34">
        <v>40</v>
      </c>
      <c r="AC24" s="44">
        <f>SUM(AA24:AB24)</f>
        <v>86</v>
      </c>
      <c r="AD24" s="44">
        <f>AC24*(10%)</f>
        <v>8.6</v>
      </c>
      <c r="AE24" s="11"/>
      <c r="AF24" s="33">
        <f>SUM(O24,Y24,AD24,T24)</f>
        <v>50.95</v>
      </c>
    </row>
    <row r="25" spans="1:32" ht="13.9" customHeight="1">
      <c r="A25" s="18" t="s">
        <v>50</v>
      </c>
      <c r="B25" s="35">
        <v>98</v>
      </c>
      <c r="C25" s="36"/>
      <c r="D25" s="37">
        <v>119</v>
      </c>
      <c r="E25" s="8">
        <v>0</v>
      </c>
      <c r="F25" s="12"/>
      <c r="G25" s="8"/>
      <c r="H25" s="8"/>
      <c r="I25" s="12">
        <f>SUM(G25:H25)</f>
        <v>0</v>
      </c>
      <c r="J25" s="11"/>
      <c r="K25" s="30">
        <v>37</v>
      </c>
      <c r="L25" s="30">
        <v>40</v>
      </c>
      <c r="M25" s="30">
        <v>30</v>
      </c>
      <c r="N25" s="29">
        <f>SUM(K25:M25)</f>
        <v>107</v>
      </c>
      <c r="O25" s="29">
        <f>N25*(15%)</f>
        <v>16.05</v>
      </c>
      <c r="P25" s="11"/>
      <c r="Q25" s="30">
        <v>61</v>
      </c>
      <c r="R25" s="34">
        <v>53</v>
      </c>
      <c r="S25" s="13">
        <f>SUM(Q25:R25)</f>
        <v>114</v>
      </c>
      <c r="T25" s="13">
        <f>S25*(15%)</f>
        <v>17.099999999999998</v>
      </c>
      <c r="U25" s="11"/>
      <c r="V25" s="30">
        <v>66</v>
      </c>
      <c r="W25" s="30">
        <v>62</v>
      </c>
      <c r="X25" s="14">
        <f>SUM(V25:W25)</f>
        <v>128</v>
      </c>
      <c r="Y25" s="14">
        <f>X25*(10%)</f>
        <v>12.8</v>
      </c>
      <c r="Z25" s="11"/>
      <c r="AA25" s="34">
        <v>57</v>
      </c>
      <c r="AB25" s="34">
        <v>53</v>
      </c>
      <c r="AC25" s="44">
        <f>SUM(AA25:AB25)</f>
        <v>110</v>
      </c>
      <c r="AD25" s="44">
        <f>AC25*(10%)</f>
        <v>11</v>
      </c>
      <c r="AE25" s="11"/>
      <c r="AF25" s="33">
        <f>SUM(O25,Y25,AD25,T25)</f>
        <v>56.95</v>
      </c>
    </row>
    <row r="26" spans="1:32" ht="13.9" customHeight="1">
      <c r="A26" s="18" t="s">
        <v>51</v>
      </c>
      <c r="B26" s="35">
        <v>128</v>
      </c>
      <c r="C26" s="36"/>
      <c r="D26" s="37">
        <v>106</v>
      </c>
      <c r="E26" s="8">
        <v>0</v>
      </c>
      <c r="F26" s="12"/>
      <c r="G26" s="8"/>
      <c r="H26" s="8"/>
      <c r="I26" s="12">
        <f>SUM(G26:H26)</f>
        <v>0</v>
      </c>
      <c r="J26" s="11"/>
      <c r="K26" s="30">
        <v>36</v>
      </c>
      <c r="L26" s="30">
        <v>35</v>
      </c>
      <c r="M26" s="30">
        <v>26</v>
      </c>
      <c r="N26" s="29">
        <f>SUM(K26:M26)</f>
        <v>97</v>
      </c>
      <c r="O26" s="29">
        <f>N26*(15%)</f>
        <v>14.549999999999999</v>
      </c>
      <c r="P26" s="11"/>
      <c r="Q26" s="30">
        <v>60</v>
      </c>
      <c r="R26" s="34">
        <v>56</v>
      </c>
      <c r="S26" s="13">
        <f>SUM(Q26:R26)</f>
        <v>116</v>
      </c>
      <c r="T26" s="13">
        <f>S26*(15%)</f>
        <v>17.399999999999999</v>
      </c>
      <c r="U26" s="11"/>
      <c r="V26" s="30">
        <v>54</v>
      </c>
      <c r="W26" s="30">
        <v>51</v>
      </c>
      <c r="X26" s="14">
        <f>SUM(V26:W26)</f>
        <v>105</v>
      </c>
      <c r="Y26" s="14">
        <f>X26*(10%)</f>
        <v>10.5</v>
      </c>
      <c r="Z26" s="11"/>
      <c r="AA26" s="34">
        <v>53</v>
      </c>
      <c r="AB26" s="34">
        <v>50</v>
      </c>
      <c r="AC26" s="44">
        <f>SUM(AA26:AB26)</f>
        <v>103</v>
      </c>
      <c r="AD26" s="44">
        <f>AC26*(10%)</f>
        <v>10.3</v>
      </c>
      <c r="AE26" s="11"/>
      <c r="AF26" s="33">
        <f>SUM(O26,Y26,AD26,T26)</f>
        <v>52.749999999999993</v>
      </c>
    </row>
    <row r="27" spans="1:32" ht="13.9" customHeight="1">
      <c r="A27" s="18" t="s">
        <v>52</v>
      </c>
      <c r="B27" s="35">
        <v>124</v>
      </c>
      <c r="C27" s="36"/>
      <c r="D27" s="37">
        <v>148</v>
      </c>
      <c r="E27" s="8">
        <v>0</v>
      </c>
      <c r="F27" s="12"/>
      <c r="G27" s="8"/>
      <c r="H27" s="8"/>
      <c r="I27" s="12">
        <f>SUM(G27:H27)</f>
        <v>0</v>
      </c>
      <c r="J27" s="11"/>
      <c r="K27" s="30">
        <v>50</v>
      </c>
      <c r="L27" s="30">
        <v>56</v>
      </c>
      <c r="M27" s="30">
        <v>34</v>
      </c>
      <c r="N27" s="29">
        <f>SUM(K27:M27)</f>
        <v>140</v>
      </c>
      <c r="O27" s="29">
        <f>N27*(15%)</f>
        <v>21</v>
      </c>
      <c r="P27" s="11"/>
      <c r="Q27" s="30">
        <v>67</v>
      </c>
      <c r="R27" s="34">
        <v>65</v>
      </c>
      <c r="S27" s="13">
        <f>SUM(Q27:R27)</f>
        <v>132</v>
      </c>
      <c r="T27" s="13">
        <f>S27*(15%)</f>
        <v>19.8</v>
      </c>
      <c r="U27" s="11"/>
      <c r="V27" s="30">
        <v>54</v>
      </c>
      <c r="W27" s="30">
        <v>53</v>
      </c>
      <c r="X27" s="14">
        <f>SUM(V27:W27)</f>
        <v>107</v>
      </c>
      <c r="Y27" s="14">
        <f>X27*(10%)</f>
        <v>10.700000000000001</v>
      </c>
      <c r="Z27" s="11"/>
      <c r="AA27" s="34">
        <v>55</v>
      </c>
      <c r="AB27" s="34">
        <v>51</v>
      </c>
      <c r="AC27" s="44">
        <f>SUM(AA27:AB27)</f>
        <v>106</v>
      </c>
      <c r="AD27" s="44">
        <f>AC27*(10%)</f>
        <v>10.600000000000001</v>
      </c>
      <c r="AE27" s="11"/>
      <c r="AF27" s="33">
        <f>SUM(O27,Y27,AD27,T27)</f>
        <v>62.100000000000009</v>
      </c>
    </row>
    <row r="28" spans="1:32" ht="13.9" customHeight="1">
      <c r="A28" s="2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</row>
    <row r="29" spans="1:32" ht="13.9" customHeight="1">
      <c r="A29" s="25" t="s">
        <v>26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1"/>
    </row>
    <row r="30" spans="1:32" ht="13.9" customHeight="1">
      <c r="A30" s="18" t="s">
        <v>53</v>
      </c>
      <c r="B30" s="35">
        <v>135</v>
      </c>
      <c r="C30" s="36"/>
      <c r="D30" s="37">
        <v>128</v>
      </c>
      <c r="E30" s="8">
        <v>0</v>
      </c>
      <c r="F30" s="12"/>
      <c r="G30" s="8"/>
      <c r="H30" s="8"/>
      <c r="I30" s="12">
        <f>SUM(G30:H30)</f>
        <v>0</v>
      </c>
      <c r="J30" s="11"/>
      <c r="K30" s="30">
        <v>48</v>
      </c>
      <c r="L30" s="30">
        <v>49</v>
      </c>
      <c r="M30" s="30">
        <v>34</v>
      </c>
      <c r="N30" s="29">
        <f>SUM(K30:M30)</f>
        <v>131</v>
      </c>
      <c r="O30" s="29">
        <f>N30*(15%)</f>
        <v>19.649999999999999</v>
      </c>
      <c r="P30" s="11"/>
      <c r="Q30" s="30">
        <v>60</v>
      </c>
      <c r="R30" s="34">
        <v>51</v>
      </c>
      <c r="S30" s="13">
        <f>SUM(Q30:R30)</f>
        <v>111</v>
      </c>
      <c r="T30" s="13">
        <f>S30*(15%)</f>
        <v>16.649999999999999</v>
      </c>
      <c r="U30" s="11"/>
      <c r="V30" s="30">
        <v>50</v>
      </c>
      <c r="W30" s="30">
        <v>48</v>
      </c>
      <c r="X30" s="14">
        <f>SUM(V30:W30)</f>
        <v>98</v>
      </c>
      <c r="Y30" s="14">
        <f>X30*(10%)</f>
        <v>9.8000000000000007</v>
      </c>
      <c r="Z30" s="11"/>
      <c r="AA30" s="30">
        <v>58</v>
      </c>
      <c r="AB30" s="34">
        <v>56</v>
      </c>
      <c r="AC30" s="44">
        <f>SUM(AA30:AB30)</f>
        <v>114</v>
      </c>
      <c r="AD30" s="44">
        <f>AC30*(10%)</f>
        <v>11.4</v>
      </c>
      <c r="AE30" s="11"/>
      <c r="AF30" s="33">
        <f>SUM(O30,Y30,AD30,T30)</f>
        <v>57.5</v>
      </c>
    </row>
    <row r="31" spans="1:32" ht="13.9" customHeight="1">
      <c r="A31" s="18" t="s">
        <v>54</v>
      </c>
      <c r="B31" s="35">
        <v>152</v>
      </c>
      <c r="C31" s="36"/>
      <c r="D31" s="37">
        <v>136</v>
      </c>
      <c r="E31" s="8">
        <v>0</v>
      </c>
      <c r="F31" s="12"/>
      <c r="G31" s="8"/>
      <c r="H31" s="8"/>
      <c r="I31" s="12">
        <f>SUM(G31:H31)</f>
        <v>0</v>
      </c>
      <c r="J31" s="11"/>
      <c r="K31" s="30">
        <v>48</v>
      </c>
      <c r="L31" s="30">
        <v>52</v>
      </c>
      <c r="M31" s="30">
        <v>32</v>
      </c>
      <c r="N31" s="29">
        <f>SUM(K31:M31)</f>
        <v>132</v>
      </c>
      <c r="O31" s="29">
        <f>N31*(15%)</f>
        <v>19.8</v>
      </c>
      <c r="P31" s="11"/>
      <c r="Q31" s="30">
        <v>68</v>
      </c>
      <c r="R31" s="34">
        <v>68</v>
      </c>
      <c r="S31" s="13">
        <f>SUM(Q31:R31)</f>
        <v>136</v>
      </c>
      <c r="T31" s="13">
        <f>S31*(15%)</f>
        <v>20.399999999999999</v>
      </c>
      <c r="U31" s="11"/>
      <c r="V31" s="30">
        <v>63</v>
      </c>
      <c r="W31" s="30">
        <v>61</v>
      </c>
      <c r="X31" s="14">
        <f>SUM(V31:W31)</f>
        <v>124</v>
      </c>
      <c r="Y31" s="14">
        <f>X31*(10%)</f>
        <v>12.4</v>
      </c>
      <c r="Z31" s="11"/>
      <c r="AA31" s="30">
        <v>61</v>
      </c>
      <c r="AB31" s="34">
        <v>58</v>
      </c>
      <c r="AC31" s="44">
        <f>SUM(AA31:AB31)</f>
        <v>119</v>
      </c>
      <c r="AD31" s="44">
        <f>AC31*(10%)</f>
        <v>11.9</v>
      </c>
      <c r="AE31" s="11"/>
      <c r="AF31" s="33">
        <f>SUM(O31,Y31,AD31,T31)</f>
        <v>64.5</v>
      </c>
    </row>
    <row r="32" spans="1:32" ht="13.9" customHeight="1">
      <c r="A32" s="18" t="s">
        <v>55</v>
      </c>
      <c r="B32" s="35">
        <v>164</v>
      </c>
      <c r="C32" s="36"/>
      <c r="D32" s="37">
        <v>140</v>
      </c>
      <c r="E32" s="8">
        <v>0</v>
      </c>
      <c r="F32" s="12"/>
      <c r="G32" s="8"/>
      <c r="H32" s="8"/>
      <c r="I32" s="12">
        <f>SUM(G32:H32)</f>
        <v>0</v>
      </c>
      <c r="J32" s="11"/>
      <c r="K32" s="30">
        <v>50</v>
      </c>
      <c r="L32" s="30">
        <v>54</v>
      </c>
      <c r="M32" s="30">
        <v>33</v>
      </c>
      <c r="N32" s="29">
        <f>SUM(K32:M32)</f>
        <v>137</v>
      </c>
      <c r="O32" s="29">
        <f>N32*(15%)</f>
        <v>20.55</v>
      </c>
      <c r="P32" s="11"/>
      <c r="Q32" s="30">
        <v>71</v>
      </c>
      <c r="R32" s="34">
        <v>68</v>
      </c>
      <c r="S32" s="13">
        <f>SUM(Q32:R32)</f>
        <v>139</v>
      </c>
      <c r="T32" s="13">
        <f>S32*(15%)</f>
        <v>20.849999999999998</v>
      </c>
      <c r="U32" s="11"/>
      <c r="V32" s="30">
        <v>66</v>
      </c>
      <c r="W32" s="30">
        <v>63</v>
      </c>
      <c r="X32" s="14">
        <f>SUM(V32:W32)</f>
        <v>129</v>
      </c>
      <c r="Y32" s="14">
        <f>X32*(10%)</f>
        <v>12.9</v>
      </c>
      <c r="Z32" s="11"/>
      <c r="AA32" s="30">
        <v>60</v>
      </c>
      <c r="AB32" s="34">
        <v>57</v>
      </c>
      <c r="AC32" s="44">
        <f>SUM(AA32:AB32)</f>
        <v>117</v>
      </c>
      <c r="AD32" s="44">
        <f>AC32*(10%)</f>
        <v>11.700000000000001</v>
      </c>
      <c r="AE32" s="11"/>
      <c r="AF32" s="33">
        <f>SUM(O32,Y32,AD32,T32)</f>
        <v>66</v>
      </c>
    </row>
    <row r="33" spans="1:32" ht="13.9" customHeight="1">
      <c r="A33" s="18" t="s">
        <v>56</v>
      </c>
      <c r="B33" s="35">
        <v>177</v>
      </c>
      <c r="C33" s="36"/>
      <c r="D33" s="37">
        <v>146</v>
      </c>
      <c r="E33" s="8">
        <v>0</v>
      </c>
      <c r="F33" s="12"/>
      <c r="G33" s="8"/>
      <c r="H33" s="8"/>
      <c r="I33" s="12">
        <f>SUM(G33:H33)</f>
        <v>0</v>
      </c>
      <c r="J33" s="11"/>
      <c r="K33" s="30">
        <v>46</v>
      </c>
      <c r="L33" s="30">
        <v>47</v>
      </c>
      <c r="M33" s="30">
        <v>30</v>
      </c>
      <c r="N33" s="29">
        <f>SUM(K33:M33)</f>
        <v>123</v>
      </c>
      <c r="O33" s="29">
        <f>N33*(15%)</f>
        <v>18.45</v>
      </c>
      <c r="P33" s="11"/>
      <c r="Q33" s="30">
        <v>60</v>
      </c>
      <c r="R33" s="34">
        <v>63</v>
      </c>
      <c r="S33" s="13">
        <f>SUM(Q33:R33)</f>
        <v>123</v>
      </c>
      <c r="T33" s="13">
        <f>S33*(15%)</f>
        <v>18.45</v>
      </c>
      <c r="U33" s="11"/>
      <c r="V33" s="30">
        <v>57</v>
      </c>
      <c r="W33" s="30">
        <v>55</v>
      </c>
      <c r="X33" s="14">
        <f>SUM(V33:W33)</f>
        <v>112</v>
      </c>
      <c r="Y33" s="14">
        <f>X33*(10%)</f>
        <v>11.200000000000001</v>
      </c>
      <c r="Z33" s="11"/>
      <c r="AA33" s="30">
        <v>56</v>
      </c>
      <c r="AB33" s="34">
        <v>53</v>
      </c>
      <c r="AC33" s="44">
        <f>SUM(AA33:AB33)</f>
        <v>109</v>
      </c>
      <c r="AD33" s="44">
        <f>AC33*(10%)</f>
        <v>10.9</v>
      </c>
      <c r="AE33" s="11"/>
      <c r="AF33" s="33">
        <f>SUM(O33,Y33,AD33,T33)</f>
        <v>59</v>
      </c>
    </row>
    <row r="34" spans="1:32" ht="13.9" customHeight="1">
      <c r="A34" s="18" t="s">
        <v>57</v>
      </c>
      <c r="B34" s="35">
        <v>120</v>
      </c>
      <c r="C34" s="36"/>
      <c r="D34" s="37">
        <v>132</v>
      </c>
      <c r="E34" s="8">
        <v>0</v>
      </c>
      <c r="F34" s="12"/>
      <c r="G34" s="8"/>
      <c r="H34" s="8"/>
      <c r="I34" s="12">
        <f>SUM(G34:H34)</f>
        <v>0</v>
      </c>
      <c r="J34" s="11"/>
      <c r="K34" s="30">
        <v>48</v>
      </c>
      <c r="L34" s="30">
        <v>48</v>
      </c>
      <c r="M34" s="30">
        <v>32</v>
      </c>
      <c r="N34" s="29">
        <f>SUM(K34:M34)</f>
        <v>128</v>
      </c>
      <c r="O34" s="29">
        <f>N34*(15%)</f>
        <v>19.2</v>
      </c>
      <c r="P34" s="11"/>
      <c r="Q34" s="30">
        <v>65</v>
      </c>
      <c r="R34" s="34">
        <v>65</v>
      </c>
      <c r="S34" s="13">
        <f>SUM(Q34:R34)</f>
        <v>130</v>
      </c>
      <c r="T34" s="13">
        <f>S34*(15%)</f>
        <v>19.5</v>
      </c>
      <c r="U34" s="11"/>
      <c r="V34" s="30">
        <v>69</v>
      </c>
      <c r="W34" s="30">
        <v>67</v>
      </c>
      <c r="X34" s="14">
        <f>SUM(V34:W34)</f>
        <v>136</v>
      </c>
      <c r="Y34" s="14">
        <f>X34*(10%)</f>
        <v>13.600000000000001</v>
      </c>
      <c r="Z34" s="11"/>
      <c r="AA34" s="30">
        <v>62</v>
      </c>
      <c r="AB34" s="34">
        <v>60</v>
      </c>
      <c r="AC34" s="44">
        <f>SUM(AA34:AB34)</f>
        <v>122</v>
      </c>
      <c r="AD34" s="44">
        <f>AC34*(10%)</f>
        <v>12.200000000000001</v>
      </c>
      <c r="AE34" s="11"/>
      <c r="AF34" s="33">
        <f>SUM(O34,Y34,AD34,T34)</f>
        <v>64.5</v>
      </c>
    </row>
    <row r="35" spans="1:32" ht="13.9" customHeight="1">
      <c r="A35" s="2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7"/>
    </row>
    <row r="36" spans="1:32" ht="13.9" customHeight="1">
      <c r="A36" s="25" t="s">
        <v>58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1"/>
    </row>
    <row r="37" spans="1:32" ht="13.9" customHeight="1">
      <c r="A37" s="18" t="s">
        <v>59</v>
      </c>
      <c r="B37" s="37">
        <v>76</v>
      </c>
      <c r="C37" s="36"/>
      <c r="D37" s="37">
        <v>109</v>
      </c>
      <c r="E37" s="8">
        <v>0</v>
      </c>
      <c r="F37" s="12"/>
      <c r="G37" s="8"/>
      <c r="H37" s="8"/>
      <c r="I37" s="12">
        <f>SUM(G37:H37)</f>
        <v>0</v>
      </c>
      <c r="J37" s="11"/>
      <c r="K37" s="30">
        <v>20</v>
      </c>
      <c r="L37" s="30">
        <v>19</v>
      </c>
      <c r="M37" s="30">
        <v>10</v>
      </c>
      <c r="N37" s="29">
        <f>SUM(K37:M37)</f>
        <v>49</v>
      </c>
      <c r="O37" s="29">
        <f>N37*(15%)</f>
        <v>7.35</v>
      </c>
      <c r="P37" s="11"/>
      <c r="Q37" s="30">
        <v>40</v>
      </c>
      <c r="R37" s="34">
        <v>40</v>
      </c>
      <c r="S37" s="13">
        <f>SUM(Q37:R37)</f>
        <v>80</v>
      </c>
      <c r="T37" s="13">
        <f>S37*(15%)</f>
        <v>12</v>
      </c>
      <c r="U37" s="11"/>
      <c r="V37" s="30">
        <v>20</v>
      </c>
      <c r="W37" s="30">
        <v>20</v>
      </c>
      <c r="X37" s="14">
        <f>SUM(V37:W37)</f>
        <v>40</v>
      </c>
      <c r="Y37" s="14">
        <f>X37*(10%)</f>
        <v>4</v>
      </c>
      <c r="Z37" s="11"/>
      <c r="AA37" s="30">
        <v>25</v>
      </c>
      <c r="AB37" s="34">
        <v>20</v>
      </c>
      <c r="AC37" s="44">
        <f>SUM(AA37:AB37)</f>
        <v>45</v>
      </c>
      <c r="AD37" s="44">
        <f>AC37*(10%)</f>
        <v>4.5</v>
      </c>
      <c r="AE37" s="11"/>
      <c r="AF37" s="33">
        <f>SUM(O37,Y37,AD37,T37)</f>
        <v>27.85</v>
      </c>
    </row>
    <row r="38" spans="1:32" ht="13.9" customHeight="1">
      <c r="A38" s="18" t="s">
        <v>60</v>
      </c>
      <c r="B38" s="37">
        <v>110</v>
      </c>
      <c r="C38" s="36"/>
      <c r="D38" s="37">
        <v>145</v>
      </c>
      <c r="E38" s="8">
        <v>0</v>
      </c>
      <c r="F38" s="12"/>
      <c r="G38" s="8"/>
      <c r="H38" s="8"/>
      <c r="I38" s="12">
        <f>SUM(G38:H38)</f>
        <v>0</v>
      </c>
      <c r="J38" s="11"/>
      <c r="K38" s="30">
        <v>46</v>
      </c>
      <c r="L38" s="30">
        <v>47</v>
      </c>
      <c r="M38" s="30">
        <v>30</v>
      </c>
      <c r="N38" s="29">
        <f>SUM(K38:M38)</f>
        <v>123</v>
      </c>
      <c r="O38" s="29">
        <f>N38*(15%)</f>
        <v>18.45</v>
      </c>
      <c r="P38" s="11"/>
      <c r="Q38" s="30">
        <v>57</v>
      </c>
      <c r="R38" s="34">
        <v>56</v>
      </c>
      <c r="S38" s="13">
        <f>SUM(Q38:R38)</f>
        <v>113</v>
      </c>
      <c r="T38" s="13">
        <f>S38*(15%)</f>
        <v>16.95</v>
      </c>
      <c r="U38" s="11"/>
      <c r="V38" s="30">
        <v>60</v>
      </c>
      <c r="W38" s="30">
        <v>58</v>
      </c>
      <c r="X38" s="14">
        <f>SUM(V38:W38)</f>
        <v>118</v>
      </c>
      <c r="Y38" s="14">
        <f>X38*(10%)</f>
        <v>11.8</v>
      </c>
      <c r="Z38" s="11"/>
      <c r="AA38" s="30">
        <v>59</v>
      </c>
      <c r="AB38" s="34">
        <v>54</v>
      </c>
      <c r="AC38" s="44">
        <f>SUM(AA38:AB38)</f>
        <v>113</v>
      </c>
      <c r="AD38" s="44">
        <f>AC38*(10%)</f>
        <v>11.3</v>
      </c>
      <c r="AE38" s="11"/>
      <c r="AF38" s="33">
        <f>SUM(O38,Y38,AD38,T38)</f>
        <v>58.5</v>
      </c>
    </row>
    <row r="39" spans="1:32" ht="13.9" customHeight="1">
      <c r="A39" s="18" t="s">
        <v>61</v>
      </c>
      <c r="B39" s="37">
        <v>114</v>
      </c>
      <c r="C39" s="36"/>
      <c r="D39" s="37">
        <v>139</v>
      </c>
      <c r="E39" s="8">
        <v>0</v>
      </c>
      <c r="F39" s="12"/>
      <c r="G39" s="8"/>
      <c r="H39" s="8"/>
      <c r="I39" s="12">
        <f>SUM(G39:H39)</f>
        <v>0</v>
      </c>
      <c r="J39" s="11"/>
      <c r="K39" s="30">
        <v>44</v>
      </c>
      <c r="L39" s="30">
        <v>46</v>
      </c>
      <c r="M39" s="30">
        <v>30</v>
      </c>
      <c r="N39" s="29">
        <f>SUM(K39:M39)</f>
        <v>120</v>
      </c>
      <c r="O39" s="29">
        <f>N39*(15%)</f>
        <v>18</v>
      </c>
      <c r="P39" s="11"/>
      <c r="Q39" s="30">
        <v>65</v>
      </c>
      <c r="R39" s="34">
        <v>55</v>
      </c>
      <c r="S39" s="13">
        <f>SUM(Q39:R39)</f>
        <v>120</v>
      </c>
      <c r="T39" s="13">
        <f>S39*(15%)</f>
        <v>18</v>
      </c>
      <c r="U39" s="11"/>
      <c r="V39" s="30">
        <v>54</v>
      </c>
      <c r="W39" s="30">
        <v>50</v>
      </c>
      <c r="X39" s="14">
        <f>SUM(V39:W39)</f>
        <v>104</v>
      </c>
      <c r="Y39" s="14">
        <f>X39*(10%)</f>
        <v>10.4</v>
      </c>
      <c r="Z39" s="11"/>
      <c r="AA39" s="30">
        <v>52</v>
      </c>
      <c r="AB39" s="34">
        <v>49</v>
      </c>
      <c r="AC39" s="44">
        <f>SUM(AA39:AB39)</f>
        <v>101</v>
      </c>
      <c r="AD39" s="44">
        <f>AC39*(10%)</f>
        <v>10.100000000000001</v>
      </c>
      <c r="AE39" s="11"/>
      <c r="AF39" s="33">
        <f>SUM(O39,Y39,AD39,T39)</f>
        <v>56.5</v>
      </c>
    </row>
    <row r="40" spans="1:32" ht="13.9" customHeight="1">
      <c r="A40" s="18" t="s">
        <v>62</v>
      </c>
      <c r="B40" s="37">
        <v>136</v>
      </c>
      <c r="C40" s="36"/>
      <c r="D40" s="37">
        <v>143</v>
      </c>
      <c r="E40" s="8">
        <v>0</v>
      </c>
      <c r="F40" s="12"/>
      <c r="G40" s="8"/>
      <c r="H40" s="8"/>
      <c r="I40" s="12">
        <f>SUM(G40:H40)</f>
        <v>0</v>
      </c>
      <c r="J40" s="11"/>
      <c r="K40" s="30">
        <v>47</v>
      </c>
      <c r="L40" s="30">
        <v>50</v>
      </c>
      <c r="M40" s="30">
        <v>30</v>
      </c>
      <c r="N40" s="29">
        <f>SUM(K40:M40)</f>
        <v>127</v>
      </c>
      <c r="O40" s="29">
        <f>N40*(15%)</f>
        <v>19.05</v>
      </c>
      <c r="P40" s="11"/>
      <c r="Q40" s="30">
        <v>66</v>
      </c>
      <c r="R40" s="34">
        <v>65</v>
      </c>
      <c r="S40" s="13">
        <f>SUM(Q40:R40)</f>
        <v>131</v>
      </c>
      <c r="T40" s="13">
        <f>S40*(15%)</f>
        <v>19.649999999999999</v>
      </c>
      <c r="U40" s="11"/>
      <c r="V40" s="30">
        <v>63</v>
      </c>
      <c r="W40" s="30">
        <v>62</v>
      </c>
      <c r="X40" s="14">
        <f>SUM(V40:W40)</f>
        <v>125</v>
      </c>
      <c r="Y40" s="14">
        <f>X40*(10%)</f>
        <v>12.5</v>
      </c>
      <c r="Z40" s="11"/>
      <c r="AA40" s="30">
        <v>60</v>
      </c>
      <c r="AB40" s="34">
        <v>56</v>
      </c>
      <c r="AC40" s="44">
        <f>SUM(AA40:AB40)</f>
        <v>116</v>
      </c>
      <c r="AD40" s="44">
        <f>AC40*(10%)</f>
        <v>11.600000000000001</v>
      </c>
      <c r="AE40" s="11"/>
      <c r="AF40" s="33">
        <f>SUM(O40,Y40,AD40,T40)</f>
        <v>62.800000000000004</v>
      </c>
    </row>
    <row r="41" spans="1:32" ht="13.9" customHeight="1">
      <c r="A41" s="18" t="s">
        <v>63</v>
      </c>
      <c r="B41" s="37">
        <v>132</v>
      </c>
      <c r="C41" s="36"/>
      <c r="D41" s="37">
        <v>147</v>
      </c>
      <c r="E41" s="8">
        <v>0</v>
      </c>
      <c r="F41" s="12"/>
      <c r="G41" s="8"/>
      <c r="H41" s="8"/>
      <c r="I41" s="12">
        <f>SUM(G41:H41)</f>
        <v>0</v>
      </c>
      <c r="J41" s="11"/>
      <c r="K41" s="30">
        <v>46</v>
      </c>
      <c r="L41" s="30">
        <v>48</v>
      </c>
      <c r="M41" s="30">
        <v>29</v>
      </c>
      <c r="N41" s="29">
        <f>SUM(K41:M41)</f>
        <v>123</v>
      </c>
      <c r="O41" s="29">
        <f>N41*(15%)</f>
        <v>18.45</v>
      </c>
      <c r="P41" s="11"/>
      <c r="Q41" s="30">
        <v>64</v>
      </c>
      <c r="R41" s="34">
        <v>63</v>
      </c>
      <c r="S41" s="13">
        <f>SUM(Q41:R41)</f>
        <v>127</v>
      </c>
      <c r="T41" s="13">
        <f>S41*(15%)</f>
        <v>19.05</v>
      </c>
      <c r="U41" s="11"/>
      <c r="V41" s="30">
        <v>67</v>
      </c>
      <c r="W41" s="30">
        <v>66</v>
      </c>
      <c r="X41" s="14">
        <f>SUM(V41:W41)</f>
        <v>133</v>
      </c>
      <c r="Y41" s="14">
        <f>X41*(10%)</f>
        <v>13.3</v>
      </c>
      <c r="Z41" s="11"/>
      <c r="AA41" s="30">
        <v>55</v>
      </c>
      <c r="AB41" s="34">
        <v>57</v>
      </c>
      <c r="AC41" s="44">
        <f>SUM(AA41:AB41)</f>
        <v>112</v>
      </c>
      <c r="AD41" s="44">
        <f>AC41*(10%)</f>
        <v>11.200000000000001</v>
      </c>
      <c r="AE41" s="11"/>
      <c r="AF41" s="33">
        <f>SUM(O41,Y41,AD41,T41)</f>
        <v>62</v>
      </c>
    </row>
    <row r="42" spans="1:32" ht="13.9" customHeight="1"/>
    <row r="43" spans="1:32">
      <c r="A43" s="38" t="s">
        <v>41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40"/>
    </row>
    <row r="44" spans="1:32" s="39" customFormat="1">
      <c r="A44" s="38" t="s">
        <v>42</v>
      </c>
      <c r="AF44" s="40"/>
    </row>
    <row r="45" spans="1:32" s="39" customFormat="1">
      <c r="A45" s="41" t="s">
        <v>40</v>
      </c>
      <c r="AF45" s="40"/>
    </row>
    <row r="46" spans="1:32" s="39" customFormat="1">
      <c r="A46" s="41"/>
      <c r="AF46" s="40"/>
    </row>
    <row r="47" spans="1:32" s="39" customFormat="1">
      <c r="A47" s="41"/>
      <c r="AF47" s="40"/>
    </row>
    <row r="48" spans="1:32" s="39" customFormat="1">
      <c r="A48" s="38"/>
      <c r="AF48" s="40"/>
    </row>
    <row r="49" spans="1:32" s="39" customFormat="1">
      <c r="A49" s="38"/>
      <c r="AF49" s="40"/>
    </row>
    <row r="50" spans="1:32" s="39" customFormat="1">
      <c r="A50" s="38"/>
      <c r="AF50" s="40"/>
    </row>
    <row r="51" spans="1:32" s="39" customFormat="1">
      <c r="A51" s="38"/>
      <c r="AF51" s="40"/>
    </row>
    <row r="52" spans="1:32" s="39" customFormat="1">
      <c r="A52" s="38"/>
      <c r="AF52" s="40"/>
    </row>
    <row r="53" spans="1:32" s="39" customFormat="1">
      <c r="A53" s="38"/>
      <c r="AF53" s="40"/>
    </row>
    <row r="54" spans="1:32" s="39" customFormat="1">
      <c r="A54" s="42"/>
      <c r="AF54" s="40"/>
    </row>
    <row r="55" spans="1:32" s="39" customFormat="1">
      <c r="A55" s="42"/>
      <c r="AF55" s="40"/>
    </row>
    <row r="56" spans="1:32" s="39" customFormat="1">
      <c r="A56" s="42"/>
      <c r="AF56" s="40"/>
    </row>
    <row r="57" spans="1:32" s="39" customFormat="1">
      <c r="A57" s="42"/>
      <c r="AF57" s="40"/>
    </row>
    <row r="58" spans="1:32" s="39" customFormat="1">
      <c r="A58" s="42"/>
      <c r="AF58" s="40"/>
    </row>
    <row r="59" spans="1:32" s="39" customFormat="1">
      <c r="A59" s="42"/>
      <c r="AF59" s="40"/>
    </row>
    <row r="60" spans="1:32" s="39" customFormat="1">
      <c r="A60" s="42"/>
      <c r="AF60" s="40"/>
    </row>
    <row r="61" spans="1:32" s="39" customFormat="1">
      <c r="A61" s="42"/>
      <c r="AF61" s="40"/>
    </row>
    <row r="62" spans="1:32" s="39" customFormat="1">
      <c r="A62" s="42"/>
      <c r="AF62" s="40"/>
    </row>
    <row r="63" spans="1:32" s="39" customFormat="1">
      <c r="A63" s="42"/>
      <c r="AF63" s="40"/>
    </row>
    <row r="64" spans="1:32" s="39" customFormat="1">
      <c r="A64" s="42"/>
      <c r="AF64" s="40"/>
    </row>
    <row r="65" spans="1:32" s="39" customFormat="1">
      <c r="A65" s="42"/>
      <c r="AF65" s="40"/>
    </row>
    <row r="66" spans="1:32" s="39" customFormat="1">
      <c r="A66" s="42"/>
      <c r="AF66" s="40"/>
    </row>
    <row r="67" spans="1:32" s="39" customFormat="1">
      <c r="A67" s="42"/>
      <c r="AF67" s="40"/>
    </row>
    <row r="68" spans="1:32" s="39" customFormat="1">
      <c r="A68" s="42"/>
      <c r="AF68" s="40"/>
    </row>
    <row r="69" spans="1:32" s="39" customFormat="1">
      <c r="A69" s="42"/>
      <c r="AF69" s="40"/>
    </row>
    <row r="70" spans="1:32" s="39" customFormat="1">
      <c r="A70" s="42"/>
      <c r="AF70" s="40"/>
    </row>
    <row r="71" spans="1:32" s="39" customFormat="1">
      <c r="A71" s="42"/>
      <c r="AF71" s="40"/>
    </row>
    <row r="72" spans="1:32" s="39" customFormat="1">
      <c r="A72" s="42"/>
      <c r="AF72" s="40"/>
    </row>
    <row r="73" spans="1:32" s="39" customFormat="1">
      <c r="A73" s="42"/>
      <c r="AF73" s="40"/>
    </row>
    <row r="74" spans="1:32" s="39" customFormat="1">
      <c r="A74" s="42"/>
      <c r="AF74" s="40"/>
    </row>
    <row r="75" spans="1:32" s="39" customFormat="1">
      <c r="A75" s="42"/>
      <c r="AF75" s="40"/>
    </row>
    <row r="76" spans="1:32" s="39" customFormat="1">
      <c r="A76" s="42"/>
      <c r="AF76" s="40"/>
    </row>
    <row r="77" spans="1:32" s="39" customFormat="1">
      <c r="A77" s="42"/>
      <c r="AF77" s="40"/>
    </row>
    <row r="78" spans="1:32" s="39" customFormat="1">
      <c r="A78" s="42"/>
      <c r="AF78" s="40"/>
    </row>
    <row r="79" spans="1:32" s="39" customFormat="1">
      <c r="A79" s="42"/>
      <c r="AF79" s="40"/>
    </row>
    <row r="80" spans="1:32" s="39" customFormat="1">
      <c r="A80" s="42"/>
      <c r="AF80" s="40"/>
    </row>
    <row r="81" spans="1:32" s="39" customFormat="1">
      <c r="A81" s="42"/>
      <c r="AF81" s="40"/>
    </row>
    <row r="82" spans="1:32" s="39" customFormat="1">
      <c r="A82" s="42"/>
      <c r="AF82" s="40"/>
    </row>
    <row r="83" spans="1:32" s="39" customFormat="1">
      <c r="A83" s="42"/>
      <c r="AF83" s="40"/>
    </row>
    <row r="84" spans="1:32" s="39" customFormat="1">
      <c r="A84" s="42"/>
      <c r="AF84" s="40"/>
    </row>
    <row r="85" spans="1:32" s="39" customFormat="1">
      <c r="A85" s="42"/>
      <c r="AF85" s="40"/>
    </row>
    <row r="86" spans="1:32" s="39" customFormat="1">
      <c r="A86" s="42"/>
      <c r="AF86" s="40"/>
    </row>
    <row r="87" spans="1:32" s="39" customFormat="1">
      <c r="A87" s="42"/>
      <c r="AF87" s="40"/>
    </row>
    <row r="88" spans="1:32" s="39" customFormat="1">
      <c r="A88" s="42"/>
      <c r="AF88" s="40"/>
    </row>
    <row r="89" spans="1:32" s="39" customFormat="1">
      <c r="A89" s="42"/>
      <c r="AF89" s="40"/>
    </row>
    <row r="90" spans="1:32" s="39" customFormat="1">
      <c r="A90" s="42"/>
      <c r="AF90" s="40"/>
    </row>
    <row r="91" spans="1:32" s="39" customFormat="1">
      <c r="A91" s="42"/>
      <c r="AF91" s="40"/>
    </row>
    <row r="92" spans="1:32" s="39" customFormat="1">
      <c r="A92" s="42"/>
      <c r="AF92" s="40"/>
    </row>
    <row r="93" spans="1:32" s="39" customFormat="1">
      <c r="A93" s="42"/>
      <c r="AF93" s="40"/>
    </row>
    <row r="94" spans="1:32" s="39" customFormat="1">
      <c r="A94" s="42"/>
      <c r="AF94" s="40"/>
    </row>
    <row r="95" spans="1:32" s="39" customFormat="1">
      <c r="A95" s="42"/>
      <c r="AF95" s="40"/>
    </row>
    <row r="96" spans="1:32" s="39" customFormat="1">
      <c r="A96" s="42"/>
      <c r="AF96" s="40"/>
    </row>
    <row r="97" spans="1:32" s="39" customFormat="1">
      <c r="A97" s="42"/>
      <c r="AF97" s="40"/>
    </row>
    <row r="98" spans="1:32" s="39" customFormat="1">
      <c r="A98" s="42"/>
      <c r="AF98" s="40"/>
    </row>
    <row r="99" spans="1:32" s="39" customFormat="1">
      <c r="A99" s="42"/>
      <c r="AF99" s="40"/>
    </row>
    <row r="100" spans="1:32" s="39" customFormat="1">
      <c r="A100" s="42"/>
      <c r="AF100" s="40"/>
    </row>
    <row r="101" spans="1:32" s="39" customFormat="1">
      <c r="A101" s="42"/>
      <c r="AF101" s="40"/>
    </row>
    <row r="102" spans="1:32" s="39" customFormat="1">
      <c r="A102" s="42"/>
      <c r="AF102" s="40"/>
    </row>
    <row r="103" spans="1:32" s="39" customFormat="1">
      <c r="A103" s="42"/>
      <c r="AF103" s="40"/>
    </row>
    <row r="104" spans="1:32" s="39" customFormat="1">
      <c r="A104" s="42"/>
      <c r="AF104" s="40"/>
    </row>
    <row r="105" spans="1:32" s="39" customFormat="1">
      <c r="A105" s="42"/>
      <c r="AF105" s="40"/>
    </row>
    <row r="106" spans="1:32" s="39" customFormat="1">
      <c r="A106" s="42"/>
      <c r="AF106" s="40"/>
    </row>
    <row r="107" spans="1:32" s="39" customFormat="1">
      <c r="A107" s="42"/>
      <c r="AF107" s="40"/>
    </row>
    <row r="108" spans="1:32" s="39" customFormat="1">
      <c r="A108" s="42"/>
      <c r="AF108" s="40"/>
    </row>
    <row r="109" spans="1:32" s="39" customFormat="1">
      <c r="A109" s="42"/>
      <c r="AF109" s="40"/>
    </row>
    <row r="110" spans="1:32" s="39" customFormat="1">
      <c r="A110" s="42"/>
      <c r="AF110" s="40"/>
    </row>
    <row r="111" spans="1:32" s="39" customFormat="1">
      <c r="A111" s="42"/>
      <c r="AF111" s="40"/>
    </row>
    <row r="112" spans="1:32" s="39" customFormat="1">
      <c r="A112" s="42"/>
      <c r="AF112" s="40"/>
    </row>
    <row r="113" spans="1:32" s="39" customFormat="1">
      <c r="A113" s="42"/>
      <c r="AF113" s="40"/>
    </row>
    <row r="114" spans="1:32" s="39" customFormat="1">
      <c r="A114" s="42"/>
      <c r="AF114" s="40"/>
    </row>
    <row r="115" spans="1:32" s="39" customFormat="1">
      <c r="A115" s="42"/>
      <c r="AF115" s="40"/>
    </row>
    <row r="116" spans="1:32" s="39" customFormat="1">
      <c r="A116" s="42"/>
      <c r="AF116" s="40"/>
    </row>
    <row r="117" spans="1:32" s="39" customFormat="1">
      <c r="A117" s="2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0"/>
    </row>
  </sheetData>
  <mergeCells count="8">
    <mergeCell ref="Q9:T9"/>
    <mergeCell ref="Q10:T10"/>
    <mergeCell ref="V9:Y9"/>
    <mergeCell ref="V10:Y10"/>
    <mergeCell ref="K10:O10"/>
    <mergeCell ref="K9:O9"/>
    <mergeCell ref="AA9:AD9"/>
    <mergeCell ref="AA10:AD10"/>
  </mergeCells>
  <phoneticPr fontId="0" type="noConversion"/>
  <printOptions gridLines="1"/>
  <pageMargins left="0.25" right="0.25" top="0.75" bottom="0.75" header="0.3" footer="0.3"/>
  <pageSetup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3"/>
  <sheetViews>
    <sheetView tabSelected="1" workbookViewId="0">
      <pane ySplit="4" topLeftCell="A5" activePane="bottomLeft" state="frozen"/>
      <selection pane="bottomLeft" activeCell="A2" sqref="A2:C2"/>
    </sheetView>
  </sheetViews>
  <sheetFormatPr defaultRowHeight="12.75"/>
  <cols>
    <col min="1" max="1" width="23.5703125" customWidth="1"/>
    <col min="2" max="2" width="8.85546875" style="52"/>
    <col min="3" max="3" width="32" customWidth="1"/>
  </cols>
  <sheetData>
    <row r="1" spans="1:20">
      <c r="A1" s="70" t="s">
        <v>65</v>
      </c>
      <c r="B1" s="71"/>
      <c r="C1" s="72"/>
    </row>
    <row r="2" spans="1:20">
      <c r="A2" s="73"/>
      <c r="B2" s="71"/>
      <c r="C2" s="72"/>
    </row>
    <row r="3" spans="1:20">
      <c r="A3" s="16"/>
      <c r="B3" s="64"/>
      <c r="C3" s="4"/>
    </row>
    <row r="4" spans="1:20">
      <c r="B4" s="65" t="s">
        <v>22</v>
      </c>
      <c r="C4" s="15" t="s">
        <v>39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T4" s="1"/>
    </row>
    <row r="5" spans="1:20">
      <c r="A5" s="17" t="s">
        <v>25</v>
      </c>
      <c r="B5" s="64"/>
      <c r="C5" s="3"/>
    </row>
    <row r="6" spans="1:20">
      <c r="A6" s="3"/>
      <c r="B6" s="64"/>
      <c r="C6" s="3"/>
    </row>
    <row r="7" spans="1:20">
      <c r="A7" s="3" t="s">
        <v>30</v>
      </c>
      <c r="B7" s="64"/>
      <c r="C7" s="63" t="s">
        <v>45</v>
      </c>
    </row>
    <row r="8" spans="1:20">
      <c r="A8" s="3" t="s">
        <v>31</v>
      </c>
      <c r="B8" s="64"/>
      <c r="C8" s="63" t="s">
        <v>43</v>
      </c>
    </row>
    <row r="9" spans="1:20">
      <c r="A9" s="3" t="s">
        <v>38</v>
      </c>
      <c r="B9" s="64"/>
      <c r="C9" s="63" t="s">
        <v>45</v>
      </c>
    </row>
    <row r="10" spans="1:20">
      <c r="A10" s="3" t="s">
        <v>32</v>
      </c>
      <c r="B10" s="64"/>
      <c r="C10" s="63" t="s">
        <v>46</v>
      </c>
    </row>
    <row r="11" spans="1:20">
      <c r="A11" s="3" t="s">
        <v>33</v>
      </c>
      <c r="B11" s="66">
        <v>46.95</v>
      </c>
      <c r="C11" s="3" t="s">
        <v>43</v>
      </c>
    </row>
    <row r="12" spans="1:20">
      <c r="A12" s="3" t="s">
        <v>34</v>
      </c>
      <c r="B12" s="66">
        <v>49.35</v>
      </c>
      <c r="C12" s="3" t="s">
        <v>46</v>
      </c>
    </row>
    <row r="13" spans="1:20">
      <c r="A13" s="3" t="s">
        <v>35</v>
      </c>
      <c r="B13" s="66">
        <v>50.7</v>
      </c>
      <c r="C13" s="3" t="s">
        <v>45</v>
      </c>
    </row>
    <row r="14" spans="1:20">
      <c r="A14" s="3"/>
      <c r="B14" s="64"/>
      <c r="C14" s="3"/>
    </row>
    <row r="15" spans="1:20">
      <c r="A15" s="3"/>
      <c r="B15" s="64"/>
      <c r="C15" s="3"/>
    </row>
    <row r="16" spans="1:20">
      <c r="A16" s="3"/>
      <c r="B16" s="64"/>
      <c r="C16" s="3"/>
    </row>
    <row r="17" spans="1:3">
      <c r="A17" s="17" t="s">
        <v>24</v>
      </c>
      <c r="B17" s="64"/>
      <c r="C17" s="3"/>
    </row>
    <row r="18" spans="1:3">
      <c r="A18" s="3"/>
      <c r="B18" s="64"/>
      <c r="C18" s="3"/>
    </row>
    <row r="19" spans="1:3">
      <c r="A19" s="3" t="s">
        <v>30</v>
      </c>
      <c r="B19" s="64"/>
      <c r="C19" s="63" t="s">
        <v>52</v>
      </c>
    </row>
    <row r="20" spans="1:3">
      <c r="A20" s="3" t="s">
        <v>31</v>
      </c>
      <c r="B20" s="64"/>
      <c r="C20" s="63" t="s">
        <v>50</v>
      </c>
    </row>
    <row r="21" spans="1:3">
      <c r="A21" s="3" t="s">
        <v>38</v>
      </c>
      <c r="B21" s="64"/>
      <c r="C21" s="63" t="s">
        <v>52</v>
      </c>
    </row>
    <row r="22" spans="1:3">
      <c r="A22" s="3" t="s">
        <v>32</v>
      </c>
      <c r="B22" s="64"/>
      <c r="C22" s="63" t="s">
        <v>74</v>
      </c>
    </row>
    <row r="23" spans="1:3">
      <c r="A23" s="3" t="s">
        <v>33</v>
      </c>
      <c r="B23" s="66">
        <v>56.95</v>
      </c>
      <c r="C23" s="3" t="s">
        <v>50</v>
      </c>
    </row>
    <row r="24" spans="1:3">
      <c r="A24" s="3" t="s">
        <v>34</v>
      </c>
      <c r="B24" s="66">
        <v>57.899999999999991</v>
      </c>
      <c r="C24" s="3" t="s">
        <v>48</v>
      </c>
    </row>
    <row r="25" spans="1:3">
      <c r="A25" s="3" t="s">
        <v>35</v>
      </c>
      <c r="B25" s="66">
        <v>62.100000000000009</v>
      </c>
      <c r="C25" s="3" t="s">
        <v>52</v>
      </c>
    </row>
    <row r="26" spans="1:3">
      <c r="A26" s="3"/>
      <c r="B26" s="64"/>
      <c r="C26" s="3"/>
    </row>
    <row r="27" spans="1:3">
      <c r="A27" s="3"/>
      <c r="B27" s="64"/>
      <c r="C27" s="3"/>
    </row>
    <row r="28" spans="1:3">
      <c r="A28" s="3"/>
      <c r="B28" s="64"/>
      <c r="C28" s="3"/>
    </row>
    <row r="29" spans="1:3">
      <c r="A29" s="17" t="s">
        <v>26</v>
      </c>
      <c r="B29" s="64"/>
      <c r="C29" s="3"/>
    </row>
    <row r="30" spans="1:3">
      <c r="A30" s="3"/>
      <c r="B30" s="64"/>
      <c r="C30" s="3"/>
    </row>
    <row r="31" spans="1:3">
      <c r="A31" s="3" t="s">
        <v>30</v>
      </c>
      <c r="B31" s="64"/>
      <c r="C31" s="63" t="s">
        <v>55</v>
      </c>
    </row>
    <row r="32" spans="1:3">
      <c r="A32" s="3" t="s">
        <v>31</v>
      </c>
      <c r="B32" s="64"/>
      <c r="C32" s="63" t="s">
        <v>57</v>
      </c>
    </row>
    <row r="33" spans="1:4">
      <c r="A33" s="3" t="s">
        <v>38</v>
      </c>
      <c r="B33" s="64"/>
      <c r="C33" s="63" t="s">
        <v>72</v>
      </c>
    </row>
    <row r="34" spans="1:4">
      <c r="A34" s="3" t="s">
        <v>32</v>
      </c>
      <c r="B34" s="64"/>
      <c r="C34" s="63" t="s">
        <v>72</v>
      </c>
    </row>
    <row r="35" spans="1:4">
      <c r="A35" s="3" t="s">
        <v>33</v>
      </c>
      <c r="B35" s="66">
        <v>64.5</v>
      </c>
      <c r="C35" s="63" t="s">
        <v>57</v>
      </c>
    </row>
    <row r="36" spans="1:4">
      <c r="A36" s="3" t="s">
        <v>34</v>
      </c>
      <c r="B36" s="66">
        <v>64.5</v>
      </c>
      <c r="C36" s="63" t="s">
        <v>54</v>
      </c>
      <c r="D36" s="67" t="s">
        <v>73</v>
      </c>
    </row>
    <row r="37" spans="1:4">
      <c r="A37" s="3" t="s">
        <v>35</v>
      </c>
      <c r="B37" s="66">
        <v>66</v>
      </c>
      <c r="C37" s="3" t="s">
        <v>55</v>
      </c>
    </row>
    <row r="38" spans="1:4">
      <c r="A38" s="3"/>
      <c r="B38" s="64"/>
      <c r="C38" s="3"/>
    </row>
    <row r="39" spans="1:4">
      <c r="A39" s="3"/>
      <c r="B39" s="64"/>
      <c r="C39" s="3"/>
    </row>
    <row r="40" spans="1:4">
      <c r="A40" s="17" t="s">
        <v>58</v>
      </c>
      <c r="B40" s="64"/>
      <c r="C40" s="3"/>
    </row>
    <row r="41" spans="1:4">
      <c r="A41" s="3"/>
      <c r="B41" s="64"/>
      <c r="C41" s="3"/>
    </row>
    <row r="42" spans="1:4">
      <c r="A42" s="3" t="s">
        <v>30</v>
      </c>
      <c r="B42" s="64"/>
      <c r="C42" s="63" t="s">
        <v>75</v>
      </c>
    </row>
    <row r="43" spans="1:4">
      <c r="A43" s="3" t="s">
        <v>31</v>
      </c>
      <c r="B43" s="64"/>
      <c r="C43" s="63" t="s">
        <v>76</v>
      </c>
    </row>
    <row r="44" spans="1:4">
      <c r="A44" s="3" t="s">
        <v>38</v>
      </c>
      <c r="B44" s="64"/>
      <c r="C44" s="63" t="s">
        <v>76</v>
      </c>
    </row>
    <row r="45" spans="1:4">
      <c r="A45" s="3" t="s">
        <v>32</v>
      </c>
      <c r="B45" s="64"/>
      <c r="C45" s="63" t="s">
        <v>75</v>
      </c>
    </row>
    <row r="46" spans="1:4">
      <c r="A46" s="3" t="s">
        <v>33</v>
      </c>
      <c r="B46" s="66">
        <v>58.5</v>
      </c>
      <c r="C46" s="63" t="s">
        <v>60</v>
      </c>
    </row>
    <row r="47" spans="1:4">
      <c r="A47" s="3" t="s">
        <v>34</v>
      </c>
      <c r="B47" s="66">
        <v>62</v>
      </c>
      <c r="C47" s="63" t="s">
        <v>63</v>
      </c>
    </row>
    <row r="48" spans="1:4">
      <c r="A48" s="3" t="s">
        <v>35</v>
      </c>
      <c r="B48" s="66">
        <v>62.800000000000004</v>
      </c>
      <c r="C48" s="3" t="s">
        <v>62</v>
      </c>
    </row>
    <row r="49" spans="1:3">
      <c r="A49" s="3"/>
      <c r="B49" s="64"/>
      <c r="C49" s="3"/>
    </row>
    <row r="50" spans="1:3">
      <c r="A50" s="3"/>
      <c r="B50" s="64"/>
      <c r="C50" s="3"/>
    </row>
    <row r="51" spans="1:3">
      <c r="A51" s="3" t="s">
        <v>36</v>
      </c>
      <c r="B51" s="64"/>
      <c r="C51" s="63" t="s">
        <v>52</v>
      </c>
    </row>
    <row r="52" spans="1:3">
      <c r="A52" s="3"/>
      <c r="B52" s="64"/>
      <c r="C52" s="3"/>
    </row>
    <row r="53" spans="1:3">
      <c r="A53" s="3" t="s">
        <v>37</v>
      </c>
      <c r="B53" s="64"/>
      <c r="C53" s="63" t="s">
        <v>55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pane ySplit="5" topLeftCell="A27" activePane="bottomLeft" state="frozen"/>
      <selection pane="bottomLeft" activeCell="G33" sqref="G31:G33"/>
    </sheetView>
  </sheetViews>
  <sheetFormatPr defaultColWidth="8.85546875" defaultRowHeight="15"/>
  <cols>
    <col min="1" max="1" width="30.28515625" style="53" bestFit="1" customWidth="1"/>
    <col min="2" max="2" width="8.85546875" style="54"/>
    <col min="3" max="3" width="8.85546875" style="59"/>
    <col min="4" max="4" width="21.7109375" style="59" customWidth="1"/>
    <col min="5" max="5" width="8.85546875" style="55"/>
    <col min="6" max="6" width="8.85546875" style="60"/>
    <col min="7" max="7" width="21.7109375" style="60" customWidth="1"/>
    <col min="8" max="8" width="8.85546875" style="56"/>
    <col min="9" max="9" width="8.85546875" style="61"/>
    <col min="10" max="10" width="21" style="61" customWidth="1"/>
    <col min="11" max="11" width="8.85546875" style="57" customWidth="1"/>
    <col min="12" max="12" width="8.85546875" style="62" customWidth="1"/>
    <col min="13" max="13" width="22.42578125" style="62" customWidth="1"/>
    <col min="14" max="14" width="8.85546875" style="58"/>
    <col min="15" max="16384" width="8.85546875" style="53"/>
  </cols>
  <sheetData>
    <row r="1" spans="1:14" ht="30">
      <c r="A1" s="53" t="str">
        <f>+Totals!A9</f>
        <v>Judge</v>
      </c>
      <c r="B1" s="54" t="str">
        <f>+Totals!B9</f>
        <v>David Cuevas</v>
      </c>
      <c r="E1" s="55" t="str">
        <f>+Totals!D9</f>
        <v>Jeremy Meyer</v>
      </c>
      <c r="H1" s="56">
        <f>+Totals!AF9</f>
        <v>0</v>
      </c>
      <c r="K1" s="57" t="e">
        <f>+Totals!#REF!</f>
        <v>#REF!</v>
      </c>
      <c r="N1" s="58" t="e">
        <f>+Totals!#REF!</f>
        <v>#REF!</v>
      </c>
    </row>
    <row r="2" spans="1:14" ht="60">
      <c r="A2" s="53" t="str">
        <f>+Totals!A10</f>
        <v>Category</v>
      </c>
      <c r="B2" s="54" t="str">
        <f>+Totals!B10</f>
        <v>Auxiliary</v>
      </c>
      <c r="E2" s="55" t="str">
        <f>+Totals!D10</f>
        <v>Percussion</v>
      </c>
      <c r="H2" s="56">
        <f>+Totals!AF10</f>
        <v>0</v>
      </c>
      <c r="K2" s="57" t="e">
        <f>+Totals!#REF!</f>
        <v>#REF!</v>
      </c>
      <c r="N2" s="58" t="e">
        <f>+Totals!#REF!</f>
        <v>#REF!</v>
      </c>
    </row>
    <row r="3" spans="1:14">
      <c r="A3" s="53" t="str">
        <f>+Totals!A11</f>
        <v>Possible Points</v>
      </c>
      <c r="B3" s="54">
        <f>+Totals!B11</f>
        <v>200</v>
      </c>
      <c r="E3" s="55">
        <f>+Totals!D11</f>
        <v>200</v>
      </c>
      <c r="H3" s="56" t="str">
        <f>+Totals!AF11</f>
        <v>Final</v>
      </c>
      <c r="K3" s="57" t="e">
        <f>+Totals!#REF!</f>
        <v>#REF!</v>
      </c>
      <c r="N3" s="58" t="e">
        <f>+Totals!#REF!</f>
        <v>#REF!</v>
      </c>
    </row>
    <row r="4" spans="1:14" ht="45">
      <c r="A4" s="53">
        <f>+Totals!A12</f>
        <v>0</v>
      </c>
      <c r="B4" s="54" t="str">
        <f>+Totals!B12</f>
        <v>Auxiliary</v>
      </c>
      <c r="E4" s="55" t="str">
        <f>+Totals!D12</f>
        <v>Percussion</v>
      </c>
      <c r="H4" s="56" t="str">
        <f>+Totals!AF12</f>
        <v>Score</v>
      </c>
      <c r="K4" s="57" t="e">
        <f>+Totals!#REF!</f>
        <v>#REF!</v>
      </c>
      <c r="N4" s="58" t="e">
        <f>+Totals!#REF!</f>
        <v>#REF!</v>
      </c>
    </row>
    <row r="5" spans="1:14">
      <c r="A5" s="53" t="s">
        <v>64</v>
      </c>
      <c r="B5" s="54">
        <f>+Totals!B13</f>
        <v>0</v>
      </c>
      <c r="D5" s="53" t="s">
        <v>64</v>
      </c>
      <c r="E5" s="55">
        <f>+Totals!D13</f>
        <v>0</v>
      </c>
      <c r="G5" s="53" t="s">
        <v>64</v>
      </c>
      <c r="H5" s="56">
        <f>+Totals!AF13</f>
        <v>0</v>
      </c>
      <c r="J5" s="53" t="s">
        <v>64</v>
      </c>
      <c r="K5" s="57" t="e">
        <f>+Totals!#REF!</f>
        <v>#REF!</v>
      </c>
      <c r="M5" s="53" t="s">
        <v>64</v>
      </c>
      <c r="N5" s="58" t="e">
        <f>+Totals!#REF!</f>
        <v>#REF!</v>
      </c>
    </row>
    <row r="6" spans="1:14">
      <c r="B6" s="54">
        <f>+Totals!B14</f>
        <v>0</v>
      </c>
      <c r="D6" s="53"/>
      <c r="E6" s="55">
        <f>+Totals!D14</f>
        <v>0</v>
      </c>
      <c r="G6" s="53"/>
      <c r="H6" s="56">
        <f>+Totals!AF14</f>
        <v>0</v>
      </c>
      <c r="J6" s="53"/>
      <c r="K6" s="57" t="e">
        <f>+Totals!#REF!</f>
        <v>#REF!</v>
      </c>
      <c r="M6" s="53"/>
      <c r="N6" s="58" t="e">
        <f>+Totals!#REF!</f>
        <v>#REF!</v>
      </c>
    </row>
    <row r="7" spans="1:14">
      <c r="A7" s="53" t="s">
        <v>25</v>
      </c>
      <c r="B7" s="54">
        <f>+Totals!B15</f>
        <v>0</v>
      </c>
      <c r="D7" s="53" t="s">
        <v>25</v>
      </c>
      <c r="E7" s="55">
        <f>+Totals!D15</f>
        <v>0</v>
      </c>
      <c r="G7" s="53" t="s">
        <v>25</v>
      </c>
      <c r="H7" s="56">
        <f>+Totals!AF15</f>
        <v>0</v>
      </c>
      <c r="J7" s="53" t="s">
        <v>25</v>
      </c>
      <c r="K7" s="57" t="e">
        <f>+Totals!#REF!</f>
        <v>#REF!</v>
      </c>
      <c r="M7" s="53" t="s">
        <v>25</v>
      </c>
      <c r="N7" s="58" t="e">
        <f>+Totals!#REF!</f>
        <v>#REF!</v>
      </c>
    </row>
    <row r="8" spans="1:14" ht="26.25">
      <c r="A8" s="53" t="s">
        <v>46</v>
      </c>
      <c r="B8" s="54">
        <f>+Totals!B19</f>
        <v>143</v>
      </c>
      <c r="D8" s="53" t="s">
        <v>45</v>
      </c>
      <c r="E8" s="55">
        <f>+Totals!D18</f>
        <v>122</v>
      </c>
      <c r="G8" s="53" t="s">
        <v>44</v>
      </c>
      <c r="H8" s="56">
        <f>+Totals!AF17</f>
        <v>33.75</v>
      </c>
      <c r="J8" s="53" t="s">
        <v>45</v>
      </c>
      <c r="K8" s="57" t="e">
        <f>+Totals!#REF!</f>
        <v>#REF!</v>
      </c>
      <c r="M8" s="53" t="s">
        <v>43</v>
      </c>
      <c r="N8" s="58" t="e">
        <f>+Totals!#REF!</f>
        <v>#REF!</v>
      </c>
    </row>
    <row r="9" spans="1:14" ht="26.25">
      <c r="A9" s="53" t="s">
        <v>45</v>
      </c>
      <c r="B9" s="54">
        <f>+Totals!B18</f>
        <v>130</v>
      </c>
      <c r="D9" s="53" t="s">
        <v>47</v>
      </c>
      <c r="E9" s="55">
        <f>+Totals!D20</f>
        <v>117</v>
      </c>
      <c r="G9" s="53" t="s">
        <v>47</v>
      </c>
      <c r="H9" s="56">
        <f>+Totals!AF20</f>
        <v>43.2</v>
      </c>
      <c r="J9" s="53" t="s">
        <v>46</v>
      </c>
      <c r="K9" s="57" t="e">
        <f>+Totals!#REF!</f>
        <v>#REF!</v>
      </c>
      <c r="M9" s="53" t="s">
        <v>46</v>
      </c>
      <c r="N9" s="58" t="e">
        <f>+Totals!#REF!</f>
        <v>#REF!</v>
      </c>
    </row>
    <row r="10" spans="1:14">
      <c r="A10" s="53" t="s">
        <v>43</v>
      </c>
      <c r="B10" s="54">
        <f>+Totals!B16</f>
        <v>103</v>
      </c>
      <c r="D10" s="53" t="s">
        <v>46</v>
      </c>
      <c r="E10" s="55">
        <f>+Totals!D19</f>
        <v>110</v>
      </c>
      <c r="G10" s="53" t="s">
        <v>43</v>
      </c>
      <c r="H10" s="56">
        <f>+Totals!AF16</f>
        <v>46.95</v>
      </c>
      <c r="J10" s="53" t="s">
        <v>43</v>
      </c>
      <c r="K10" s="57" t="e">
        <f>+Totals!#REF!</f>
        <v>#REF!</v>
      </c>
      <c r="M10" s="53" t="s">
        <v>45</v>
      </c>
      <c r="N10" s="58" t="e">
        <f>+Totals!#REF!</f>
        <v>#REF!</v>
      </c>
    </row>
    <row r="11" spans="1:14" ht="26.25">
      <c r="A11" s="53" t="s">
        <v>47</v>
      </c>
      <c r="B11" s="54">
        <f>+Totals!B20</f>
        <v>103</v>
      </c>
      <c r="D11" s="53" t="s">
        <v>43</v>
      </c>
      <c r="E11" s="55">
        <f>+Totals!D16</f>
        <v>108</v>
      </c>
      <c r="G11" s="53" t="s">
        <v>46</v>
      </c>
      <c r="H11" s="56">
        <f>+Totals!AF19</f>
        <v>49.35</v>
      </c>
      <c r="J11" s="53" t="s">
        <v>47</v>
      </c>
      <c r="K11" s="57" t="e">
        <f>+Totals!#REF!</f>
        <v>#REF!</v>
      </c>
      <c r="M11" s="53" t="s">
        <v>47</v>
      </c>
      <c r="N11" s="58" t="e">
        <f>+Totals!#REF!</f>
        <v>#REF!</v>
      </c>
    </row>
    <row r="12" spans="1:14" ht="26.25">
      <c r="A12" s="53" t="s">
        <v>44</v>
      </c>
      <c r="B12" s="54">
        <f>+Totals!B17</f>
        <v>102</v>
      </c>
      <c r="D12" s="53" t="s">
        <v>44</v>
      </c>
      <c r="E12" s="55">
        <f>+Totals!D17</f>
        <v>103</v>
      </c>
      <c r="G12" s="53" t="s">
        <v>45</v>
      </c>
      <c r="H12" s="56">
        <f>+Totals!AF18</f>
        <v>50.7</v>
      </c>
      <c r="J12" s="53" t="s">
        <v>44</v>
      </c>
      <c r="K12" s="57" t="e">
        <f>+Totals!#REF!</f>
        <v>#REF!</v>
      </c>
      <c r="M12" s="53" t="s">
        <v>44</v>
      </c>
      <c r="N12" s="58" t="e">
        <f>+Totals!#REF!</f>
        <v>#REF!</v>
      </c>
    </row>
    <row r="13" spans="1:14">
      <c r="B13" s="54">
        <f>+Totals!B21</f>
        <v>0</v>
      </c>
      <c r="D13" s="53"/>
      <c r="E13" s="55">
        <f>+Totals!D21</f>
        <v>0</v>
      </c>
      <c r="G13" s="53"/>
      <c r="H13" s="56">
        <f>+Totals!AF21</f>
        <v>0</v>
      </c>
      <c r="J13" s="53"/>
      <c r="K13" s="57" t="e">
        <f>+Totals!#REF!</f>
        <v>#REF!</v>
      </c>
      <c r="M13" s="53"/>
      <c r="N13" s="58" t="e">
        <f>+Totals!#REF!</f>
        <v>#REF!</v>
      </c>
    </row>
    <row r="14" spans="1:14">
      <c r="A14" s="53" t="s">
        <v>24</v>
      </c>
      <c r="B14" s="54">
        <f>+Totals!B22</f>
        <v>0</v>
      </c>
      <c r="D14" s="53" t="s">
        <v>24</v>
      </c>
      <c r="E14" s="55">
        <f>+Totals!D22</f>
        <v>0</v>
      </c>
      <c r="G14" s="53" t="s">
        <v>24</v>
      </c>
      <c r="H14" s="56">
        <f>+Totals!AF22</f>
        <v>0</v>
      </c>
      <c r="J14" s="53" t="s">
        <v>24</v>
      </c>
      <c r="K14" s="57" t="e">
        <f>+Totals!#REF!</f>
        <v>#REF!</v>
      </c>
      <c r="M14" s="53" t="s">
        <v>24</v>
      </c>
      <c r="N14" s="58" t="e">
        <f>+Totals!#REF!</f>
        <v>#REF!</v>
      </c>
    </row>
    <row r="15" spans="1:14" ht="26.25">
      <c r="A15" s="53" t="s">
        <v>51</v>
      </c>
      <c r="B15" s="54">
        <f>+Totals!B26</f>
        <v>128</v>
      </c>
      <c r="D15" s="53" t="s">
        <v>52</v>
      </c>
      <c r="E15" s="55">
        <f>+Totals!D27</f>
        <v>148</v>
      </c>
      <c r="G15" s="53" t="s">
        <v>49</v>
      </c>
      <c r="H15" s="56">
        <f>+Totals!AF24</f>
        <v>50.95</v>
      </c>
      <c r="J15" s="53" t="s">
        <v>52</v>
      </c>
      <c r="K15" s="57" t="e">
        <f>+Totals!#REF!</f>
        <v>#REF!</v>
      </c>
      <c r="M15" s="53" t="s">
        <v>50</v>
      </c>
      <c r="N15" s="58" t="e">
        <f>+Totals!#REF!</f>
        <v>#REF!</v>
      </c>
    </row>
    <row r="16" spans="1:14" ht="26.25">
      <c r="A16" s="53" t="s">
        <v>52</v>
      </c>
      <c r="B16" s="54">
        <f>+Totals!B27</f>
        <v>124</v>
      </c>
      <c r="D16" s="53" t="s">
        <v>48</v>
      </c>
      <c r="E16" s="55">
        <f>+Totals!D23</f>
        <v>122</v>
      </c>
      <c r="G16" s="53" t="s">
        <v>51</v>
      </c>
      <c r="H16" s="56">
        <f>+Totals!AF26</f>
        <v>52.749999999999993</v>
      </c>
      <c r="J16" s="53" t="s">
        <v>48</v>
      </c>
      <c r="K16" s="57" t="e">
        <f>+Totals!#REF!</f>
        <v>#REF!</v>
      </c>
      <c r="M16" s="53" t="s">
        <v>52</v>
      </c>
      <c r="N16" s="58" t="e">
        <f>+Totals!#REF!</f>
        <v>#REF!</v>
      </c>
    </row>
    <row r="17" spans="1:14">
      <c r="A17" s="53" t="s">
        <v>49</v>
      </c>
      <c r="B17" s="54">
        <f>+Totals!B24</f>
        <v>122</v>
      </c>
      <c r="D17" s="53" t="s">
        <v>50</v>
      </c>
      <c r="E17" s="55">
        <f>+Totals!D25</f>
        <v>119</v>
      </c>
      <c r="G17" s="53" t="s">
        <v>50</v>
      </c>
      <c r="H17" s="56">
        <f>+Totals!AF25</f>
        <v>56.95</v>
      </c>
      <c r="J17" s="53" t="s">
        <v>49</v>
      </c>
      <c r="K17" s="57" t="e">
        <f>+Totals!#REF!</f>
        <v>#REF!</v>
      </c>
      <c r="M17" s="53" t="s">
        <v>51</v>
      </c>
      <c r="N17" s="58" t="e">
        <f>+Totals!#REF!</f>
        <v>#REF!</v>
      </c>
    </row>
    <row r="18" spans="1:14" ht="26.25">
      <c r="A18" s="53" t="s">
        <v>48</v>
      </c>
      <c r="B18" s="54">
        <f>+Totals!B23</f>
        <v>116</v>
      </c>
      <c r="D18" s="53" t="s">
        <v>49</v>
      </c>
      <c r="E18" s="55">
        <f>+Totals!D24</f>
        <v>118</v>
      </c>
      <c r="G18" s="53" t="s">
        <v>48</v>
      </c>
      <c r="H18" s="56">
        <f>+Totals!AF23</f>
        <v>57.899999999999991</v>
      </c>
      <c r="J18" s="53" t="s">
        <v>50</v>
      </c>
      <c r="K18" s="57" t="e">
        <f>+Totals!#REF!</f>
        <v>#REF!</v>
      </c>
      <c r="M18" s="53" t="s">
        <v>48</v>
      </c>
      <c r="N18" s="58" t="e">
        <f>+Totals!#REF!</f>
        <v>#REF!</v>
      </c>
    </row>
    <row r="19" spans="1:14" ht="26.25">
      <c r="A19" s="53" t="s">
        <v>50</v>
      </c>
      <c r="B19" s="54">
        <f>+Totals!B25</f>
        <v>98</v>
      </c>
      <c r="D19" s="53" t="s">
        <v>51</v>
      </c>
      <c r="E19" s="55">
        <f>+Totals!D26</f>
        <v>106</v>
      </c>
      <c r="G19" s="53" t="s">
        <v>52</v>
      </c>
      <c r="H19" s="56">
        <f>+Totals!AF27</f>
        <v>62.100000000000009</v>
      </c>
      <c r="J19" s="53" t="s">
        <v>51</v>
      </c>
      <c r="K19" s="57" t="e">
        <f>+Totals!#REF!</f>
        <v>#REF!</v>
      </c>
      <c r="M19" s="53" t="s">
        <v>49</v>
      </c>
      <c r="N19" s="58" t="e">
        <f>+Totals!#REF!</f>
        <v>#REF!</v>
      </c>
    </row>
    <row r="20" spans="1:14">
      <c r="B20" s="54">
        <f>+Totals!B28</f>
        <v>0</v>
      </c>
      <c r="D20" s="53"/>
      <c r="E20" s="55">
        <f>+Totals!D28</f>
        <v>0</v>
      </c>
      <c r="G20" s="53"/>
      <c r="H20" s="56">
        <f>+Totals!AF28</f>
        <v>0</v>
      </c>
      <c r="J20" s="53"/>
      <c r="K20" s="57" t="e">
        <f>+Totals!#REF!</f>
        <v>#REF!</v>
      </c>
      <c r="M20" s="53"/>
      <c r="N20" s="58" t="e">
        <f>+Totals!#REF!</f>
        <v>#REF!</v>
      </c>
    </row>
    <row r="21" spans="1:14">
      <c r="A21" s="53" t="s">
        <v>26</v>
      </c>
      <c r="B21" s="54">
        <f>+Totals!B29</f>
        <v>0</v>
      </c>
      <c r="D21" s="53" t="s">
        <v>26</v>
      </c>
      <c r="E21" s="55">
        <f>+Totals!D29</f>
        <v>0</v>
      </c>
      <c r="G21" s="53" t="s">
        <v>26</v>
      </c>
      <c r="H21" s="56">
        <f>+Totals!AF29</f>
        <v>0</v>
      </c>
      <c r="J21" s="53" t="s">
        <v>26</v>
      </c>
      <c r="K21" s="57" t="e">
        <f>+Totals!#REF!</f>
        <v>#REF!</v>
      </c>
      <c r="M21" s="53" t="s">
        <v>26</v>
      </c>
      <c r="N21" s="58" t="e">
        <f>+Totals!#REF!</f>
        <v>#REF!</v>
      </c>
    </row>
    <row r="22" spans="1:14" ht="26.25">
      <c r="A22" s="53" t="s">
        <v>56</v>
      </c>
      <c r="B22" s="54">
        <f>+Totals!B33</f>
        <v>177</v>
      </c>
      <c r="D22" s="53" t="s">
        <v>56</v>
      </c>
      <c r="E22" s="55">
        <f>+Totals!D33</f>
        <v>146</v>
      </c>
      <c r="G22" s="53" t="s">
        <v>53</v>
      </c>
      <c r="H22" s="56">
        <f>+Totals!AF30</f>
        <v>57.5</v>
      </c>
      <c r="J22" s="53" t="s">
        <v>55</v>
      </c>
      <c r="K22" s="57" t="e">
        <f>+Totals!#REF!</f>
        <v>#REF!</v>
      </c>
      <c r="M22" s="53" t="s">
        <v>57</v>
      </c>
      <c r="N22" s="58" t="e">
        <f>+Totals!#REF!</f>
        <v>#REF!</v>
      </c>
    </row>
    <row r="23" spans="1:14" ht="26.25">
      <c r="A23" s="53" t="s">
        <v>55</v>
      </c>
      <c r="B23" s="54">
        <f>+Totals!B32</f>
        <v>164</v>
      </c>
      <c r="D23" s="53" t="s">
        <v>55</v>
      </c>
      <c r="E23" s="55">
        <f>+Totals!D32</f>
        <v>140</v>
      </c>
      <c r="G23" s="53" t="s">
        <v>56</v>
      </c>
      <c r="H23" s="56">
        <f>+Totals!AF33</f>
        <v>59</v>
      </c>
      <c r="J23" s="53" t="s">
        <v>54</v>
      </c>
      <c r="K23" s="57" t="e">
        <f>+Totals!#REF!</f>
        <v>#REF!</v>
      </c>
      <c r="M23" s="53" t="s">
        <v>55</v>
      </c>
      <c r="N23" s="58" t="e">
        <f>+Totals!#REF!</f>
        <v>#REF!</v>
      </c>
    </row>
    <row r="24" spans="1:14" ht="26.25">
      <c r="A24" s="53" t="s">
        <v>54</v>
      </c>
      <c r="B24" s="54">
        <f>+Totals!B31</f>
        <v>152</v>
      </c>
      <c r="D24" s="53" t="s">
        <v>54</v>
      </c>
      <c r="E24" s="55">
        <f>+Totals!D31</f>
        <v>136</v>
      </c>
      <c r="G24" s="53" t="s">
        <v>54</v>
      </c>
      <c r="H24" s="56">
        <f>+Totals!AF31</f>
        <v>64.5</v>
      </c>
      <c r="J24" s="53" t="s">
        <v>57</v>
      </c>
      <c r="K24" s="57" t="e">
        <f>+Totals!#REF!</f>
        <v>#REF!</v>
      </c>
      <c r="M24" s="53" t="s">
        <v>54</v>
      </c>
      <c r="N24" s="58" t="e">
        <f>+Totals!#REF!</f>
        <v>#REF!</v>
      </c>
    </row>
    <row r="25" spans="1:14" ht="26.25">
      <c r="A25" s="53" t="s">
        <v>53</v>
      </c>
      <c r="B25" s="54">
        <f>+Totals!B30</f>
        <v>135</v>
      </c>
      <c r="D25" s="53" t="s">
        <v>57</v>
      </c>
      <c r="E25" s="55">
        <f>+Totals!D34</f>
        <v>132</v>
      </c>
      <c r="G25" s="53" t="s">
        <v>57</v>
      </c>
      <c r="H25" s="56">
        <f>+Totals!AF34</f>
        <v>64.5</v>
      </c>
      <c r="J25" s="53" t="s">
        <v>56</v>
      </c>
      <c r="K25" s="57" t="e">
        <f>+Totals!#REF!</f>
        <v>#REF!</v>
      </c>
      <c r="M25" s="53" t="s">
        <v>56</v>
      </c>
      <c r="N25" s="58" t="e">
        <f>+Totals!#REF!</f>
        <v>#REF!</v>
      </c>
    </row>
    <row r="26" spans="1:14">
      <c r="A26" s="53" t="s">
        <v>57</v>
      </c>
      <c r="B26" s="54">
        <f>+Totals!B34</f>
        <v>120</v>
      </c>
      <c r="D26" s="53" t="s">
        <v>53</v>
      </c>
      <c r="E26" s="55">
        <f>+Totals!D30</f>
        <v>128</v>
      </c>
      <c r="G26" s="53" t="s">
        <v>55</v>
      </c>
      <c r="H26" s="56">
        <f>+Totals!AF32</f>
        <v>66</v>
      </c>
      <c r="J26" s="53" t="s">
        <v>53</v>
      </c>
      <c r="K26" s="57" t="e">
        <f>+Totals!#REF!</f>
        <v>#REF!</v>
      </c>
      <c r="M26" s="53" t="s">
        <v>53</v>
      </c>
      <c r="N26" s="58" t="e">
        <f>+Totals!#REF!</f>
        <v>#REF!</v>
      </c>
    </row>
    <row r="27" spans="1:14">
      <c r="B27" s="54">
        <f>+Totals!B35</f>
        <v>0</v>
      </c>
      <c r="D27" s="53"/>
      <c r="E27" s="55">
        <f>+Totals!D35</f>
        <v>0</v>
      </c>
      <c r="G27" s="53"/>
      <c r="H27" s="56">
        <f>+Totals!AF35</f>
        <v>0</v>
      </c>
      <c r="J27" s="53"/>
      <c r="K27" s="57" t="e">
        <f>+Totals!#REF!</f>
        <v>#REF!</v>
      </c>
      <c r="M27" s="53"/>
      <c r="N27" s="58" t="e">
        <f>+Totals!#REF!</f>
        <v>#REF!</v>
      </c>
    </row>
    <row r="28" spans="1:14">
      <c r="A28" s="53" t="s">
        <v>58</v>
      </c>
      <c r="B28" s="54">
        <f>+Totals!B36</f>
        <v>0</v>
      </c>
      <c r="D28" s="53" t="s">
        <v>58</v>
      </c>
      <c r="E28" s="55">
        <f>+Totals!D36</f>
        <v>0</v>
      </c>
      <c r="G28" s="53" t="s">
        <v>58</v>
      </c>
      <c r="H28" s="56">
        <f>+Totals!AF36</f>
        <v>0</v>
      </c>
      <c r="J28" s="53" t="s">
        <v>58</v>
      </c>
      <c r="K28" s="57" t="e">
        <f>+Totals!#REF!</f>
        <v>#REF!</v>
      </c>
      <c r="M28" s="53" t="s">
        <v>58</v>
      </c>
      <c r="N28" s="58" t="e">
        <f>+Totals!#REF!</f>
        <v>#REF!</v>
      </c>
    </row>
    <row r="29" spans="1:14" ht="26.25">
      <c r="A29" s="53" t="s">
        <v>62</v>
      </c>
      <c r="B29" s="54">
        <f>+Totals!B40</f>
        <v>136</v>
      </c>
      <c r="D29" s="53" t="s">
        <v>63</v>
      </c>
      <c r="E29" s="55">
        <f>+Totals!D41</f>
        <v>147</v>
      </c>
      <c r="G29" s="53" t="s">
        <v>59</v>
      </c>
      <c r="H29" s="56">
        <f>+Totals!AF37</f>
        <v>27.85</v>
      </c>
      <c r="J29" s="53" t="s">
        <v>62</v>
      </c>
      <c r="K29" s="57" t="e">
        <f>+Totals!#REF!</f>
        <v>#REF!</v>
      </c>
      <c r="M29" s="53" t="s">
        <v>63</v>
      </c>
      <c r="N29" s="58" t="e">
        <f>+Totals!#REF!</f>
        <v>#REF!</v>
      </c>
    </row>
    <row r="30" spans="1:14" ht="26.25">
      <c r="A30" s="53" t="s">
        <v>63</v>
      </c>
      <c r="B30" s="54">
        <f>+Totals!B41</f>
        <v>132</v>
      </c>
      <c r="D30" s="53" t="s">
        <v>60</v>
      </c>
      <c r="E30" s="55">
        <f>+Totals!D38</f>
        <v>145</v>
      </c>
      <c r="G30" s="53" t="s">
        <v>61</v>
      </c>
      <c r="H30" s="56">
        <f>+Totals!AF39</f>
        <v>56.5</v>
      </c>
      <c r="J30" s="53" t="s">
        <v>63</v>
      </c>
      <c r="K30" s="57" t="e">
        <f>+Totals!#REF!</f>
        <v>#REF!</v>
      </c>
      <c r="M30" s="53" t="s">
        <v>62</v>
      </c>
      <c r="N30" s="58" t="e">
        <f>+Totals!#REF!</f>
        <v>#REF!</v>
      </c>
    </row>
    <row r="31" spans="1:14" ht="26.25">
      <c r="A31" s="53" t="s">
        <v>61</v>
      </c>
      <c r="B31" s="54">
        <f>+Totals!B39</f>
        <v>114</v>
      </c>
      <c r="D31" s="53" t="s">
        <v>62</v>
      </c>
      <c r="E31" s="55">
        <f>+Totals!D40</f>
        <v>143</v>
      </c>
      <c r="G31" s="53" t="s">
        <v>60</v>
      </c>
      <c r="H31" s="56">
        <f>+Totals!AF38</f>
        <v>58.5</v>
      </c>
      <c r="J31" s="53" t="s">
        <v>61</v>
      </c>
      <c r="K31" s="57" t="e">
        <f>+Totals!#REF!</f>
        <v>#REF!</v>
      </c>
      <c r="M31" s="53" t="s">
        <v>60</v>
      </c>
      <c r="N31" s="58" t="e">
        <f>+Totals!#REF!</f>
        <v>#REF!</v>
      </c>
    </row>
    <row r="32" spans="1:14" ht="26.25">
      <c r="A32" s="53" t="s">
        <v>60</v>
      </c>
      <c r="B32" s="54">
        <f>+Totals!B38</f>
        <v>110</v>
      </c>
      <c r="D32" s="53" t="s">
        <v>61</v>
      </c>
      <c r="E32" s="55">
        <f>+Totals!D39</f>
        <v>139</v>
      </c>
      <c r="G32" s="53" t="s">
        <v>63</v>
      </c>
      <c r="H32" s="56">
        <f>+Totals!AF41</f>
        <v>62</v>
      </c>
      <c r="J32" s="53" t="s">
        <v>60</v>
      </c>
      <c r="K32" s="57" t="e">
        <f>+Totals!#REF!</f>
        <v>#REF!</v>
      </c>
      <c r="M32" s="53" t="s">
        <v>61</v>
      </c>
      <c r="N32" s="58" t="e">
        <f>+Totals!#REF!</f>
        <v>#REF!</v>
      </c>
    </row>
    <row r="33" spans="1:14" ht="26.25">
      <c r="A33" s="53" t="s">
        <v>59</v>
      </c>
      <c r="B33" s="54">
        <f>+Totals!B37</f>
        <v>76</v>
      </c>
      <c r="D33" s="53" t="s">
        <v>59</v>
      </c>
      <c r="E33" s="55">
        <f>+Totals!D37</f>
        <v>109</v>
      </c>
      <c r="G33" s="53" t="s">
        <v>62</v>
      </c>
      <c r="H33" s="56">
        <f>+Totals!AF40</f>
        <v>62.800000000000004</v>
      </c>
      <c r="J33" s="53" t="s">
        <v>59</v>
      </c>
      <c r="K33" s="57" t="e">
        <f>+Totals!#REF!</f>
        <v>#REF!</v>
      </c>
      <c r="M33" s="53" t="s">
        <v>59</v>
      </c>
      <c r="N33" s="58" t="e">
        <f>+Totals!#REF!</f>
        <v>#REF!</v>
      </c>
    </row>
    <row r="36" spans="1:14">
      <c r="A36" s="53" t="s">
        <v>29</v>
      </c>
    </row>
  </sheetData>
  <sortState ref="M29:N33">
    <sortCondition descending="1" ref="N29:N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Totals</vt:lpstr>
      <vt:lpstr>Awards</vt:lpstr>
      <vt:lpstr>Sheet1</vt:lpstr>
      <vt:lpstr>Totals!Print_Area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</dc:creator>
  <cp:lastModifiedBy>WSI</cp:lastModifiedBy>
  <cp:lastPrinted>2012-09-16T03:16:34Z</cp:lastPrinted>
  <dcterms:created xsi:type="dcterms:W3CDTF">2009-08-01T22:32:34Z</dcterms:created>
  <dcterms:modified xsi:type="dcterms:W3CDTF">2012-09-17T14:09:22Z</dcterms:modified>
</cp:coreProperties>
</file>