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Y30" i="1" l="1"/>
  <c r="V30" i="1"/>
  <c r="R30" i="1"/>
  <c r="N30" i="1"/>
  <c r="J30" i="1"/>
  <c r="L30" i="1" s="1"/>
  <c r="AA30" i="1" s="1"/>
  <c r="G30" i="1"/>
  <c r="D30" i="1"/>
  <c r="W30" i="1" s="1"/>
  <c r="A30" i="1"/>
  <c r="V29" i="1"/>
  <c r="U29" i="1"/>
  <c r="S29" i="1"/>
  <c r="R29" i="1"/>
  <c r="N29" i="1"/>
  <c r="K29" i="1"/>
  <c r="J29" i="1"/>
  <c r="I29" i="1"/>
  <c r="H29" i="1"/>
  <c r="G29" i="1"/>
  <c r="Y29" i="1" s="1"/>
  <c r="F29" i="1"/>
  <c r="E29" i="1"/>
  <c r="C29" i="1"/>
  <c r="B29" i="1"/>
  <c r="D29" i="1" s="1"/>
  <c r="W29" i="1" s="1"/>
  <c r="A29" i="1"/>
  <c r="V28" i="1"/>
  <c r="U28" i="1"/>
  <c r="S28" i="1"/>
  <c r="R28" i="1"/>
  <c r="N28" i="1"/>
  <c r="K28" i="1"/>
  <c r="J28" i="1"/>
  <c r="L28" i="1" s="1"/>
  <c r="AA28" i="1" s="1"/>
  <c r="I28" i="1"/>
  <c r="H28" i="1"/>
  <c r="F28" i="1"/>
  <c r="G28" i="1" s="1"/>
  <c r="Y28" i="1" s="1"/>
  <c r="Z28" i="1" s="1"/>
  <c r="E28" i="1"/>
  <c r="C28" i="1"/>
  <c r="B28" i="1"/>
  <c r="A28" i="1"/>
  <c r="V27" i="1"/>
  <c r="U27" i="1"/>
  <c r="S27" i="1"/>
  <c r="R27" i="1"/>
  <c r="N27" i="1"/>
  <c r="K27" i="1"/>
  <c r="J27" i="1"/>
  <c r="I27" i="1"/>
  <c r="H27" i="1"/>
  <c r="G27" i="1"/>
  <c r="Y27" i="1" s="1"/>
  <c r="F27" i="1"/>
  <c r="E27" i="1"/>
  <c r="C27" i="1"/>
  <c r="B27" i="1"/>
  <c r="D27" i="1" s="1"/>
  <c r="A27" i="1"/>
  <c r="AA26" i="1"/>
  <c r="V26" i="1"/>
  <c r="U26" i="1"/>
  <c r="S26" i="1"/>
  <c r="R26" i="1"/>
  <c r="N26" i="1"/>
  <c r="K26" i="1"/>
  <c r="J26" i="1"/>
  <c r="L26" i="1" s="1"/>
  <c r="I26" i="1"/>
  <c r="H26" i="1"/>
  <c r="F26" i="1"/>
  <c r="G26" i="1" s="1"/>
  <c r="Y26" i="1" s="1"/>
  <c r="E26" i="1"/>
  <c r="C26" i="1"/>
  <c r="B26" i="1"/>
  <c r="A26" i="1"/>
  <c r="V25" i="1"/>
  <c r="U25" i="1"/>
  <c r="S25" i="1"/>
  <c r="R25" i="1"/>
  <c r="N25" i="1"/>
  <c r="K25" i="1"/>
  <c r="I25" i="1"/>
  <c r="H25" i="1"/>
  <c r="J25" i="1" s="1"/>
  <c r="L25" i="1" s="1"/>
  <c r="AA25" i="1" s="1"/>
  <c r="G25" i="1"/>
  <c r="Y25" i="1" s="1"/>
  <c r="F25" i="1"/>
  <c r="E25" i="1"/>
  <c r="C25" i="1"/>
  <c r="B25" i="1"/>
  <c r="D25" i="1" s="1"/>
  <c r="A25" i="1"/>
  <c r="V24" i="1"/>
  <c r="U24" i="1"/>
  <c r="S24" i="1"/>
  <c r="R24" i="1"/>
  <c r="N24" i="1"/>
  <c r="K24" i="1"/>
  <c r="I24" i="1"/>
  <c r="H24" i="1"/>
  <c r="J24" i="1" s="1"/>
  <c r="L24" i="1" s="1"/>
  <c r="AA24" i="1" s="1"/>
  <c r="F24" i="1"/>
  <c r="G24" i="1" s="1"/>
  <c r="Y24" i="1" s="1"/>
  <c r="E24" i="1"/>
  <c r="D24" i="1"/>
  <c r="C24" i="1"/>
  <c r="B24" i="1"/>
  <c r="A24" i="1"/>
  <c r="V23" i="1"/>
  <c r="U23" i="1"/>
  <c r="S23" i="1"/>
  <c r="T23" i="1" s="1"/>
  <c r="R23" i="1"/>
  <c r="N23" i="1"/>
  <c r="K23" i="1"/>
  <c r="I23" i="1"/>
  <c r="H23" i="1"/>
  <c r="J23" i="1" s="1"/>
  <c r="L23" i="1" s="1"/>
  <c r="AA23" i="1" s="1"/>
  <c r="G23" i="1"/>
  <c r="Y23" i="1" s="1"/>
  <c r="F23" i="1"/>
  <c r="E23" i="1"/>
  <c r="C23" i="1"/>
  <c r="D23" i="1" s="1"/>
  <c r="B23" i="1"/>
  <c r="A23" i="1"/>
  <c r="V20" i="1"/>
  <c r="U20" i="1"/>
  <c r="S20" i="1"/>
  <c r="R20" i="1"/>
  <c r="N20" i="1"/>
  <c r="K20" i="1"/>
  <c r="J20" i="1"/>
  <c r="L20" i="1" s="1"/>
  <c r="AA20" i="1" s="1"/>
  <c r="I20" i="1"/>
  <c r="H20" i="1"/>
  <c r="F20" i="1"/>
  <c r="G20" i="1" s="1"/>
  <c r="Y20" i="1" s="1"/>
  <c r="E20" i="1"/>
  <c r="C20" i="1"/>
  <c r="B20" i="1"/>
  <c r="D20" i="1" s="1"/>
  <c r="A20" i="1"/>
  <c r="V19" i="1"/>
  <c r="U19" i="1"/>
  <c r="S19" i="1"/>
  <c r="R19" i="1"/>
  <c r="N19" i="1"/>
  <c r="K19" i="1"/>
  <c r="I19" i="1"/>
  <c r="H19" i="1"/>
  <c r="J19" i="1" s="1"/>
  <c r="L19" i="1" s="1"/>
  <c r="AA19" i="1" s="1"/>
  <c r="G19" i="1"/>
  <c r="Y19" i="1" s="1"/>
  <c r="F19" i="1"/>
  <c r="E19" i="1"/>
  <c r="C19" i="1"/>
  <c r="D19" i="1" s="1"/>
  <c r="B19" i="1"/>
  <c r="A19" i="1"/>
  <c r="V18" i="1"/>
  <c r="U18" i="1"/>
  <c r="S18" i="1"/>
  <c r="R18" i="1"/>
  <c r="N18" i="1"/>
  <c r="K18" i="1"/>
  <c r="I18" i="1"/>
  <c r="H18" i="1"/>
  <c r="J18" i="1" s="1"/>
  <c r="L18" i="1" s="1"/>
  <c r="AA18" i="1" s="1"/>
  <c r="F18" i="1"/>
  <c r="G18" i="1" s="1"/>
  <c r="Y18" i="1" s="1"/>
  <c r="E18" i="1"/>
  <c r="D18" i="1"/>
  <c r="C18" i="1"/>
  <c r="B18" i="1"/>
  <c r="A18" i="1"/>
  <c r="V17" i="1"/>
  <c r="U17" i="1"/>
  <c r="S17" i="1"/>
  <c r="R17" i="1"/>
  <c r="N17" i="1"/>
  <c r="K17" i="1"/>
  <c r="I17" i="1"/>
  <c r="H17" i="1"/>
  <c r="J17" i="1" s="1"/>
  <c r="L17" i="1" s="1"/>
  <c r="AA17" i="1" s="1"/>
  <c r="G17" i="1"/>
  <c r="Y17" i="1" s="1"/>
  <c r="F17" i="1"/>
  <c r="E17" i="1"/>
  <c r="C17" i="1"/>
  <c r="D17" i="1" s="1"/>
  <c r="B17" i="1"/>
  <c r="A17" i="1"/>
  <c r="V16" i="1"/>
  <c r="U16" i="1"/>
  <c r="S16" i="1"/>
  <c r="R16" i="1"/>
  <c r="N16" i="1"/>
  <c r="K16" i="1"/>
  <c r="J16" i="1"/>
  <c r="L16" i="1" s="1"/>
  <c r="AA16" i="1" s="1"/>
  <c r="I16" i="1"/>
  <c r="H16" i="1"/>
  <c r="F16" i="1"/>
  <c r="G16" i="1" s="1"/>
  <c r="Y16" i="1" s="1"/>
  <c r="E16" i="1"/>
  <c r="C16" i="1"/>
  <c r="B16" i="1"/>
  <c r="D16" i="1" s="1"/>
  <c r="A16" i="1"/>
  <c r="V15" i="1"/>
  <c r="U15" i="1"/>
  <c r="S15" i="1"/>
  <c r="R15" i="1"/>
  <c r="N15" i="1"/>
  <c r="K15" i="1"/>
  <c r="I15" i="1"/>
  <c r="H15" i="1"/>
  <c r="J15" i="1" s="1"/>
  <c r="L15" i="1" s="1"/>
  <c r="AA15" i="1" s="1"/>
  <c r="G15" i="1"/>
  <c r="Y15" i="1" s="1"/>
  <c r="Z15" i="1" s="1"/>
  <c r="F15" i="1"/>
  <c r="E15" i="1"/>
  <c r="C15" i="1"/>
  <c r="D15" i="1" s="1"/>
  <c r="B15" i="1"/>
  <c r="A15" i="1"/>
  <c r="V14" i="1"/>
  <c r="U14" i="1"/>
  <c r="S14" i="1"/>
  <c r="R14" i="1"/>
  <c r="N14" i="1"/>
  <c r="L14" i="1"/>
  <c r="AA14" i="1" s="1"/>
  <c r="K14" i="1"/>
  <c r="I14" i="1"/>
  <c r="H14" i="1"/>
  <c r="J14" i="1" s="1"/>
  <c r="F14" i="1"/>
  <c r="G14" i="1" s="1"/>
  <c r="Y14" i="1" s="1"/>
  <c r="Z14" i="1" s="1"/>
  <c r="E14" i="1"/>
  <c r="D14" i="1"/>
  <c r="C14" i="1"/>
  <c r="B14" i="1"/>
  <c r="A14" i="1"/>
  <c r="V13" i="1"/>
  <c r="U13" i="1"/>
  <c r="S13" i="1"/>
  <c r="R13" i="1"/>
  <c r="N13" i="1"/>
  <c r="K13" i="1"/>
  <c r="I13" i="1"/>
  <c r="H13" i="1"/>
  <c r="J13" i="1" s="1"/>
  <c r="L13" i="1" s="1"/>
  <c r="AA13" i="1" s="1"/>
  <c r="G13" i="1"/>
  <c r="Y13" i="1" s="1"/>
  <c r="Z13" i="1" s="1"/>
  <c r="F13" i="1"/>
  <c r="E13" i="1"/>
  <c r="C13" i="1"/>
  <c r="D13" i="1" s="1"/>
  <c r="M13" i="1" s="1"/>
  <c r="B13" i="1"/>
  <c r="A13" i="1"/>
  <c r="V12" i="1"/>
  <c r="U12" i="1"/>
  <c r="S12" i="1"/>
  <c r="R12" i="1"/>
  <c r="N12" i="1"/>
  <c r="K12" i="1"/>
  <c r="J12" i="1"/>
  <c r="L12" i="1" s="1"/>
  <c r="AA12" i="1" s="1"/>
  <c r="I12" i="1"/>
  <c r="H12" i="1"/>
  <c r="F12" i="1"/>
  <c r="G12" i="1" s="1"/>
  <c r="Y12" i="1" s="1"/>
  <c r="E12" i="1"/>
  <c r="C12" i="1"/>
  <c r="B12" i="1"/>
  <c r="D12" i="1" s="1"/>
  <c r="A12" i="1"/>
  <c r="Z9" i="1"/>
  <c r="V9" i="1"/>
  <c r="U9" i="1"/>
  <c r="S9" i="1"/>
  <c r="T9" i="1" s="1"/>
  <c r="R9" i="1"/>
  <c r="N9" i="1"/>
  <c r="K9" i="1"/>
  <c r="I9" i="1"/>
  <c r="H9" i="1"/>
  <c r="J9" i="1" s="1"/>
  <c r="L9" i="1" s="1"/>
  <c r="AA9" i="1" s="1"/>
  <c r="AB9" i="1" s="1"/>
  <c r="G9" i="1"/>
  <c r="Y9" i="1" s="1"/>
  <c r="F9" i="1"/>
  <c r="E9" i="1"/>
  <c r="C9" i="1"/>
  <c r="D9" i="1" s="1"/>
  <c r="M9" i="1" s="1"/>
  <c r="O9" i="1" s="1"/>
  <c r="B9" i="1"/>
  <c r="A9" i="1"/>
  <c r="U4" i="1"/>
  <c r="S4" i="1"/>
  <c r="N4" i="1"/>
  <c r="K4" i="1"/>
  <c r="I4" i="1"/>
  <c r="H4" i="1"/>
  <c r="F4" i="1"/>
  <c r="E4" i="1"/>
  <c r="C4" i="1"/>
  <c r="B4" i="1"/>
  <c r="AB12" i="1" l="1"/>
  <c r="AB13" i="1"/>
  <c r="M12" i="1"/>
  <c r="O12" i="1" s="1"/>
  <c r="W12" i="1"/>
  <c r="AB14" i="1"/>
  <c r="AB18" i="1"/>
  <c r="W9" i="1"/>
  <c r="X9" i="1" s="1"/>
  <c r="Z12" i="1"/>
  <c r="O13" i="1"/>
  <c r="W13" i="1"/>
  <c r="M15" i="1"/>
  <c r="O15" i="1" s="1"/>
  <c r="W15" i="1"/>
  <c r="AB15" i="1"/>
  <c r="AB16" i="1"/>
  <c r="Z17" i="1"/>
  <c r="Z19" i="1"/>
  <c r="AB20" i="1"/>
  <c r="Z23" i="1"/>
  <c r="M25" i="1"/>
  <c r="O25" i="1" s="1"/>
  <c r="W25" i="1"/>
  <c r="Z25" i="1"/>
  <c r="P9" i="1"/>
  <c r="T13" i="1"/>
  <c r="T20" i="1"/>
  <c r="T16" i="1"/>
  <c r="T18" i="1"/>
  <c r="T14" i="1"/>
  <c r="M14" i="1"/>
  <c r="O14" i="1" s="1"/>
  <c r="W14" i="1"/>
  <c r="Z16" i="1"/>
  <c r="M17" i="1"/>
  <c r="O17" i="1" s="1"/>
  <c r="W17" i="1"/>
  <c r="AB17" i="1"/>
  <c r="M19" i="1"/>
  <c r="O19" i="1" s="1"/>
  <c r="W19" i="1"/>
  <c r="AB19" i="1"/>
  <c r="Z20" i="1"/>
  <c r="M23" i="1"/>
  <c r="O23" i="1" s="1"/>
  <c r="W23" i="1"/>
  <c r="Z26" i="1"/>
  <c r="Z27" i="1"/>
  <c r="T12" i="1"/>
  <c r="T15" i="1"/>
  <c r="M16" i="1"/>
  <c r="O16" i="1" s="1"/>
  <c r="W16" i="1"/>
  <c r="X16" i="1" s="1"/>
  <c r="T17" i="1"/>
  <c r="Z18" i="1"/>
  <c r="T19" i="1"/>
  <c r="M20" i="1"/>
  <c r="O20" i="1" s="1"/>
  <c r="W20" i="1"/>
  <c r="Z24" i="1"/>
  <c r="T24" i="1"/>
  <c r="T27" i="1"/>
  <c r="Z30" i="1"/>
  <c r="D26" i="1"/>
  <c r="T26" i="1"/>
  <c r="L29" i="1"/>
  <c r="AA29" i="1" s="1"/>
  <c r="M18" i="1"/>
  <c r="O18" i="1" s="1"/>
  <c r="M24" i="1"/>
  <c r="O24" i="1" s="1"/>
  <c r="T25" i="1"/>
  <c r="Z29" i="1"/>
  <c r="T29" i="1"/>
  <c r="T30" i="1"/>
  <c r="W18" i="1"/>
  <c r="W24" i="1"/>
  <c r="L27" i="1"/>
  <c r="AA27" i="1" s="1"/>
  <c r="AB27" i="1" s="1"/>
  <c r="W27" i="1"/>
  <c r="D28" i="1"/>
  <c r="T28" i="1"/>
  <c r="M30" i="1"/>
  <c r="O30" i="1" s="1"/>
  <c r="AB26" i="1" l="1"/>
  <c r="X19" i="1"/>
  <c r="AB28" i="1"/>
  <c r="P16" i="1"/>
  <c r="P19" i="1"/>
  <c r="AB24" i="1"/>
  <c r="X15" i="1"/>
  <c r="X12" i="1"/>
  <c r="AB30" i="1"/>
  <c r="P20" i="1"/>
  <c r="P17" i="1"/>
  <c r="P13" i="1"/>
  <c r="M28" i="1"/>
  <c r="O28" i="1" s="1"/>
  <c r="W28" i="1"/>
  <c r="X18" i="1"/>
  <c r="P24" i="1"/>
  <c r="M26" i="1"/>
  <c r="O26" i="1" s="1"/>
  <c r="Q16" i="1" s="1"/>
  <c r="W26" i="1"/>
  <c r="X24" i="1" s="1"/>
  <c r="M27" i="1"/>
  <c r="O27" i="1" s="1"/>
  <c r="AB25" i="1"/>
  <c r="X14" i="1"/>
  <c r="Q25" i="1"/>
  <c r="Q15" i="1"/>
  <c r="P15" i="1"/>
  <c r="Q12" i="1"/>
  <c r="P12" i="1"/>
  <c r="X27" i="1"/>
  <c r="M29" i="1"/>
  <c r="O29" i="1" s="1"/>
  <c r="Q18" i="1"/>
  <c r="P18" i="1"/>
  <c r="X20" i="1"/>
  <c r="AB23" i="1"/>
  <c r="X17" i="1"/>
  <c r="P14" i="1"/>
  <c r="X13" i="1"/>
  <c r="Q28" i="1" l="1"/>
  <c r="P28" i="1"/>
  <c r="Q20" i="1"/>
  <c r="Q14" i="1"/>
  <c r="P25" i="1"/>
  <c r="Q27" i="1"/>
  <c r="P27" i="1"/>
  <c r="Q24" i="1"/>
  <c r="Q17" i="1"/>
  <c r="Q19" i="1"/>
  <c r="X26" i="1"/>
  <c r="X29" i="1"/>
  <c r="X30" i="1"/>
  <c r="X23" i="1"/>
  <c r="P30" i="1"/>
  <c r="X25" i="1"/>
  <c r="P23" i="1"/>
  <c r="Q9" i="1"/>
  <c r="Q29" i="1"/>
  <c r="P29" i="1"/>
  <c r="Q26" i="1"/>
  <c r="P26" i="1"/>
  <c r="X28" i="1"/>
  <c r="Q13" i="1"/>
  <c r="Q30" i="1"/>
  <c r="Q23" i="1"/>
</calcChain>
</file>

<file path=xl/sharedStrings.xml><?xml version="1.0" encoding="utf-8"?>
<sst xmlns="http://schemas.openxmlformats.org/spreadsheetml/2006/main" count="48" uniqueCount="25">
  <si>
    <t>Music</t>
  </si>
  <si>
    <t>Visual</t>
  </si>
  <si>
    <t>General Effect</t>
  </si>
  <si>
    <t>Pen.</t>
  </si>
  <si>
    <t>Final</t>
  </si>
  <si>
    <t>Auxiliary</t>
  </si>
  <si>
    <t>Percussion</t>
  </si>
  <si>
    <t>Performance</t>
  </si>
  <si>
    <t>Score</t>
  </si>
  <si>
    <t>Color Guard</t>
  </si>
  <si>
    <t>IND</t>
  </si>
  <si>
    <t>Ens</t>
  </si>
  <si>
    <t>Band</t>
  </si>
  <si>
    <t>#1</t>
  </si>
  <si>
    <t>#2</t>
  </si>
  <si>
    <t>Average</t>
  </si>
  <si>
    <t>Total</t>
  </si>
  <si>
    <t>GE- Total</t>
  </si>
  <si>
    <t>Sub-total</t>
  </si>
  <si>
    <t>Place in Class</t>
  </si>
  <si>
    <t>Place Overall</t>
  </si>
  <si>
    <t>Place</t>
  </si>
  <si>
    <t>Class A</t>
  </si>
  <si>
    <t>Class AA</t>
  </si>
  <si>
    <t>Class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</si>
</sst>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4"/>
      <name val="Times"/>
      <family val="1"/>
    </font>
    <font>
      <b/>
      <i/>
      <sz val="10"/>
      <name val="Times"/>
      <family val="1"/>
    </font>
    <font>
      <b/>
      <i/>
      <sz val="8"/>
      <name val="Times"/>
      <family val="1"/>
    </font>
    <font>
      <sz val="8"/>
      <name val="Times"/>
      <family val="1"/>
    </font>
    <font>
      <b/>
      <sz val="8"/>
      <name val="Times"/>
      <family val="1"/>
    </font>
    <font>
      <b/>
      <i/>
      <sz val="8"/>
      <name val="Times"/>
    </font>
    <font>
      <b/>
      <sz val="16"/>
      <name val="Times"/>
      <family val="1"/>
    </font>
    <font>
      <b/>
      <sz val="10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sz val="12"/>
      <name val="Times"/>
      <family val="1"/>
    </font>
    <font>
      <b/>
      <i/>
      <sz val="12"/>
      <name val="Times"/>
      <family val="1"/>
    </font>
    <font>
      <i/>
      <sz val="12"/>
      <name val="Times"/>
      <family val="1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2" fontId="1" fillId="4" borderId="3" xfId="0" applyNumberFormat="1" applyFont="1" applyFill="1" applyBorder="1"/>
    <xf numFmtId="2" fontId="1" fillId="0" borderId="0" xfId="0" applyNumberFormat="1" applyFont="1"/>
    <xf numFmtId="0" fontId="1" fillId="5" borderId="0" xfId="0" applyFont="1" applyFill="1"/>
    <xf numFmtId="2" fontId="1" fillId="0" borderId="4" xfId="0" applyNumberFormat="1" applyFont="1" applyBorder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2" fontId="1" fillId="4" borderId="7" xfId="0" applyNumberFormat="1" applyFont="1" applyFill="1" applyBorder="1"/>
    <xf numFmtId="2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4" xfId="0" applyFont="1" applyBorder="1"/>
    <xf numFmtId="2" fontId="8" fillId="0" borderId="4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2" fontId="8" fillId="0" borderId="8" xfId="0" applyNumberFormat="1" applyFont="1" applyBorder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8" xfId="0" applyFont="1" applyBorder="1"/>
    <xf numFmtId="2" fontId="8" fillId="0" borderId="0" xfId="0" applyNumberFormat="1" applyFont="1"/>
    <xf numFmtId="2" fontId="8" fillId="0" borderId="4" xfId="0" applyNumberFormat="1" applyFont="1" applyBorder="1"/>
    <xf numFmtId="0" fontId="10" fillId="0" borderId="0" xfId="0" applyFont="1"/>
    <xf numFmtId="164" fontId="10" fillId="0" borderId="0" xfId="0" applyNumberFormat="1" applyFont="1"/>
    <xf numFmtId="2" fontId="10" fillId="0" borderId="8" xfId="0" applyNumberFormat="1" applyFont="1" applyBorder="1"/>
    <xf numFmtId="2" fontId="10" fillId="0" borderId="0" xfId="0" applyNumberFormat="1" applyFont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2" fontId="12" fillId="0" borderId="8" xfId="0" applyNumberFormat="1" applyFont="1" applyBorder="1"/>
    <xf numFmtId="0" fontId="13" fillId="0" borderId="0" xfId="0" applyFont="1" applyBorder="1"/>
    <xf numFmtId="0" fontId="12" fillId="0" borderId="0" xfId="0" applyFont="1" applyFill="1" applyBorder="1"/>
    <xf numFmtId="2" fontId="10" fillId="0" borderId="0" xfId="0" applyNumberFormat="1" applyFont="1" applyFill="1" applyBorder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0" fillId="0" borderId="0" xfId="0" applyFont="1" applyBorder="1"/>
    <xf numFmtId="164" fontId="10" fillId="8" borderId="0" xfId="0" applyNumberFormat="1" applyFont="1" applyFill="1" applyBorder="1"/>
    <xf numFmtId="2" fontId="10" fillId="8" borderId="8" xfId="0" applyNumberFormat="1" applyFont="1" applyFill="1" applyBorder="1"/>
    <xf numFmtId="2" fontId="10" fillId="8" borderId="0" xfId="0" applyNumberFormat="1" applyFont="1" applyFill="1" applyBorder="1"/>
    <xf numFmtId="164" fontId="11" fillId="0" borderId="0" xfId="0" applyNumberFormat="1" applyFont="1"/>
    <xf numFmtId="2" fontId="11" fillId="0" borderId="8" xfId="0" applyNumberFormat="1" applyFont="1" applyBorder="1"/>
    <xf numFmtId="164" fontId="11" fillId="0" borderId="0" xfId="0" applyNumberFormat="1" applyFont="1" applyFill="1" applyBorder="1"/>
    <xf numFmtId="164" fontId="10" fillId="0" borderId="0" xfId="0" applyNumberFormat="1" applyFont="1" applyBorder="1"/>
    <xf numFmtId="2" fontId="10" fillId="0" borderId="0" xfId="0" applyNumberFormat="1" applyFont="1" applyBorder="1"/>
    <xf numFmtId="0" fontId="0" fillId="0" borderId="9" xfId="0" applyBorder="1"/>
    <xf numFmtId="2" fontId="0" fillId="0" borderId="0" xfId="0" applyNumberFormat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LOEF~1/AppData/Local/Temp/2012%20KOC%20Sco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Recap Scoring"/>
      <sheetName val="Awards"/>
    </sheetNames>
    <sheetDataSet>
      <sheetData sheetId="0">
        <row r="3">
          <cell r="C3" t="str">
            <v>Ponzo</v>
          </cell>
          <cell r="D3" t="str">
            <v>Morrison</v>
          </cell>
          <cell r="E3" t="str">
            <v>Seal</v>
          </cell>
          <cell r="F3" t="str">
            <v>Kemp</v>
          </cell>
          <cell r="G3" t="str">
            <v>Casagrande</v>
          </cell>
          <cell r="H3" t="str">
            <v>Niermeyer</v>
          </cell>
          <cell r="I3" t="str">
            <v>Czapinski</v>
          </cell>
          <cell r="J3" t="str">
            <v>Bischoff</v>
          </cell>
          <cell r="K3" t="str">
            <v>Thompson</v>
          </cell>
          <cell r="L3" t="str">
            <v>Janus</v>
          </cell>
        </row>
        <row r="6">
          <cell r="B6" t="str">
            <v>Elgin</v>
          </cell>
          <cell r="C6">
            <v>8.6</v>
          </cell>
          <cell r="D6">
            <v>9.3000000000000007</v>
          </cell>
          <cell r="E6">
            <v>10.5</v>
          </cell>
          <cell r="F6">
            <v>9.9</v>
          </cell>
          <cell r="G6">
            <v>8</v>
          </cell>
          <cell r="H6">
            <v>9.9</v>
          </cell>
          <cell r="I6">
            <v>10.1</v>
          </cell>
          <cell r="J6">
            <v>0</v>
          </cell>
          <cell r="K6">
            <v>9.4</v>
          </cell>
          <cell r="L6">
            <v>7.6</v>
          </cell>
        </row>
        <row r="9">
          <cell r="B9" t="str">
            <v>Batavia</v>
          </cell>
          <cell r="C9">
            <v>12.6</v>
          </cell>
          <cell r="D9">
            <v>15</v>
          </cell>
          <cell r="E9">
            <v>14.5</v>
          </cell>
          <cell r="F9">
            <v>12.6</v>
          </cell>
          <cell r="G9">
            <v>15.1</v>
          </cell>
          <cell r="H9">
            <v>13.3</v>
          </cell>
          <cell r="I9">
            <v>13.5</v>
          </cell>
          <cell r="J9">
            <v>0</v>
          </cell>
          <cell r="K9">
            <v>12.2</v>
          </cell>
          <cell r="L9">
            <v>14.3</v>
          </cell>
        </row>
        <row r="10">
          <cell r="B10" t="str">
            <v>Naperville Central</v>
          </cell>
          <cell r="C10">
            <v>12</v>
          </cell>
          <cell r="D10">
            <v>13.6</v>
          </cell>
          <cell r="E10">
            <v>14.7</v>
          </cell>
          <cell r="F10">
            <v>12.1</v>
          </cell>
          <cell r="G10">
            <v>14.5</v>
          </cell>
          <cell r="H10">
            <v>12.5</v>
          </cell>
          <cell r="I10">
            <v>12.5</v>
          </cell>
          <cell r="J10">
            <v>0</v>
          </cell>
          <cell r="K10">
            <v>14.3</v>
          </cell>
          <cell r="L10">
            <v>13.7</v>
          </cell>
        </row>
        <row r="11">
          <cell r="B11" t="str">
            <v>Rock Island</v>
          </cell>
          <cell r="C11">
            <v>11.4</v>
          </cell>
          <cell r="D11">
            <v>14.1</v>
          </cell>
          <cell r="E11">
            <v>14.9</v>
          </cell>
          <cell r="F11">
            <v>13</v>
          </cell>
          <cell r="G11">
            <v>15.5</v>
          </cell>
          <cell r="H11">
            <v>12.7</v>
          </cell>
          <cell r="I11">
            <v>11.4</v>
          </cell>
          <cell r="J11">
            <v>0</v>
          </cell>
          <cell r="K11">
            <v>12</v>
          </cell>
          <cell r="L11">
            <v>14.6</v>
          </cell>
        </row>
        <row r="12">
          <cell r="B12" t="str">
            <v>Wheaton Warrenville South</v>
          </cell>
          <cell r="C12">
            <v>13.3</v>
          </cell>
          <cell r="D12">
            <v>15.4</v>
          </cell>
          <cell r="E12">
            <v>15.8</v>
          </cell>
          <cell r="F12">
            <v>12.3</v>
          </cell>
          <cell r="G12">
            <v>16.5</v>
          </cell>
          <cell r="H12">
            <v>14.6</v>
          </cell>
          <cell r="I12">
            <v>11</v>
          </cell>
          <cell r="J12">
            <v>0</v>
          </cell>
          <cell r="K12">
            <v>12.6</v>
          </cell>
          <cell r="L12">
            <v>15</v>
          </cell>
        </row>
        <row r="13">
          <cell r="B13" t="str">
            <v>Victor J Andrew</v>
          </cell>
          <cell r="C13">
            <v>15.9</v>
          </cell>
          <cell r="D13">
            <v>14.5</v>
          </cell>
          <cell r="E13">
            <v>15.5</v>
          </cell>
          <cell r="F13">
            <v>14.2</v>
          </cell>
          <cell r="G13">
            <v>16.2</v>
          </cell>
          <cell r="H13">
            <v>16</v>
          </cell>
          <cell r="I13">
            <v>14.6</v>
          </cell>
          <cell r="J13">
            <v>0</v>
          </cell>
          <cell r="K13">
            <v>13.2</v>
          </cell>
          <cell r="L13">
            <v>17.7</v>
          </cell>
        </row>
        <row r="14">
          <cell r="B14" t="str">
            <v>Glenbard West</v>
          </cell>
          <cell r="C14">
            <v>11.6</v>
          </cell>
          <cell r="D14">
            <v>12.7</v>
          </cell>
          <cell r="E14">
            <v>14.3</v>
          </cell>
          <cell r="F14">
            <v>12.8</v>
          </cell>
          <cell r="G14">
            <v>13.5</v>
          </cell>
          <cell r="H14">
            <v>14.8</v>
          </cell>
          <cell r="I14">
            <v>10.3</v>
          </cell>
          <cell r="J14">
            <v>0.2</v>
          </cell>
          <cell r="K14">
            <v>11.3</v>
          </cell>
          <cell r="L14">
            <v>10.6</v>
          </cell>
        </row>
        <row r="15">
          <cell r="B15" t="str">
            <v>Wheeling</v>
          </cell>
          <cell r="C15">
            <v>15.4</v>
          </cell>
          <cell r="D15">
            <v>15.3</v>
          </cell>
          <cell r="E15">
            <v>15.9</v>
          </cell>
          <cell r="F15">
            <v>14.6</v>
          </cell>
          <cell r="G15">
            <v>16.3</v>
          </cell>
          <cell r="H15">
            <v>16.899999999999999</v>
          </cell>
          <cell r="I15">
            <v>14.8</v>
          </cell>
          <cell r="J15">
            <v>0</v>
          </cell>
          <cell r="K15">
            <v>12.8</v>
          </cell>
          <cell r="L15">
            <v>14</v>
          </cell>
        </row>
        <row r="16">
          <cell r="B16" t="str">
            <v>Glenbrook North</v>
          </cell>
          <cell r="C16">
            <v>11.8</v>
          </cell>
          <cell r="D16">
            <v>14</v>
          </cell>
          <cell r="E16">
            <v>14</v>
          </cell>
          <cell r="F16">
            <v>11.8</v>
          </cell>
          <cell r="G16">
            <v>14</v>
          </cell>
          <cell r="H16">
            <v>14</v>
          </cell>
          <cell r="I16">
            <v>11.6</v>
          </cell>
          <cell r="J16">
            <v>0</v>
          </cell>
          <cell r="K16">
            <v>11.7</v>
          </cell>
          <cell r="L16">
            <v>10.4</v>
          </cell>
        </row>
        <row r="17">
          <cell r="B17" t="str">
            <v>Amos Alonzo Stagg</v>
          </cell>
          <cell r="C17">
            <v>11.2</v>
          </cell>
          <cell r="D17">
            <v>13.4</v>
          </cell>
          <cell r="E17">
            <v>14.2</v>
          </cell>
          <cell r="F17">
            <v>12</v>
          </cell>
          <cell r="G17">
            <v>11</v>
          </cell>
          <cell r="H17">
            <v>13</v>
          </cell>
          <cell r="I17">
            <v>11.8</v>
          </cell>
          <cell r="J17">
            <v>0</v>
          </cell>
          <cell r="K17">
            <v>13.8</v>
          </cell>
          <cell r="L17">
            <v>12.2</v>
          </cell>
        </row>
        <row r="20">
          <cell r="B20" t="str">
            <v xml:space="preserve">Prairie Ridge </v>
          </cell>
          <cell r="C20">
            <v>11.5</v>
          </cell>
          <cell r="D20">
            <v>12.9</v>
          </cell>
          <cell r="E20">
            <v>13.4</v>
          </cell>
          <cell r="F20">
            <v>12.2</v>
          </cell>
          <cell r="G20">
            <v>13</v>
          </cell>
          <cell r="H20">
            <v>15</v>
          </cell>
          <cell r="I20">
            <v>10.7</v>
          </cell>
          <cell r="J20">
            <v>0</v>
          </cell>
          <cell r="K20">
            <v>11.4</v>
          </cell>
          <cell r="L20">
            <v>11.9</v>
          </cell>
        </row>
        <row r="21">
          <cell r="B21" t="str">
            <v>Plainfield Central</v>
          </cell>
          <cell r="C21">
            <v>14.9</v>
          </cell>
          <cell r="D21">
            <v>13.9</v>
          </cell>
          <cell r="E21">
            <v>14.1</v>
          </cell>
          <cell r="F21">
            <v>13.5</v>
          </cell>
          <cell r="G21">
            <v>14.8</v>
          </cell>
          <cell r="H21">
            <v>16.2</v>
          </cell>
          <cell r="I21">
            <v>13.4</v>
          </cell>
          <cell r="J21">
            <v>0</v>
          </cell>
          <cell r="K21">
            <v>11.9</v>
          </cell>
          <cell r="L21">
            <v>13.7</v>
          </cell>
        </row>
        <row r="22">
          <cell r="B22" t="str">
            <v>Glenbrook South</v>
          </cell>
          <cell r="C22">
            <v>14</v>
          </cell>
          <cell r="D22">
            <v>16.899999999999999</v>
          </cell>
          <cell r="E22">
            <v>15.6</v>
          </cell>
          <cell r="F22">
            <v>13.9</v>
          </cell>
          <cell r="G22">
            <v>16</v>
          </cell>
          <cell r="H22">
            <v>17.100000000000001</v>
          </cell>
          <cell r="I22">
            <v>13.8</v>
          </cell>
          <cell r="J22">
            <v>0</v>
          </cell>
          <cell r="K22">
            <v>11.2</v>
          </cell>
          <cell r="L22">
            <v>13.9</v>
          </cell>
        </row>
        <row r="23">
          <cell r="B23" t="str">
            <v>Lincoln-Way North</v>
          </cell>
          <cell r="C23">
            <v>16.8</v>
          </cell>
          <cell r="D23">
            <v>16.7</v>
          </cell>
          <cell r="E23">
            <v>15.3</v>
          </cell>
          <cell r="F23">
            <v>15</v>
          </cell>
          <cell r="G23">
            <v>15.5</v>
          </cell>
          <cell r="H23">
            <v>17.399999999999999</v>
          </cell>
          <cell r="I23">
            <v>14.4</v>
          </cell>
          <cell r="J23">
            <v>0.2</v>
          </cell>
          <cell r="K23">
            <v>13.6</v>
          </cell>
          <cell r="L23">
            <v>14.3</v>
          </cell>
        </row>
        <row r="24">
          <cell r="B24" t="str">
            <v>Lake Park</v>
          </cell>
          <cell r="C24">
            <v>17.2</v>
          </cell>
          <cell r="D24">
            <v>17.3</v>
          </cell>
          <cell r="E24">
            <v>16.100000000000001</v>
          </cell>
          <cell r="F24">
            <v>14.5</v>
          </cell>
          <cell r="G24">
            <v>16.3</v>
          </cell>
          <cell r="H24">
            <v>17.600000000000001</v>
          </cell>
          <cell r="I24">
            <v>14.1</v>
          </cell>
          <cell r="J24">
            <v>0</v>
          </cell>
          <cell r="K24">
            <v>13.2</v>
          </cell>
          <cell r="L24">
            <v>17</v>
          </cell>
        </row>
        <row r="25">
          <cell r="B25" t="str">
            <v>Lockport</v>
          </cell>
          <cell r="C25">
            <v>16.399999999999999</v>
          </cell>
          <cell r="D25">
            <v>16</v>
          </cell>
          <cell r="E25">
            <v>15</v>
          </cell>
          <cell r="F25">
            <v>14.3</v>
          </cell>
          <cell r="G25">
            <v>15.8</v>
          </cell>
          <cell r="H25">
            <v>16.100000000000001</v>
          </cell>
          <cell r="I25">
            <v>13.9</v>
          </cell>
          <cell r="J25">
            <v>0</v>
          </cell>
          <cell r="K25">
            <v>13.3</v>
          </cell>
          <cell r="L25">
            <v>13.4</v>
          </cell>
        </row>
        <row r="26">
          <cell r="B26" t="str">
            <v>Morton</v>
          </cell>
          <cell r="C26">
            <v>17</v>
          </cell>
          <cell r="D26">
            <v>17</v>
          </cell>
          <cell r="E26">
            <v>15.4</v>
          </cell>
          <cell r="F26">
            <v>14</v>
          </cell>
          <cell r="G26">
            <v>17.5</v>
          </cell>
          <cell r="H26">
            <v>17.3</v>
          </cell>
          <cell r="I26">
            <v>13.2</v>
          </cell>
          <cell r="J26">
            <v>0</v>
          </cell>
          <cell r="K26">
            <v>12.5</v>
          </cell>
          <cell r="L26">
            <v>16.7</v>
          </cell>
        </row>
        <row r="27">
          <cell r="B27" t="str">
            <v>Fremd</v>
          </cell>
          <cell r="J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A5" sqref="A5"/>
    </sheetView>
  </sheetViews>
  <sheetFormatPr defaultColWidth="7.7109375" defaultRowHeight="15" x14ac:dyDescent="0.25"/>
  <cols>
    <col min="1" max="1" width="29.42578125" customWidth="1"/>
    <col min="2" max="11" width="7.5703125" customWidth="1"/>
    <col min="12" max="13" width="7.5703125" style="75" customWidth="1"/>
    <col min="14" max="14" width="7.5703125" customWidth="1"/>
    <col min="15" max="15" width="7.5703125" style="75" customWidth="1"/>
    <col min="16" max="16" width="7.5703125" customWidth="1"/>
    <col min="17" max="17" width="8.5703125" bestFit="1" customWidth="1"/>
    <col min="18" max="18" width="34.42578125" customWidth="1"/>
    <col min="19" max="27" width="7.7109375" customWidth="1"/>
    <col min="28" max="28" width="10" customWidth="1"/>
    <col min="257" max="257" width="29.42578125" customWidth="1"/>
    <col min="258" max="272" width="7.5703125" customWidth="1"/>
    <col min="273" max="273" width="8.5703125" bestFit="1" customWidth="1"/>
    <col min="274" max="274" width="34.42578125" customWidth="1"/>
    <col min="275" max="283" width="7.7109375" customWidth="1"/>
    <col min="284" max="284" width="10" customWidth="1"/>
    <col min="513" max="513" width="29.42578125" customWidth="1"/>
    <col min="514" max="528" width="7.5703125" customWidth="1"/>
    <col min="529" max="529" width="8.5703125" bestFit="1" customWidth="1"/>
    <col min="530" max="530" width="34.42578125" customWidth="1"/>
    <col min="531" max="539" width="7.7109375" customWidth="1"/>
    <col min="540" max="540" width="10" customWidth="1"/>
    <col min="769" max="769" width="29.42578125" customWidth="1"/>
    <col min="770" max="784" width="7.5703125" customWidth="1"/>
    <col min="785" max="785" width="8.5703125" bestFit="1" customWidth="1"/>
    <col min="786" max="786" width="34.42578125" customWidth="1"/>
    <col min="787" max="795" width="7.7109375" customWidth="1"/>
    <col min="796" max="796" width="10" customWidth="1"/>
    <col min="1025" max="1025" width="29.42578125" customWidth="1"/>
    <col min="1026" max="1040" width="7.5703125" customWidth="1"/>
    <col min="1041" max="1041" width="8.5703125" bestFit="1" customWidth="1"/>
    <col min="1042" max="1042" width="34.42578125" customWidth="1"/>
    <col min="1043" max="1051" width="7.7109375" customWidth="1"/>
    <col min="1052" max="1052" width="10" customWidth="1"/>
    <col min="1281" max="1281" width="29.42578125" customWidth="1"/>
    <col min="1282" max="1296" width="7.5703125" customWidth="1"/>
    <col min="1297" max="1297" width="8.5703125" bestFit="1" customWidth="1"/>
    <col min="1298" max="1298" width="34.42578125" customWidth="1"/>
    <col min="1299" max="1307" width="7.7109375" customWidth="1"/>
    <col min="1308" max="1308" width="10" customWidth="1"/>
    <col min="1537" max="1537" width="29.42578125" customWidth="1"/>
    <col min="1538" max="1552" width="7.5703125" customWidth="1"/>
    <col min="1553" max="1553" width="8.5703125" bestFit="1" customWidth="1"/>
    <col min="1554" max="1554" width="34.42578125" customWidth="1"/>
    <col min="1555" max="1563" width="7.7109375" customWidth="1"/>
    <col min="1564" max="1564" width="10" customWidth="1"/>
    <col min="1793" max="1793" width="29.42578125" customWidth="1"/>
    <col min="1794" max="1808" width="7.5703125" customWidth="1"/>
    <col min="1809" max="1809" width="8.5703125" bestFit="1" customWidth="1"/>
    <col min="1810" max="1810" width="34.42578125" customWidth="1"/>
    <col min="1811" max="1819" width="7.7109375" customWidth="1"/>
    <col min="1820" max="1820" width="10" customWidth="1"/>
    <col min="2049" max="2049" width="29.42578125" customWidth="1"/>
    <col min="2050" max="2064" width="7.5703125" customWidth="1"/>
    <col min="2065" max="2065" width="8.5703125" bestFit="1" customWidth="1"/>
    <col min="2066" max="2066" width="34.42578125" customWidth="1"/>
    <col min="2067" max="2075" width="7.7109375" customWidth="1"/>
    <col min="2076" max="2076" width="10" customWidth="1"/>
    <col min="2305" max="2305" width="29.42578125" customWidth="1"/>
    <col min="2306" max="2320" width="7.5703125" customWidth="1"/>
    <col min="2321" max="2321" width="8.5703125" bestFit="1" customWidth="1"/>
    <col min="2322" max="2322" width="34.42578125" customWidth="1"/>
    <col min="2323" max="2331" width="7.7109375" customWidth="1"/>
    <col min="2332" max="2332" width="10" customWidth="1"/>
    <col min="2561" max="2561" width="29.42578125" customWidth="1"/>
    <col min="2562" max="2576" width="7.5703125" customWidth="1"/>
    <col min="2577" max="2577" width="8.5703125" bestFit="1" customWidth="1"/>
    <col min="2578" max="2578" width="34.42578125" customWidth="1"/>
    <col min="2579" max="2587" width="7.7109375" customWidth="1"/>
    <col min="2588" max="2588" width="10" customWidth="1"/>
    <col min="2817" max="2817" width="29.42578125" customWidth="1"/>
    <col min="2818" max="2832" width="7.5703125" customWidth="1"/>
    <col min="2833" max="2833" width="8.5703125" bestFit="1" customWidth="1"/>
    <col min="2834" max="2834" width="34.42578125" customWidth="1"/>
    <col min="2835" max="2843" width="7.7109375" customWidth="1"/>
    <col min="2844" max="2844" width="10" customWidth="1"/>
    <col min="3073" max="3073" width="29.42578125" customWidth="1"/>
    <col min="3074" max="3088" width="7.5703125" customWidth="1"/>
    <col min="3089" max="3089" width="8.5703125" bestFit="1" customWidth="1"/>
    <col min="3090" max="3090" width="34.42578125" customWidth="1"/>
    <col min="3091" max="3099" width="7.7109375" customWidth="1"/>
    <col min="3100" max="3100" width="10" customWidth="1"/>
    <col min="3329" max="3329" width="29.42578125" customWidth="1"/>
    <col min="3330" max="3344" width="7.5703125" customWidth="1"/>
    <col min="3345" max="3345" width="8.5703125" bestFit="1" customWidth="1"/>
    <col min="3346" max="3346" width="34.42578125" customWidth="1"/>
    <col min="3347" max="3355" width="7.7109375" customWidth="1"/>
    <col min="3356" max="3356" width="10" customWidth="1"/>
    <col min="3585" max="3585" width="29.42578125" customWidth="1"/>
    <col min="3586" max="3600" width="7.5703125" customWidth="1"/>
    <col min="3601" max="3601" width="8.5703125" bestFit="1" customWidth="1"/>
    <col min="3602" max="3602" width="34.42578125" customWidth="1"/>
    <col min="3603" max="3611" width="7.7109375" customWidth="1"/>
    <col min="3612" max="3612" width="10" customWidth="1"/>
    <col min="3841" max="3841" width="29.42578125" customWidth="1"/>
    <col min="3842" max="3856" width="7.5703125" customWidth="1"/>
    <col min="3857" max="3857" width="8.5703125" bestFit="1" customWidth="1"/>
    <col min="3858" max="3858" width="34.42578125" customWidth="1"/>
    <col min="3859" max="3867" width="7.7109375" customWidth="1"/>
    <col min="3868" max="3868" width="10" customWidth="1"/>
    <col min="4097" max="4097" width="29.42578125" customWidth="1"/>
    <col min="4098" max="4112" width="7.5703125" customWidth="1"/>
    <col min="4113" max="4113" width="8.5703125" bestFit="1" customWidth="1"/>
    <col min="4114" max="4114" width="34.42578125" customWidth="1"/>
    <col min="4115" max="4123" width="7.7109375" customWidth="1"/>
    <col min="4124" max="4124" width="10" customWidth="1"/>
    <col min="4353" max="4353" width="29.42578125" customWidth="1"/>
    <col min="4354" max="4368" width="7.5703125" customWidth="1"/>
    <col min="4369" max="4369" width="8.5703125" bestFit="1" customWidth="1"/>
    <col min="4370" max="4370" width="34.42578125" customWidth="1"/>
    <col min="4371" max="4379" width="7.7109375" customWidth="1"/>
    <col min="4380" max="4380" width="10" customWidth="1"/>
    <col min="4609" max="4609" width="29.42578125" customWidth="1"/>
    <col min="4610" max="4624" width="7.5703125" customWidth="1"/>
    <col min="4625" max="4625" width="8.5703125" bestFit="1" customWidth="1"/>
    <col min="4626" max="4626" width="34.42578125" customWidth="1"/>
    <col min="4627" max="4635" width="7.7109375" customWidth="1"/>
    <col min="4636" max="4636" width="10" customWidth="1"/>
    <col min="4865" max="4865" width="29.42578125" customWidth="1"/>
    <col min="4866" max="4880" width="7.5703125" customWidth="1"/>
    <col min="4881" max="4881" width="8.5703125" bestFit="1" customWidth="1"/>
    <col min="4882" max="4882" width="34.42578125" customWidth="1"/>
    <col min="4883" max="4891" width="7.7109375" customWidth="1"/>
    <col min="4892" max="4892" width="10" customWidth="1"/>
    <col min="5121" max="5121" width="29.42578125" customWidth="1"/>
    <col min="5122" max="5136" width="7.5703125" customWidth="1"/>
    <col min="5137" max="5137" width="8.5703125" bestFit="1" customWidth="1"/>
    <col min="5138" max="5138" width="34.42578125" customWidth="1"/>
    <col min="5139" max="5147" width="7.7109375" customWidth="1"/>
    <col min="5148" max="5148" width="10" customWidth="1"/>
    <col min="5377" max="5377" width="29.42578125" customWidth="1"/>
    <col min="5378" max="5392" width="7.5703125" customWidth="1"/>
    <col min="5393" max="5393" width="8.5703125" bestFit="1" customWidth="1"/>
    <col min="5394" max="5394" width="34.42578125" customWidth="1"/>
    <col min="5395" max="5403" width="7.7109375" customWidth="1"/>
    <col min="5404" max="5404" width="10" customWidth="1"/>
    <col min="5633" max="5633" width="29.42578125" customWidth="1"/>
    <col min="5634" max="5648" width="7.5703125" customWidth="1"/>
    <col min="5649" max="5649" width="8.5703125" bestFit="1" customWidth="1"/>
    <col min="5650" max="5650" width="34.42578125" customWidth="1"/>
    <col min="5651" max="5659" width="7.7109375" customWidth="1"/>
    <col min="5660" max="5660" width="10" customWidth="1"/>
    <col min="5889" max="5889" width="29.42578125" customWidth="1"/>
    <col min="5890" max="5904" width="7.5703125" customWidth="1"/>
    <col min="5905" max="5905" width="8.5703125" bestFit="1" customWidth="1"/>
    <col min="5906" max="5906" width="34.42578125" customWidth="1"/>
    <col min="5907" max="5915" width="7.7109375" customWidth="1"/>
    <col min="5916" max="5916" width="10" customWidth="1"/>
    <col min="6145" max="6145" width="29.42578125" customWidth="1"/>
    <col min="6146" max="6160" width="7.5703125" customWidth="1"/>
    <col min="6161" max="6161" width="8.5703125" bestFit="1" customWidth="1"/>
    <col min="6162" max="6162" width="34.42578125" customWidth="1"/>
    <col min="6163" max="6171" width="7.7109375" customWidth="1"/>
    <col min="6172" max="6172" width="10" customWidth="1"/>
    <col min="6401" max="6401" width="29.42578125" customWidth="1"/>
    <col min="6402" max="6416" width="7.5703125" customWidth="1"/>
    <col min="6417" max="6417" width="8.5703125" bestFit="1" customWidth="1"/>
    <col min="6418" max="6418" width="34.42578125" customWidth="1"/>
    <col min="6419" max="6427" width="7.7109375" customWidth="1"/>
    <col min="6428" max="6428" width="10" customWidth="1"/>
    <col min="6657" max="6657" width="29.42578125" customWidth="1"/>
    <col min="6658" max="6672" width="7.5703125" customWidth="1"/>
    <col min="6673" max="6673" width="8.5703125" bestFit="1" customWidth="1"/>
    <col min="6674" max="6674" width="34.42578125" customWidth="1"/>
    <col min="6675" max="6683" width="7.7109375" customWidth="1"/>
    <col min="6684" max="6684" width="10" customWidth="1"/>
    <col min="6913" max="6913" width="29.42578125" customWidth="1"/>
    <col min="6914" max="6928" width="7.5703125" customWidth="1"/>
    <col min="6929" max="6929" width="8.5703125" bestFit="1" customWidth="1"/>
    <col min="6930" max="6930" width="34.42578125" customWidth="1"/>
    <col min="6931" max="6939" width="7.7109375" customWidth="1"/>
    <col min="6940" max="6940" width="10" customWidth="1"/>
    <col min="7169" max="7169" width="29.42578125" customWidth="1"/>
    <col min="7170" max="7184" width="7.5703125" customWidth="1"/>
    <col min="7185" max="7185" width="8.5703125" bestFit="1" customWidth="1"/>
    <col min="7186" max="7186" width="34.42578125" customWidth="1"/>
    <col min="7187" max="7195" width="7.7109375" customWidth="1"/>
    <col min="7196" max="7196" width="10" customWidth="1"/>
    <col min="7425" max="7425" width="29.42578125" customWidth="1"/>
    <col min="7426" max="7440" width="7.5703125" customWidth="1"/>
    <col min="7441" max="7441" width="8.5703125" bestFit="1" customWidth="1"/>
    <col min="7442" max="7442" width="34.42578125" customWidth="1"/>
    <col min="7443" max="7451" width="7.7109375" customWidth="1"/>
    <col min="7452" max="7452" width="10" customWidth="1"/>
    <col min="7681" max="7681" width="29.42578125" customWidth="1"/>
    <col min="7682" max="7696" width="7.5703125" customWidth="1"/>
    <col min="7697" max="7697" width="8.5703125" bestFit="1" customWidth="1"/>
    <col min="7698" max="7698" width="34.42578125" customWidth="1"/>
    <col min="7699" max="7707" width="7.7109375" customWidth="1"/>
    <col min="7708" max="7708" width="10" customWidth="1"/>
    <col min="7937" max="7937" width="29.42578125" customWidth="1"/>
    <col min="7938" max="7952" width="7.5703125" customWidth="1"/>
    <col min="7953" max="7953" width="8.5703125" bestFit="1" customWidth="1"/>
    <col min="7954" max="7954" width="34.42578125" customWidth="1"/>
    <col min="7955" max="7963" width="7.7109375" customWidth="1"/>
    <col min="7964" max="7964" width="10" customWidth="1"/>
    <col min="8193" max="8193" width="29.42578125" customWidth="1"/>
    <col min="8194" max="8208" width="7.5703125" customWidth="1"/>
    <col min="8209" max="8209" width="8.5703125" bestFit="1" customWidth="1"/>
    <col min="8210" max="8210" width="34.42578125" customWidth="1"/>
    <col min="8211" max="8219" width="7.7109375" customWidth="1"/>
    <col min="8220" max="8220" width="10" customWidth="1"/>
    <col min="8449" max="8449" width="29.42578125" customWidth="1"/>
    <col min="8450" max="8464" width="7.5703125" customWidth="1"/>
    <col min="8465" max="8465" width="8.5703125" bestFit="1" customWidth="1"/>
    <col min="8466" max="8466" width="34.42578125" customWidth="1"/>
    <col min="8467" max="8475" width="7.7109375" customWidth="1"/>
    <col min="8476" max="8476" width="10" customWidth="1"/>
    <col min="8705" max="8705" width="29.42578125" customWidth="1"/>
    <col min="8706" max="8720" width="7.5703125" customWidth="1"/>
    <col min="8721" max="8721" width="8.5703125" bestFit="1" customWidth="1"/>
    <col min="8722" max="8722" width="34.42578125" customWidth="1"/>
    <col min="8723" max="8731" width="7.7109375" customWidth="1"/>
    <col min="8732" max="8732" width="10" customWidth="1"/>
    <col min="8961" max="8961" width="29.42578125" customWidth="1"/>
    <col min="8962" max="8976" width="7.5703125" customWidth="1"/>
    <col min="8977" max="8977" width="8.5703125" bestFit="1" customWidth="1"/>
    <col min="8978" max="8978" width="34.42578125" customWidth="1"/>
    <col min="8979" max="8987" width="7.7109375" customWidth="1"/>
    <col min="8988" max="8988" width="10" customWidth="1"/>
    <col min="9217" max="9217" width="29.42578125" customWidth="1"/>
    <col min="9218" max="9232" width="7.5703125" customWidth="1"/>
    <col min="9233" max="9233" width="8.5703125" bestFit="1" customWidth="1"/>
    <col min="9234" max="9234" width="34.42578125" customWidth="1"/>
    <col min="9235" max="9243" width="7.7109375" customWidth="1"/>
    <col min="9244" max="9244" width="10" customWidth="1"/>
    <col min="9473" max="9473" width="29.42578125" customWidth="1"/>
    <col min="9474" max="9488" width="7.5703125" customWidth="1"/>
    <col min="9489" max="9489" width="8.5703125" bestFit="1" customWidth="1"/>
    <col min="9490" max="9490" width="34.42578125" customWidth="1"/>
    <col min="9491" max="9499" width="7.7109375" customWidth="1"/>
    <col min="9500" max="9500" width="10" customWidth="1"/>
    <col min="9729" max="9729" width="29.42578125" customWidth="1"/>
    <col min="9730" max="9744" width="7.5703125" customWidth="1"/>
    <col min="9745" max="9745" width="8.5703125" bestFit="1" customWidth="1"/>
    <col min="9746" max="9746" width="34.42578125" customWidth="1"/>
    <col min="9747" max="9755" width="7.7109375" customWidth="1"/>
    <col min="9756" max="9756" width="10" customWidth="1"/>
    <col min="9985" max="9985" width="29.42578125" customWidth="1"/>
    <col min="9986" max="10000" width="7.5703125" customWidth="1"/>
    <col min="10001" max="10001" width="8.5703125" bestFit="1" customWidth="1"/>
    <col min="10002" max="10002" width="34.42578125" customWidth="1"/>
    <col min="10003" max="10011" width="7.7109375" customWidth="1"/>
    <col min="10012" max="10012" width="10" customWidth="1"/>
    <col min="10241" max="10241" width="29.42578125" customWidth="1"/>
    <col min="10242" max="10256" width="7.5703125" customWidth="1"/>
    <col min="10257" max="10257" width="8.5703125" bestFit="1" customWidth="1"/>
    <col min="10258" max="10258" width="34.42578125" customWidth="1"/>
    <col min="10259" max="10267" width="7.7109375" customWidth="1"/>
    <col min="10268" max="10268" width="10" customWidth="1"/>
    <col min="10497" max="10497" width="29.42578125" customWidth="1"/>
    <col min="10498" max="10512" width="7.5703125" customWidth="1"/>
    <col min="10513" max="10513" width="8.5703125" bestFit="1" customWidth="1"/>
    <col min="10514" max="10514" width="34.42578125" customWidth="1"/>
    <col min="10515" max="10523" width="7.7109375" customWidth="1"/>
    <col min="10524" max="10524" width="10" customWidth="1"/>
    <col min="10753" max="10753" width="29.42578125" customWidth="1"/>
    <col min="10754" max="10768" width="7.5703125" customWidth="1"/>
    <col min="10769" max="10769" width="8.5703125" bestFit="1" customWidth="1"/>
    <col min="10770" max="10770" width="34.42578125" customWidth="1"/>
    <col min="10771" max="10779" width="7.7109375" customWidth="1"/>
    <col min="10780" max="10780" width="10" customWidth="1"/>
    <col min="11009" max="11009" width="29.42578125" customWidth="1"/>
    <col min="11010" max="11024" width="7.5703125" customWidth="1"/>
    <col min="11025" max="11025" width="8.5703125" bestFit="1" customWidth="1"/>
    <col min="11026" max="11026" width="34.42578125" customWidth="1"/>
    <col min="11027" max="11035" width="7.7109375" customWidth="1"/>
    <col min="11036" max="11036" width="10" customWidth="1"/>
    <col min="11265" max="11265" width="29.42578125" customWidth="1"/>
    <col min="11266" max="11280" width="7.5703125" customWidth="1"/>
    <col min="11281" max="11281" width="8.5703125" bestFit="1" customWidth="1"/>
    <col min="11282" max="11282" width="34.42578125" customWidth="1"/>
    <col min="11283" max="11291" width="7.7109375" customWidth="1"/>
    <col min="11292" max="11292" width="10" customWidth="1"/>
    <col min="11521" max="11521" width="29.42578125" customWidth="1"/>
    <col min="11522" max="11536" width="7.5703125" customWidth="1"/>
    <col min="11537" max="11537" width="8.5703125" bestFit="1" customWidth="1"/>
    <col min="11538" max="11538" width="34.42578125" customWidth="1"/>
    <col min="11539" max="11547" width="7.7109375" customWidth="1"/>
    <col min="11548" max="11548" width="10" customWidth="1"/>
    <col min="11777" max="11777" width="29.42578125" customWidth="1"/>
    <col min="11778" max="11792" width="7.5703125" customWidth="1"/>
    <col min="11793" max="11793" width="8.5703125" bestFit="1" customWidth="1"/>
    <col min="11794" max="11794" width="34.42578125" customWidth="1"/>
    <col min="11795" max="11803" width="7.7109375" customWidth="1"/>
    <col min="11804" max="11804" width="10" customWidth="1"/>
    <col min="12033" max="12033" width="29.42578125" customWidth="1"/>
    <col min="12034" max="12048" width="7.5703125" customWidth="1"/>
    <col min="12049" max="12049" width="8.5703125" bestFit="1" customWidth="1"/>
    <col min="12050" max="12050" width="34.42578125" customWidth="1"/>
    <col min="12051" max="12059" width="7.7109375" customWidth="1"/>
    <col min="12060" max="12060" width="10" customWidth="1"/>
    <col min="12289" max="12289" width="29.42578125" customWidth="1"/>
    <col min="12290" max="12304" width="7.5703125" customWidth="1"/>
    <col min="12305" max="12305" width="8.5703125" bestFit="1" customWidth="1"/>
    <col min="12306" max="12306" width="34.42578125" customWidth="1"/>
    <col min="12307" max="12315" width="7.7109375" customWidth="1"/>
    <col min="12316" max="12316" width="10" customWidth="1"/>
    <col min="12545" max="12545" width="29.42578125" customWidth="1"/>
    <col min="12546" max="12560" width="7.5703125" customWidth="1"/>
    <col min="12561" max="12561" width="8.5703125" bestFit="1" customWidth="1"/>
    <col min="12562" max="12562" width="34.42578125" customWidth="1"/>
    <col min="12563" max="12571" width="7.7109375" customWidth="1"/>
    <col min="12572" max="12572" width="10" customWidth="1"/>
    <col min="12801" max="12801" width="29.42578125" customWidth="1"/>
    <col min="12802" max="12816" width="7.5703125" customWidth="1"/>
    <col min="12817" max="12817" width="8.5703125" bestFit="1" customWidth="1"/>
    <col min="12818" max="12818" width="34.42578125" customWidth="1"/>
    <col min="12819" max="12827" width="7.7109375" customWidth="1"/>
    <col min="12828" max="12828" width="10" customWidth="1"/>
    <col min="13057" max="13057" width="29.42578125" customWidth="1"/>
    <col min="13058" max="13072" width="7.5703125" customWidth="1"/>
    <col min="13073" max="13073" width="8.5703125" bestFit="1" customWidth="1"/>
    <col min="13074" max="13074" width="34.42578125" customWidth="1"/>
    <col min="13075" max="13083" width="7.7109375" customWidth="1"/>
    <col min="13084" max="13084" width="10" customWidth="1"/>
    <col min="13313" max="13313" width="29.42578125" customWidth="1"/>
    <col min="13314" max="13328" width="7.5703125" customWidth="1"/>
    <col min="13329" max="13329" width="8.5703125" bestFit="1" customWidth="1"/>
    <col min="13330" max="13330" width="34.42578125" customWidth="1"/>
    <col min="13331" max="13339" width="7.7109375" customWidth="1"/>
    <col min="13340" max="13340" width="10" customWidth="1"/>
    <col min="13569" max="13569" width="29.42578125" customWidth="1"/>
    <col min="13570" max="13584" width="7.5703125" customWidth="1"/>
    <col min="13585" max="13585" width="8.5703125" bestFit="1" customWidth="1"/>
    <col min="13586" max="13586" width="34.42578125" customWidth="1"/>
    <col min="13587" max="13595" width="7.7109375" customWidth="1"/>
    <col min="13596" max="13596" width="10" customWidth="1"/>
    <col min="13825" max="13825" width="29.42578125" customWidth="1"/>
    <col min="13826" max="13840" width="7.5703125" customWidth="1"/>
    <col min="13841" max="13841" width="8.5703125" bestFit="1" customWidth="1"/>
    <col min="13842" max="13842" width="34.42578125" customWidth="1"/>
    <col min="13843" max="13851" width="7.7109375" customWidth="1"/>
    <col min="13852" max="13852" width="10" customWidth="1"/>
    <col min="14081" max="14081" width="29.42578125" customWidth="1"/>
    <col min="14082" max="14096" width="7.5703125" customWidth="1"/>
    <col min="14097" max="14097" width="8.5703125" bestFit="1" customWidth="1"/>
    <col min="14098" max="14098" width="34.42578125" customWidth="1"/>
    <col min="14099" max="14107" width="7.7109375" customWidth="1"/>
    <col min="14108" max="14108" width="10" customWidth="1"/>
    <col min="14337" max="14337" width="29.42578125" customWidth="1"/>
    <col min="14338" max="14352" width="7.5703125" customWidth="1"/>
    <col min="14353" max="14353" width="8.5703125" bestFit="1" customWidth="1"/>
    <col min="14354" max="14354" width="34.42578125" customWidth="1"/>
    <col min="14355" max="14363" width="7.7109375" customWidth="1"/>
    <col min="14364" max="14364" width="10" customWidth="1"/>
    <col min="14593" max="14593" width="29.42578125" customWidth="1"/>
    <col min="14594" max="14608" width="7.5703125" customWidth="1"/>
    <col min="14609" max="14609" width="8.5703125" bestFit="1" customWidth="1"/>
    <col min="14610" max="14610" width="34.42578125" customWidth="1"/>
    <col min="14611" max="14619" width="7.7109375" customWidth="1"/>
    <col min="14620" max="14620" width="10" customWidth="1"/>
    <col min="14849" max="14849" width="29.42578125" customWidth="1"/>
    <col min="14850" max="14864" width="7.5703125" customWidth="1"/>
    <col min="14865" max="14865" width="8.5703125" bestFit="1" customWidth="1"/>
    <col min="14866" max="14866" width="34.42578125" customWidth="1"/>
    <col min="14867" max="14875" width="7.7109375" customWidth="1"/>
    <col min="14876" max="14876" width="10" customWidth="1"/>
    <col min="15105" max="15105" width="29.42578125" customWidth="1"/>
    <col min="15106" max="15120" width="7.5703125" customWidth="1"/>
    <col min="15121" max="15121" width="8.5703125" bestFit="1" customWidth="1"/>
    <col min="15122" max="15122" width="34.42578125" customWidth="1"/>
    <col min="15123" max="15131" width="7.7109375" customWidth="1"/>
    <col min="15132" max="15132" width="10" customWidth="1"/>
    <col min="15361" max="15361" width="29.42578125" customWidth="1"/>
    <col min="15362" max="15376" width="7.5703125" customWidth="1"/>
    <col min="15377" max="15377" width="8.5703125" bestFit="1" customWidth="1"/>
    <col min="15378" max="15378" width="34.42578125" customWidth="1"/>
    <col min="15379" max="15387" width="7.7109375" customWidth="1"/>
    <col min="15388" max="15388" width="10" customWidth="1"/>
    <col min="15617" max="15617" width="29.42578125" customWidth="1"/>
    <col min="15618" max="15632" width="7.5703125" customWidth="1"/>
    <col min="15633" max="15633" width="8.5703125" bestFit="1" customWidth="1"/>
    <col min="15634" max="15634" width="34.42578125" customWidth="1"/>
    <col min="15635" max="15643" width="7.7109375" customWidth="1"/>
    <col min="15644" max="15644" width="10" customWidth="1"/>
    <col min="15873" max="15873" width="29.42578125" customWidth="1"/>
    <col min="15874" max="15888" width="7.5703125" customWidth="1"/>
    <col min="15889" max="15889" width="8.5703125" bestFit="1" customWidth="1"/>
    <col min="15890" max="15890" width="34.42578125" customWidth="1"/>
    <col min="15891" max="15899" width="7.7109375" customWidth="1"/>
    <col min="15900" max="15900" width="10" customWidth="1"/>
    <col min="16129" max="16129" width="29.42578125" customWidth="1"/>
    <col min="16130" max="16144" width="7.5703125" customWidth="1"/>
    <col min="16145" max="16145" width="8.5703125" bestFit="1" customWidth="1"/>
    <col min="16146" max="16146" width="34.42578125" customWidth="1"/>
    <col min="16147" max="16155" width="7.7109375" customWidth="1"/>
    <col min="16156" max="16156" width="10" customWidth="1"/>
  </cols>
  <sheetData>
    <row r="1" spans="1:28" s="1" customFormat="1" ht="18.75" x14ac:dyDescent="0.3">
      <c r="B1" s="2" t="s">
        <v>0</v>
      </c>
      <c r="C1" s="3"/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11"/>
      <c r="N1" s="12" t="s">
        <v>3</v>
      </c>
      <c r="O1" s="13" t="s">
        <v>4</v>
      </c>
      <c r="S1" s="14" t="s">
        <v>5</v>
      </c>
      <c r="T1" s="14"/>
      <c r="U1" s="15" t="s">
        <v>6</v>
      </c>
      <c r="V1" s="15"/>
      <c r="W1" s="16" t="s">
        <v>0</v>
      </c>
      <c r="X1" s="16"/>
      <c r="Y1" s="17" t="s">
        <v>1</v>
      </c>
      <c r="Z1" s="17"/>
      <c r="AA1" s="18" t="s">
        <v>2</v>
      </c>
      <c r="AB1" s="18"/>
    </row>
    <row r="2" spans="1:28" s="1" customFormat="1" ht="19.5" thickBot="1" x14ac:dyDescent="0.35">
      <c r="B2" s="19" t="s">
        <v>7</v>
      </c>
      <c r="C2" s="20"/>
      <c r="D2" s="21"/>
      <c r="E2" s="22" t="s">
        <v>7</v>
      </c>
      <c r="F2" s="23"/>
      <c r="G2" s="24"/>
      <c r="H2" s="25" t="s">
        <v>0</v>
      </c>
      <c r="I2" s="26"/>
      <c r="J2" s="26"/>
      <c r="K2" s="26" t="s">
        <v>1</v>
      </c>
      <c r="L2" s="27"/>
      <c r="M2" s="11"/>
      <c r="N2" s="12"/>
      <c r="O2" s="28" t="s">
        <v>8</v>
      </c>
      <c r="S2" s="14" t="s">
        <v>9</v>
      </c>
      <c r="T2" s="14"/>
      <c r="U2" s="15"/>
      <c r="V2" s="15"/>
      <c r="W2" s="16"/>
      <c r="X2" s="16"/>
      <c r="Y2" s="17"/>
      <c r="Z2" s="17"/>
      <c r="AA2" s="18"/>
      <c r="AB2" s="18"/>
    </row>
    <row r="3" spans="1:28" s="29" customFormat="1" ht="13.5" x14ac:dyDescent="0.25">
      <c r="B3" s="30" t="s">
        <v>10</v>
      </c>
      <c r="C3" s="30" t="s">
        <v>11</v>
      </c>
      <c r="D3" s="30"/>
      <c r="E3" s="30" t="s">
        <v>10</v>
      </c>
      <c r="F3" s="30" t="s">
        <v>11</v>
      </c>
      <c r="G3" s="30"/>
      <c r="H3" s="30"/>
      <c r="I3" s="30"/>
      <c r="J3" s="30"/>
      <c r="K3" s="30"/>
      <c r="L3" s="31"/>
      <c r="M3" s="31"/>
      <c r="N3" s="30"/>
      <c r="O3" s="32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s="39" customFormat="1" ht="12" thickBot="1" x14ac:dyDescent="0.25">
      <c r="A4" s="33"/>
      <c r="B4" s="34" t="str">
        <f>+'[1]Data Entry'!C3</f>
        <v>Ponzo</v>
      </c>
      <c r="C4" s="34" t="str">
        <f>+'[1]Data Entry'!D3</f>
        <v>Morrison</v>
      </c>
      <c r="D4" s="34"/>
      <c r="E4" s="34" t="str">
        <f>+'[1]Data Entry'!E3</f>
        <v>Seal</v>
      </c>
      <c r="F4" s="34" t="str">
        <f>+'[1]Data Entry'!F3</f>
        <v>Kemp</v>
      </c>
      <c r="G4" s="34"/>
      <c r="H4" s="34" t="str">
        <f>+'[1]Data Entry'!G3</f>
        <v>Casagrande</v>
      </c>
      <c r="I4" s="34" t="str">
        <f>+'[1]Data Entry'!H3</f>
        <v>Niermeyer</v>
      </c>
      <c r="J4" s="34"/>
      <c r="K4" s="34" t="str">
        <f>+'[1]Data Entry'!I3</f>
        <v>Czapinski</v>
      </c>
      <c r="L4" s="35"/>
      <c r="M4" s="35"/>
      <c r="N4" s="34" t="str">
        <f>+'[1]Data Entry'!J3</f>
        <v>Bischoff</v>
      </c>
      <c r="O4" s="36"/>
      <c r="P4" s="37"/>
      <c r="Q4" s="37"/>
      <c r="R4" s="37"/>
      <c r="S4" s="34" t="str">
        <f>+'[1]Data Entry'!K3</f>
        <v>Thompson</v>
      </c>
      <c r="T4" s="34"/>
      <c r="U4" s="34" t="str">
        <f>+'[1]Data Entry'!L3</f>
        <v>Janus</v>
      </c>
      <c r="V4" s="38"/>
      <c r="W4" s="38"/>
      <c r="X4" s="38"/>
      <c r="Y4" s="38"/>
      <c r="Z4" s="38"/>
      <c r="AA4" s="38"/>
      <c r="AB4" s="38"/>
    </row>
    <row r="5" spans="1:28" s="41" customFormat="1" ht="28.5" thickBot="1" x14ac:dyDescent="0.35">
      <c r="A5" s="40" t="s">
        <v>12</v>
      </c>
      <c r="B5" s="41" t="s">
        <v>13</v>
      </c>
      <c r="C5" s="41" t="s">
        <v>14</v>
      </c>
      <c r="D5" s="42" t="s">
        <v>15</v>
      </c>
      <c r="E5" s="41" t="s">
        <v>13</v>
      </c>
      <c r="F5" s="41" t="s">
        <v>14</v>
      </c>
      <c r="G5" s="42" t="s">
        <v>15</v>
      </c>
      <c r="H5" s="41" t="s">
        <v>13</v>
      </c>
      <c r="I5" s="41" t="s">
        <v>14</v>
      </c>
      <c r="J5" s="42" t="s">
        <v>16</v>
      </c>
      <c r="K5" s="41" t="s">
        <v>13</v>
      </c>
      <c r="L5" s="43" t="s">
        <v>17</v>
      </c>
      <c r="M5" s="44" t="s">
        <v>18</v>
      </c>
      <c r="O5" s="45"/>
      <c r="P5" s="46" t="s">
        <v>19</v>
      </c>
      <c r="Q5" s="46" t="s">
        <v>20</v>
      </c>
      <c r="R5" s="46"/>
      <c r="S5" s="41" t="s">
        <v>8</v>
      </c>
      <c r="T5" s="41" t="s">
        <v>21</v>
      </c>
      <c r="U5" s="41" t="s">
        <v>8</v>
      </c>
      <c r="V5" s="41" t="s">
        <v>21</v>
      </c>
      <c r="W5" s="41" t="s">
        <v>15</v>
      </c>
      <c r="X5" s="41" t="s">
        <v>21</v>
      </c>
      <c r="Y5" s="41" t="s">
        <v>15</v>
      </c>
      <c r="Z5" s="41" t="s">
        <v>21</v>
      </c>
      <c r="AA5" s="41" t="s">
        <v>15</v>
      </c>
      <c r="AB5" s="41" t="s">
        <v>21</v>
      </c>
    </row>
    <row r="6" spans="1:28" s="41" customFormat="1" ht="15.75" x14ac:dyDescent="0.25">
      <c r="A6" s="47"/>
      <c r="D6" s="48"/>
      <c r="G6" s="48"/>
      <c r="J6" s="48"/>
      <c r="L6" s="45"/>
      <c r="M6" s="49"/>
      <c r="O6" s="50"/>
    </row>
    <row r="7" spans="1:28" ht="15.75" x14ac:dyDescent="0.25">
      <c r="A7" s="51"/>
      <c r="B7" s="52"/>
      <c r="C7" s="52"/>
      <c r="D7" s="53"/>
      <c r="E7" s="52"/>
      <c r="F7" s="52"/>
      <c r="G7" s="53"/>
      <c r="H7" s="52"/>
      <c r="I7" s="52"/>
      <c r="J7" s="53"/>
      <c r="K7" s="52"/>
      <c r="L7" s="53"/>
      <c r="M7" s="54"/>
      <c r="N7" s="51"/>
      <c r="O7" s="53"/>
      <c r="P7" s="55"/>
      <c r="Q7" s="56"/>
      <c r="R7" s="47"/>
      <c r="S7" s="51"/>
      <c r="T7" s="47"/>
      <c r="U7" s="51"/>
      <c r="V7" s="47"/>
      <c r="W7" s="54"/>
      <c r="X7" s="47"/>
      <c r="Y7" s="54"/>
      <c r="Z7" s="47"/>
      <c r="AA7" s="54"/>
      <c r="AB7" s="47"/>
    </row>
    <row r="8" spans="1:28" s="57" customFormat="1" ht="15.75" x14ac:dyDescent="0.25">
      <c r="A8" s="57" t="s">
        <v>22</v>
      </c>
      <c r="B8" s="58"/>
      <c r="C8" s="58"/>
      <c r="D8" s="59"/>
      <c r="E8" s="58"/>
      <c r="F8" s="58"/>
      <c r="G8" s="59"/>
      <c r="H8" s="58"/>
      <c r="I8" s="58"/>
      <c r="J8" s="53"/>
      <c r="K8" s="58"/>
      <c r="L8" s="53"/>
      <c r="M8" s="54"/>
      <c r="O8" s="59"/>
      <c r="P8" s="60"/>
      <c r="Q8" s="56"/>
      <c r="S8" s="61"/>
      <c r="T8" s="61"/>
      <c r="U8" s="61"/>
      <c r="V8" s="61"/>
      <c r="W8" s="62"/>
      <c r="X8" s="63"/>
      <c r="Y8" s="62"/>
      <c r="Z8" s="63"/>
      <c r="AA8" s="62"/>
      <c r="AB8" s="63"/>
    </row>
    <row r="9" spans="1:28" ht="15.75" x14ac:dyDescent="0.25">
      <c r="A9" s="51" t="str">
        <f>+'[1]Data Entry'!B6</f>
        <v>Elgin</v>
      </c>
      <c r="B9" s="52">
        <f>+'[1]Data Entry'!C6</f>
        <v>8.6</v>
      </c>
      <c r="C9" s="52">
        <f>+'[1]Data Entry'!D6/10</f>
        <v>0.93</v>
      </c>
      <c r="D9" s="53">
        <f>(+B9+C9)/2</f>
        <v>4.7649999999999997</v>
      </c>
      <c r="E9" s="52">
        <f>+'[1]Data Entry'!E6</f>
        <v>10.5</v>
      </c>
      <c r="F9" s="52">
        <f>+'[1]Data Entry'!F6/10</f>
        <v>0.99</v>
      </c>
      <c r="G9" s="53">
        <f>(+E9+F9)/2</f>
        <v>5.7450000000000001</v>
      </c>
      <c r="H9" s="52">
        <f>+'[1]Data Entry'!G6</f>
        <v>8</v>
      </c>
      <c r="I9" s="52">
        <f>+'[1]Data Entry'!H6</f>
        <v>9.9</v>
      </c>
      <c r="J9" s="53">
        <f>(+H9+I9)</f>
        <v>17.899999999999999</v>
      </c>
      <c r="K9" s="52">
        <f>+'[1]Data Entry'!I6</f>
        <v>10.1</v>
      </c>
      <c r="L9" s="53">
        <f>(J9+K9)</f>
        <v>28</v>
      </c>
      <c r="M9" s="54">
        <f>D9+G9+L9</f>
        <v>38.51</v>
      </c>
      <c r="N9" s="51">
        <f>+'[1]Data Entry'!J6</f>
        <v>0</v>
      </c>
      <c r="O9" s="53">
        <f>M9-N9</f>
        <v>38.51</v>
      </c>
      <c r="P9" s="55">
        <f>RANK(O9,$O$9:$O$10,0)</f>
        <v>1</v>
      </c>
      <c r="Q9" s="56">
        <f>RANK(O9,$O$9:$O$30,0)</f>
        <v>18</v>
      </c>
      <c r="R9" s="51" t="str">
        <f>+'[1]Data Entry'!B6</f>
        <v>Elgin</v>
      </c>
      <c r="S9" s="64">
        <f>+'[1]Data Entry'!K6</f>
        <v>9.4</v>
      </c>
      <c r="T9" s="63">
        <f>RANK(S9,$S$9:$S$10,0)</f>
        <v>1</v>
      </c>
      <c r="U9" s="64">
        <f>+'[1]Data Entry'!L6</f>
        <v>7.6</v>
      </c>
      <c r="V9" s="63">
        <f>RANK(U9,$U$9:$U$10,0)</f>
        <v>1</v>
      </c>
      <c r="W9" s="62">
        <f>D9</f>
        <v>4.7649999999999997</v>
      </c>
      <c r="X9" s="63">
        <f>RANK(W9,$W$9:$W$10,0)</f>
        <v>1</v>
      </c>
      <c r="Y9" s="62">
        <f>G9</f>
        <v>5.7450000000000001</v>
      </c>
      <c r="Z9" s="63">
        <f>RANK(Y9,$Y$9:$Y$10,0)</f>
        <v>1</v>
      </c>
      <c r="AA9" s="62">
        <f>+L9</f>
        <v>28</v>
      </c>
      <c r="AB9" s="63">
        <f>RANK(AA9,$AA$9:$AA$10,0)</f>
        <v>1</v>
      </c>
    </row>
    <row r="10" spans="1:28" ht="15.75" x14ac:dyDescent="0.25">
      <c r="A10" s="51"/>
      <c r="B10" s="52"/>
      <c r="C10" s="52"/>
      <c r="D10" s="53"/>
      <c r="E10" s="52"/>
      <c r="F10" s="52"/>
      <c r="G10" s="53"/>
      <c r="H10" s="52"/>
      <c r="I10" s="52"/>
      <c r="J10" s="53"/>
      <c r="K10" s="52"/>
      <c r="L10" s="53"/>
      <c r="M10" s="54"/>
      <c r="N10" s="51"/>
      <c r="O10" s="53"/>
      <c r="P10" s="55"/>
      <c r="Q10" s="56"/>
      <c r="R10" s="51"/>
      <c r="S10" s="64"/>
      <c r="T10" s="63"/>
      <c r="U10" s="64"/>
      <c r="V10" s="63"/>
      <c r="W10" s="62"/>
      <c r="X10" s="63"/>
      <c r="Y10" s="62"/>
      <c r="Z10" s="63"/>
      <c r="AA10" s="62"/>
      <c r="AB10" s="63"/>
    </row>
    <row r="11" spans="1:28" ht="15.75" x14ac:dyDescent="0.25">
      <c r="A11" s="57" t="s">
        <v>23</v>
      </c>
      <c r="B11" s="52"/>
      <c r="C11" s="52"/>
      <c r="D11" s="53"/>
      <c r="E11" s="52"/>
      <c r="F11" s="52"/>
      <c r="G11" s="53"/>
      <c r="H11" s="52"/>
      <c r="I11" s="52"/>
      <c r="J11" s="53"/>
      <c r="K11" s="52"/>
      <c r="L11" s="53"/>
      <c r="M11" s="54"/>
      <c r="N11" s="51"/>
      <c r="O11" s="53"/>
      <c r="P11" s="65"/>
      <c r="Q11" s="56"/>
      <c r="R11" s="51"/>
      <c r="S11" s="64"/>
      <c r="T11" s="63"/>
      <c r="U11" s="64"/>
      <c r="V11" s="63"/>
      <c r="W11" s="62"/>
      <c r="X11" s="63"/>
      <c r="Y11" s="62"/>
      <c r="Z11" s="63"/>
      <c r="AA11" s="62"/>
      <c r="AB11" s="63"/>
    </row>
    <row r="12" spans="1:28" ht="15.75" x14ac:dyDescent="0.25">
      <c r="A12" s="51" t="str">
        <f>+'[1]Data Entry'!B9</f>
        <v>Batavia</v>
      </c>
      <c r="B12" s="52">
        <f>+'[1]Data Entry'!C9</f>
        <v>12.6</v>
      </c>
      <c r="C12" s="52">
        <f>+'[1]Data Entry'!D9</f>
        <v>15</v>
      </c>
      <c r="D12" s="53">
        <f t="shared" ref="D12:D18" si="0">(+B12+C12)/2</f>
        <v>13.8</v>
      </c>
      <c r="E12" s="52">
        <f>+'[1]Data Entry'!E9</f>
        <v>14.5</v>
      </c>
      <c r="F12" s="52">
        <f>+'[1]Data Entry'!F9</f>
        <v>12.6</v>
      </c>
      <c r="G12" s="53">
        <f t="shared" ref="G12:G18" si="1">(+E12+F12)/2</f>
        <v>13.55</v>
      </c>
      <c r="H12" s="52">
        <f>+'[1]Data Entry'!G9</f>
        <v>15.1</v>
      </c>
      <c r="I12" s="52">
        <f>+'[1]Data Entry'!H9</f>
        <v>13.3</v>
      </c>
      <c r="J12" s="53">
        <f t="shared" ref="J12:J18" si="2">(+H12+I12)</f>
        <v>28.4</v>
      </c>
      <c r="K12" s="52">
        <f>+'[1]Data Entry'!I9</f>
        <v>13.5</v>
      </c>
      <c r="L12" s="53">
        <f t="shared" ref="L12:L18" si="3">(J12+K12)</f>
        <v>41.9</v>
      </c>
      <c r="M12" s="54">
        <f t="shared" ref="M12:M18" si="4">D12+G12+L12</f>
        <v>69.25</v>
      </c>
      <c r="N12" s="51">
        <f>+'[1]Data Entry'!J9</f>
        <v>0</v>
      </c>
      <c r="O12" s="53">
        <f t="shared" ref="O12:O18" si="5">M12-N12</f>
        <v>69.25</v>
      </c>
      <c r="P12" s="55">
        <f t="shared" ref="P12:P20" si="6">RANK(O12,$O$12:$O$20,0)</f>
        <v>4</v>
      </c>
      <c r="Q12" s="56">
        <f t="shared" ref="Q12:Q20" si="7">RANK(O12,$O$9:$O$30,0)</f>
        <v>10</v>
      </c>
      <c r="R12" s="51" t="str">
        <f>+'[1]Data Entry'!B9</f>
        <v>Batavia</v>
      </c>
      <c r="S12" s="64">
        <f>+'[1]Data Entry'!K9</f>
        <v>12.2</v>
      </c>
      <c r="T12" s="63">
        <f t="shared" ref="T12:T20" si="8">RANK(S12,$S$12:$S$20,0)</f>
        <v>6</v>
      </c>
      <c r="U12" s="64">
        <f>+'[1]Data Entry'!L9</f>
        <v>14.3</v>
      </c>
      <c r="V12" s="63">
        <f t="shared" ref="V12:V20" si="9">RANK(U12,$U$12:$U$20,0)</f>
        <v>4</v>
      </c>
      <c r="W12" s="62">
        <f t="shared" ref="W12:W18" si="10">D12</f>
        <v>13.8</v>
      </c>
      <c r="X12" s="63">
        <f t="shared" ref="X12:X20" si="11">RANK(W12,$W$12:$W$20,0)</f>
        <v>4</v>
      </c>
      <c r="Y12" s="62">
        <f t="shared" ref="Y12:Y18" si="12">G12</f>
        <v>13.55</v>
      </c>
      <c r="Z12" s="63">
        <f t="shared" ref="Z12:Z20" si="13">RANK(Y12,$Y$12:$Y$20,0)</f>
        <v>5</v>
      </c>
      <c r="AA12" s="62">
        <f t="shared" ref="AA12:AA18" si="14">+L12</f>
        <v>41.9</v>
      </c>
      <c r="AB12" s="63">
        <f t="shared" ref="AB12:AB20" si="15">RANK(AA12,$AA$12:$AA$20,0)</f>
        <v>4</v>
      </c>
    </row>
    <row r="13" spans="1:28" ht="15.75" x14ac:dyDescent="0.25">
      <c r="A13" s="51" t="str">
        <f>+'[1]Data Entry'!B10</f>
        <v>Naperville Central</v>
      </c>
      <c r="B13" s="52">
        <f>+'[1]Data Entry'!C10</f>
        <v>12</v>
      </c>
      <c r="C13" s="52">
        <f>+'[1]Data Entry'!D10</f>
        <v>13.6</v>
      </c>
      <c r="D13" s="53">
        <f t="shared" si="0"/>
        <v>12.8</v>
      </c>
      <c r="E13" s="52">
        <f>+'[1]Data Entry'!E10</f>
        <v>14.7</v>
      </c>
      <c r="F13" s="52">
        <f>+'[1]Data Entry'!F10</f>
        <v>12.1</v>
      </c>
      <c r="G13" s="53">
        <f t="shared" si="1"/>
        <v>13.399999999999999</v>
      </c>
      <c r="H13" s="52">
        <f>+'[1]Data Entry'!G10</f>
        <v>14.5</v>
      </c>
      <c r="I13" s="52">
        <f>+'[1]Data Entry'!H10</f>
        <v>12.5</v>
      </c>
      <c r="J13" s="53">
        <f t="shared" si="2"/>
        <v>27</v>
      </c>
      <c r="K13" s="52">
        <f>+'[1]Data Entry'!I10</f>
        <v>12.5</v>
      </c>
      <c r="L13" s="53">
        <f t="shared" si="3"/>
        <v>39.5</v>
      </c>
      <c r="M13" s="54">
        <f t="shared" si="4"/>
        <v>65.7</v>
      </c>
      <c r="N13" s="51">
        <f>+'[1]Data Entry'!J10</f>
        <v>0</v>
      </c>
      <c r="O13" s="53">
        <f t="shared" si="5"/>
        <v>65.7</v>
      </c>
      <c r="P13" s="55">
        <f t="shared" si="6"/>
        <v>6</v>
      </c>
      <c r="Q13" s="56">
        <f t="shared" si="7"/>
        <v>12</v>
      </c>
      <c r="R13" s="51" t="str">
        <f>+'[1]Data Entry'!B10</f>
        <v>Naperville Central</v>
      </c>
      <c r="S13" s="66">
        <f>+'[1]Data Entry'!K10</f>
        <v>14.3</v>
      </c>
      <c r="T13" s="63">
        <f t="shared" si="8"/>
        <v>1</v>
      </c>
      <c r="U13" s="64">
        <f>+'[1]Data Entry'!L10</f>
        <v>13.7</v>
      </c>
      <c r="V13" s="63">
        <f t="shared" si="9"/>
        <v>6</v>
      </c>
      <c r="W13" s="62">
        <f t="shared" si="10"/>
        <v>12.8</v>
      </c>
      <c r="X13" s="63">
        <f t="shared" si="11"/>
        <v>6</v>
      </c>
      <c r="Y13" s="62">
        <f t="shared" si="12"/>
        <v>13.399999999999999</v>
      </c>
      <c r="Z13" s="63">
        <f t="shared" si="13"/>
        <v>7</v>
      </c>
      <c r="AA13" s="62">
        <f t="shared" si="14"/>
        <v>39.5</v>
      </c>
      <c r="AB13" s="63">
        <f t="shared" si="15"/>
        <v>7</v>
      </c>
    </row>
    <row r="14" spans="1:28" ht="15.75" x14ac:dyDescent="0.25">
      <c r="A14" s="51" t="str">
        <f>+'[1]Data Entry'!B11</f>
        <v>Rock Island</v>
      </c>
      <c r="B14" s="52">
        <f>+'[1]Data Entry'!C11</f>
        <v>11.4</v>
      </c>
      <c r="C14" s="52">
        <f>+'[1]Data Entry'!D11</f>
        <v>14.1</v>
      </c>
      <c r="D14" s="53">
        <f t="shared" si="0"/>
        <v>12.75</v>
      </c>
      <c r="E14" s="52">
        <f>+'[1]Data Entry'!E11</f>
        <v>14.9</v>
      </c>
      <c r="F14" s="52">
        <f>+'[1]Data Entry'!F11</f>
        <v>13</v>
      </c>
      <c r="G14" s="53">
        <f t="shared" si="1"/>
        <v>13.95</v>
      </c>
      <c r="H14" s="52">
        <f>+'[1]Data Entry'!G11</f>
        <v>15.5</v>
      </c>
      <c r="I14" s="52">
        <f>+'[1]Data Entry'!H11</f>
        <v>12.7</v>
      </c>
      <c r="J14" s="53">
        <f t="shared" si="2"/>
        <v>28.2</v>
      </c>
      <c r="K14" s="52">
        <f>+'[1]Data Entry'!I11</f>
        <v>11.4</v>
      </c>
      <c r="L14" s="53">
        <f t="shared" si="3"/>
        <v>39.6</v>
      </c>
      <c r="M14" s="54">
        <f t="shared" si="4"/>
        <v>66.3</v>
      </c>
      <c r="N14" s="51">
        <f>+'[1]Data Entry'!J11</f>
        <v>0</v>
      </c>
      <c r="O14" s="53">
        <f t="shared" si="5"/>
        <v>66.3</v>
      </c>
      <c r="P14" s="55">
        <f t="shared" si="6"/>
        <v>5</v>
      </c>
      <c r="Q14" s="56">
        <f t="shared" si="7"/>
        <v>11</v>
      </c>
      <c r="R14" s="51" t="str">
        <f>+'[1]Data Entry'!B11</f>
        <v>Rock Island</v>
      </c>
      <c r="S14" s="64">
        <f>+'[1]Data Entry'!K11</f>
        <v>12</v>
      </c>
      <c r="T14" s="63">
        <f t="shared" si="8"/>
        <v>7</v>
      </c>
      <c r="U14" s="64">
        <f>+'[1]Data Entry'!L11</f>
        <v>14.6</v>
      </c>
      <c r="V14" s="63">
        <f t="shared" si="9"/>
        <v>3</v>
      </c>
      <c r="W14" s="62">
        <f t="shared" si="10"/>
        <v>12.75</v>
      </c>
      <c r="X14" s="63">
        <f t="shared" si="11"/>
        <v>7</v>
      </c>
      <c r="Y14" s="62">
        <f t="shared" si="12"/>
        <v>13.95</v>
      </c>
      <c r="Z14" s="63">
        <f t="shared" si="13"/>
        <v>4</v>
      </c>
      <c r="AA14" s="62">
        <f t="shared" si="14"/>
        <v>39.6</v>
      </c>
      <c r="AB14" s="63">
        <f t="shared" si="15"/>
        <v>5</v>
      </c>
    </row>
    <row r="15" spans="1:28" ht="15.75" x14ac:dyDescent="0.25">
      <c r="A15" s="51" t="str">
        <f>+'[1]Data Entry'!B12</f>
        <v>Wheaton Warrenville South</v>
      </c>
      <c r="B15" s="52">
        <f>+'[1]Data Entry'!C12</f>
        <v>13.3</v>
      </c>
      <c r="C15" s="52">
        <f>+'[1]Data Entry'!D12</f>
        <v>15.4</v>
      </c>
      <c r="D15" s="53">
        <f t="shared" si="0"/>
        <v>14.350000000000001</v>
      </c>
      <c r="E15" s="52">
        <f>+'[1]Data Entry'!E12</f>
        <v>15.8</v>
      </c>
      <c r="F15" s="52">
        <f>+'[1]Data Entry'!F12</f>
        <v>12.3</v>
      </c>
      <c r="G15" s="53">
        <f t="shared" si="1"/>
        <v>14.05</v>
      </c>
      <c r="H15" s="52">
        <f>+'[1]Data Entry'!G12</f>
        <v>16.5</v>
      </c>
      <c r="I15" s="52">
        <f>+'[1]Data Entry'!H12</f>
        <v>14.6</v>
      </c>
      <c r="J15" s="53">
        <f t="shared" si="2"/>
        <v>31.1</v>
      </c>
      <c r="K15" s="52">
        <f>+'[1]Data Entry'!I12</f>
        <v>11</v>
      </c>
      <c r="L15" s="53">
        <f t="shared" si="3"/>
        <v>42.1</v>
      </c>
      <c r="M15" s="54">
        <f t="shared" si="4"/>
        <v>70.5</v>
      </c>
      <c r="N15" s="51">
        <f>+'[1]Data Entry'!J12</f>
        <v>0</v>
      </c>
      <c r="O15" s="53">
        <f t="shared" si="5"/>
        <v>70.5</v>
      </c>
      <c r="P15" s="55">
        <f t="shared" si="6"/>
        <v>3</v>
      </c>
      <c r="Q15" s="56">
        <f t="shared" si="7"/>
        <v>9</v>
      </c>
      <c r="R15" s="51" t="str">
        <f>+'[1]Data Entry'!B12</f>
        <v>Wheaton Warrenville South</v>
      </c>
      <c r="S15" s="64">
        <f>+'[1]Data Entry'!K12</f>
        <v>12.6</v>
      </c>
      <c r="T15" s="63">
        <f t="shared" si="8"/>
        <v>5</v>
      </c>
      <c r="U15" s="64">
        <f>+'[1]Data Entry'!L12</f>
        <v>15</v>
      </c>
      <c r="V15" s="63">
        <f t="shared" si="9"/>
        <v>2</v>
      </c>
      <c r="W15" s="62">
        <f t="shared" si="10"/>
        <v>14.350000000000001</v>
      </c>
      <c r="X15" s="63">
        <f t="shared" si="11"/>
        <v>3</v>
      </c>
      <c r="Y15" s="62">
        <f t="shared" si="12"/>
        <v>14.05</v>
      </c>
      <c r="Z15" s="63">
        <f t="shared" si="13"/>
        <v>3</v>
      </c>
      <c r="AA15" s="62">
        <f t="shared" si="14"/>
        <v>42.1</v>
      </c>
      <c r="AB15" s="63">
        <f t="shared" si="15"/>
        <v>3</v>
      </c>
    </row>
    <row r="16" spans="1:28" ht="15.75" x14ac:dyDescent="0.25">
      <c r="A16" s="51" t="str">
        <f>+'[1]Data Entry'!B13</f>
        <v>Victor J Andrew</v>
      </c>
      <c r="B16" s="52">
        <f>+'[1]Data Entry'!C13</f>
        <v>15.9</v>
      </c>
      <c r="C16" s="52">
        <f>+'[1]Data Entry'!D13</f>
        <v>14.5</v>
      </c>
      <c r="D16" s="53">
        <f t="shared" si="0"/>
        <v>15.2</v>
      </c>
      <c r="E16" s="52">
        <f>+'[1]Data Entry'!E13</f>
        <v>15.5</v>
      </c>
      <c r="F16" s="52">
        <f>+'[1]Data Entry'!F13</f>
        <v>14.2</v>
      </c>
      <c r="G16" s="53">
        <f t="shared" si="1"/>
        <v>14.85</v>
      </c>
      <c r="H16" s="52">
        <f>+'[1]Data Entry'!G13</f>
        <v>16.2</v>
      </c>
      <c r="I16" s="52">
        <f>+'[1]Data Entry'!H13</f>
        <v>16</v>
      </c>
      <c r="J16" s="53">
        <f t="shared" si="2"/>
        <v>32.200000000000003</v>
      </c>
      <c r="K16" s="52">
        <f>+'[1]Data Entry'!I13</f>
        <v>14.6</v>
      </c>
      <c r="L16" s="53">
        <f t="shared" si="3"/>
        <v>46.800000000000004</v>
      </c>
      <c r="M16" s="54">
        <f t="shared" si="4"/>
        <v>76.849999999999994</v>
      </c>
      <c r="N16" s="51">
        <f>+'[1]Data Entry'!J13</f>
        <v>0</v>
      </c>
      <c r="O16" s="53">
        <f t="shared" si="5"/>
        <v>76.849999999999994</v>
      </c>
      <c r="P16" s="55">
        <f t="shared" si="6"/>
        <v>2</v>
      </c>
      <c r="Q16" s="56">
        <f t="shared" si="7"/>
        <v>6</v>
      </c>
      <c r="R16" s="51" t="str">
        <f>+'[1]Data Entry'!B13</f>
        <v>Victor J Andrew</v>
      </c>
      <c r="S16" s="64">
        <f>+'[1]Data Entry'!K13</f>
        <v>13.2</v>
      </c>
      <c r="T16" s="63">
        <f t="shared" si="8"/>
        <v>3</v>
      </c>
      <c r="U16" s="66">
        <f>+'[1]Data Entry'!L13</f>
        <v>17.7</v>
      </c>
      <c r="V16" s="63">
        <f t="shared" si="9"/>
        <v>1</v>
      </c>
      <c r="W16" s="62">
        <f t="shared" si="10"/>
        <v>15.2</v>
      </c>
      <c r="X16" s="63">
        <f t="shared" si="11"/>
        <v>2</v>
      </c>
      <c r="Y16" s="62">
        <f t="shared" si="12"/>
        <v>14.85</v>
      </c>
      <c r="Z16" s="63">
        <f t="shared" si="13"/>
        <v>2</v>
      </c>
      <c r="AA16" s="62">
        <f t="shared" si="14"/>
        <v>46.800000000000004</v>
      </c>
      <c r="AB16" s="63">
        <f t="shared" si="15"/>
        <v>2</v>
      </c>
    </row>
    <row r="17" spans="1:28" ht="15.75" x14ac:dyDescent="0.25">
      <c r="A17" s="51" t="str">
        <f>+'[1]Data Entry'!B14</f>
        <v>Glenbard West</v>
      </c>
      <c r="B17" s="52">
        <f>+'[1]Data Entry'!C14</f>
        <v>11.6</v>
      </c>
      <c r="C17" s="52">
        <f>+'[1]Data Entry'!D14</f>
        <v>12.7</v>
      </c>
      <c r="D17" s="53">
        <f>(+B17+C17)/2</f>
        <v>12.149999999999999</v>
      </c>
      <c r="E17" s="52">
        <f>+'[1]Data Entry'!E14</f>
        <v>14.3</v>
      </c>
      <c r="F17" s="52">
        <f>+'[1]Data Entry'!F14</f>
        <v>12.8</v>
      </c>
      <c r="G17" s="53">
        <f>(+E17+F17)/2</f>
        <v>13.55</v>
      </c>
      <c r="H17" s="52">
        <f>+'[1]Data Entry'!G14</f>
        <v>13.5</v>
      </c>
      <c r="I17" s="52">
        <f>+'[1]Data Entry'!H14</f>
        <v>14.8</v>
      </c>
      <c r="J17" s="53">
        <f>(+H17+I17)</f>
        <v>28.3</v>
      </c>
      <c r="K17" s="52">
        <f>+'[1]Data Entry'!I14</f>
        <v>10.3</v>
      </c>
      <c r="L17" s="53">
        <f>(J17+K17)</f>
        <v>38.6</v>
      </c>
      <c r="M17" s="54">
        <f>D17+G17+L17</f>
        <v>64.3</v>
      </c>
      <c r="N17" s="51">
        <f>+'[1]Data Entry'!J14</f>
        <v>0.2</v>
      </c>
      <c r="O17" s="53">
        <f>M17-N17</f>
        <v>64.099999999999994</v>
      </c>
      <c r="P17" s="55">
        <f t="shared" si="6"/>
        <v>8</v>
      </c>
      <c r="Q17" s="56">
        <f t="shared" si="7"/>
        <v>14</v>
      </c>
      <c r="R17" s="51" t="str">
        <f>+'[1]Data Entry'!B14</f>
        <v>Glenbard West</v>
      </c>
      <c r="S17" s="64">
        <f>+'[1]Data Entry'!K14</f>
        <v>11.3</v>
      </c>
      <c r="T17" s="63">
        <f t="shared" si="8"/>
        <v>9</v>
      </c>
      <c r="U17" s="64">
        <f>+'[1]Data Entry'!L14</f>
        <v>10.6</v>
      </c>
      <c r="V17" s="63">
        <f t="shared" si="9"/>
        <v>8</v>
      </c>
      <c r="W17" s="62">
        <f>D17</f>
        <v>12.149999999999999</v>
      </c>
      <c r="X17" s="63">
        <f t="shared" si="11"/>
        <v>9</v>
      </c>
      <c r="Y17" s="62">
        <f>G17</f>
        <v>13.55</v>
      </c>
      <c r="Z17" s="63">
        <f t="shared" si="13"/>
        <v>5</v>
      </c>
      <c r="AA17" s="62">
        <f>+L17</f>
        <v>38.6</v>
      </c>
      <c r="AB17" s="63">
        <f t="shared" si="15"/>
        <v>8</v>
      </c>
    </row>
    <row r="18" spans="1:28" ht="15.75" x14ac:dyDescent="0.25">
      <c r="A18" s="51" t="str">
        <f>+'[1]Data Entry'!B15</f>
        <v>Wheeling</v>
      </c>
      <c r="B18" s="52">
        <f>+'[1]Data Entry'!C15</f>
        <v>15.4</v>
      </c>
      <c r="C18" s="52">
        <f>+'[1]Data Entry'!D15</f>
        <v>15.3</v>
      </c>
      <c r="D18" s="53">
        <f t="shared" si="0"/>
        <v>15.350000000000001</v>
      </c>
      <c r="E18" s="52">
        <f>+'[1]Data Entry'!E15</f>
        <v>15.9</v>
      </c>
      <c r="F18" s="52">
        <f>+'[1]Data Entry'!F15</f>
        <v>14.6</v>
      </c>
      <c r="G18" s="53">
        <f t="shared" si="1"/>
        <v>15.25</v>
      </c>
      <c r="H18" s="52">
        <f>+'[1]Data Entry'!G15</f>
        <v>16.3</v>
      </c>
      <c r="I18" s="52">
        <f>+'[1]Data Entry'!H15</f>
        <v>16.899999999999999</v>
      </c>
      <c r="J18" s="53">
        <f t="shared" si="2"/>
        <v>33.200000000000003</v>
      </c>
      <c r="K18" s="52">
        <f>+'[1]Data Entry'!I15</f>
        <v>14.8</v>
      </c>
      <c r="L18" s="53">
        <f t="shared" si="3"/>
        <v>48</v>
      </c>
      <c r="M18" s="54">
        <f t="shared" si="4"/>
        <v>78.599999999999994</v>
      </c>
      <c r="N18" s="51">
        <f>+'[1]Data Entry'!J15</f>
        <v>0</v>
      </c>
      <c r="O18" s="67">
        <f t="shared" si="5"/>
        <v>78.599999999999994</v>
      </c>
      <c r="P18" s="55">
        <f t="shared" si="6"/>
        <v>1</v>
      </c>
      <c r="Q18" s="56">
        <f t="shared" si="7"/>
        <v>4</v>
      </c>
      <c r="R18" s="51" t="str">
        <f>+'[1]Data Entry'!B15</f>
        <v>Wheeling</v>
      </c>
      <c r="S18" s="64">
        <f>+'[1]Data Entry'!K15</f>
        <v>12.8</v>
      </c>
      <c r="T18" s="63">
        <f t="shared" si="8"/>
        <v>4</v>
      </c>
      <c r="U18" s="64">
        <f>+'[1]Data Entry'!L15</f>
        <v>14</v>
      </c>
      <c r="V18" s="63">
        <f t="shared" si="9"/>
        <v>5</v>
      </c>
      <c r="W18" s="68">
        <f t="shared" si="10"/>
        <v>15.350000000000001</v>
      </c>
      <c r="X18" s="63">
        <f t="shared" si="11"/>
        <v>1</v>
      </c>
      <c r="Y18" s="68">
        <f t="shared" si="12"/>
        <v>15.25</v>
      </c>
      <c r="Z18" s="63">
        <f t="shared" si="13"/>
        <v>1</v>
      </c>
      <c r="AA18" s="68">
        <f t="shared" si="14"/>
        <v>48</v>
      </c>
      <c r="AB18" s="63">
        <f t="shared" si="15"/>
        <v>1</v>
      </c>
    </row>
    <row r="19" spans="1:28" ht="15.75" x14ac:dyDescent="0.25">
      <c r="A19" s="51" t="str">
        <f>+'[1]Data Entry'!B16</f>
        <v>Glenbrook North</v>
      </c>
      <c r="B19" s="52">
        <f>+'[1]Data Entry'!C16</f>
        <v>11.8</v>
      </c>
      <c r="C19" s="52">
        <f>+'[1]Data Entry'!D16</f>
        <v>14</v>
      </c>
      <c r="D19" s="53">
        <f>(+B19+C19)/2</f>
        <v>12.9</v>
      </c>
      <c r="E19" s="52">
        <f>+'[1]Data Entry'!E16</f>
        <v>14</v>
      </c>
      <c r="F19" s="52">
        <f>+'[1]Data Entry'!F16</f>
        <v>11.8</v>
      </c>
      <c r="G19" s="53">
        <f>(+E19+F19)/2</f>
        <v>12.9</v>
      </c>
      <c r="H19" s="52">
        <f>+'[1]Data Entry'!G16</f>
        <v>14</v>
      </c>
      <c r="I19" s="52">
        <f>+'[1]Data Entry'!H16</f>
        <v>14</v>
      </c>
      <c r="J19" s="53">
        <f>(+H19+I19)</f>
        <v>28</v>
      </c>
      <c r="K19" s="52">
        <f>+'[1]Data Entry'!I16</f>
        <v>11.6</v>
      </c>
      <c r="L19" s="53">
        <f>(J19+K19)</f>
        <v>39.6</v>
      </c>
      <c r="M19" s="54">
        <f>D19+G19+L19</f>
        <v>65.400000000000006</v>
      </c>
      <c r="N19" s="51">
        <f>+'[1]Data Entry'!J16</f>
        <v>0</v>
      </c>
      <c r="O19" s="53">
        <f>M19-N19</f>
        <v>65.400000000000006</v>
      </c>
      <c r="P19" s="55">
        <f t="shared" si="6"/>
        <v>7</v>
      </c>
      <c r="Q19" s="56">
        <f t="shared" si="7"/>
        <v>13</v>
      </c>
      <c r="R19" s="51" t="str">
        <f>+'[1]Data Entry'!B16</f>
        <v>Glenbrook North</v>
      </c>
      <c r="S19" s="64">
        <f>+'[1]Data Entry'!K16</f>
        <v>11.7</v>
      </c>
      <c r="T19" s="63">
        <f t="shared" si="8"/>
        <v>8</v>
      </c>
      <c r="U19" s="64">
        <f>+'[1]Data Entry'!L16</f>
        <v>10.4</v>
      </c>
      <c r="V19" s="63">
        <f t="shared" si="9"/>
        <v>9</v>
      </c>
      <c r="W19" s="62">
        <f>D19</f>
        <v>12.9</v>
      </c>
      <c r="X19" s="63">
        <f t="shared" si="11"/>
        <v>5</v>
      </c>
      <c r="Y19" s="62">
        <f>G19</f>
        <v>12.9</v>
      </c>
      <c r="Z19" s="63">
        <f t="shared" si="13"/>
        <v>9</v>
      </c>
      <c r="AA19" s="62">
        <f>+L19</f>
        <v>39.6</v>
      </c>
      <c r="AB19" s="63">
        <f t="shared" si="15"/>
        <v>5</v>
      </c>
    </row>
    <row r="20" spans="1:28" ht="15.75" x14ac:dyDescent="0.25">
      <c r="A20" s="51" t="str">
        <f>+'[1]Data Entry'!B17</f>
        <v>Amos Alonzo Stagg</v>
      </c>
      <c r="B20" s="52">
        <f>+'[1]Data Entry'!C17</f>
        <v>11.2</v>
      </c>
      <c r="C20" s="52">
        <f>+'[1]Data Entry'!D17</f>
        <v>13.4</v>
      </c>
      <c r="D20" s="53">
        <f>(+B20+C20)/2</f>
        <v>12.3</v>
      </c>
      <c r="E20" s="52">
        <f>+'[1]Data Entry'!E17</f>
        <v>14.2</v>
      </c>
      <c r="F20" s="52">
        <f>+'[1]Data Entry'!F17</f>
        <v>12</v>
      </c>
      <c r="G20" s="53">
        <f>(+E20+F20)/2</f>
        <v>13.1</v>
      </c>
      <c r="H20" s="52">
        <f>+'[1]Data Entry'!G17</f>
        <v>11</v>
      </c>
      <c r="I20" s="52">
        <f>+'[1]Data Entry'!H17</f>
        <v>13</v>
      </c>
      <c r="J20" s="53">
        <f>(+H20+I20)</f>
        <v>24</v>
      </c>
      <c r="K20" s="52">
        <f>+'[1]Data Entry'!I17</f>
        <v>11.8</v>
      </c>
      <c r="L20" s="53">
        <f>(J20+K20)</f>
        <v>35.799999999999997</v>
      </c>
      <c r="M20" s="54">
        <f>D20+G20+L20</f>
        <v>61.199999999999996</v>
      </c>
      <c r="N20" s="51">
        <f>+'[1]Data Entry'!J17</f>
        <v>0</v>
      </c>
      <c r="O20" s="53">
        <f>M20-N20</f>
        <v>61.199999999999996</v>
      </c>
      <c r="P20" s="55">
        <f t="shared" si="6"/>
        <v>9</v>
      </c>
      <c r="Q20" s="56">
        <f t="shared" si="7"/>
        <v>17</v>
      </c>
      <c r="R20" s="51" t="str">
        <f>+'[1]Data Entry'!B17</f>
        <v>Amos Alonzo Stagg</v>
      </c>
      <c r="S20" s="64">
        <f>+'[1]Data Entry'!K17</f>
        <v>13.8</v>
      </c>
      <c r="T20" s="63">
        <f t="shared" si="8"/>
        <v>2</v>
      </c>
      <c r="U20" s="64">
        <f>+'[1]Data Entry'!L17</f>
        <v>12.2</v>
      </c>
      <c r="V20" s="63">
        <f t="shared" si="9"/>
        <v>7</v>
      </c>
      <c r="W20" s="62">
        <f>D20</f>
        <v>12.3</v>
      </c>
      <c r="X20" s="63">
        <f t="shared" si="11"/>
        <v>8</v>
      </c>
      <c r="Y20" s="62">
        <f>G20</f>
        <v>13.1</v>
      </c>
      <c r="Z20" s="63">
        <f t="shared" si="13"/>
        <v>8</v>
      </c>
      <c r="AA20" s="62">
        <f>+L20</f>
        <v>35.799999999999997</v>
      </c>
      <c r="AB20" s="63">
        <f t="shared" si="15"/>
        <v>9</v>
      </c>
    </row>
    <row r="21" spans="1:28" ht="15.75" x14ac:dyDescent="0.25">
      <c r="A21" s="51"/>
      <c r="B21" s="52"/>
      <c r="C21" s="52"/>
      <c r="D21" s="53"/>
      <c r="E21" s="52"/>
      <c r="F21" s="52"/>
      <c r="G21" s="53"/>
      <c r="H21" s="52"/>
      <c r="I21" s="52"/>
      <c r="J21" s="53"/>
      <c r="K21" s="52"/>
      <c r="L21" s="53"/>
      <c r="M21" s="54"/>
      <c r="N21" s="51"/>
      <c r="O21" s="53"/>
      <c r="P21" s="55"/>
      <c r="Q21" s="56"/>
      <c r="R21" s="47"/>
      <c r="S21" s="64"/>
      <c r="T21" s="63"/>
      <c r="U21" s="64"/>
      <c r="V21" s="63"/>
      <c r="W21" s="62"/>
      <c r="X21" s="63"/>
      <c r="Y21" s="62"/>
      <c r="Z21" s="63"/>
      <c r="AA21" s="62"/>
      <c r="AB21" s="63"/>
    </row>
    <row r="22" spans="1:28" s="56" customFormat="1" ht="15.75" x14ac:dyDescent="0.25">
      <c r="A22" s="57" t="s">
        <v>24</v>
      </c>
      <c r="B22" s="69"/>
      <c r="C22" s="69"/>
      <c r="D22" s="70"/>
      <c r="E22" s="69"/>
      <c r="F22" s="69"/>
      <c r="G22" s="70"/>
      <c r="H22" s="69"/>
      <c r="I22" s="69"/>
      <c r="J22" s="53"/>
      <c r="K22" s="69"/>
      <c r="L22" s="53"/>
      <c r="M22" s="54"/>
      <c r="O22" s="70"/>
      <c r="P22" s="55"/>
      <c r="R22" s="47"/>
      <c r="S22" s="71"/>
      <c r="T22" s="63"/>
      <c r="U22" s="71"/>
      <c r="V22" s="63"/>
      <c r="W22" s="62"/>
      <c r="X22" s="63"/>
      <c r="Y22" s="62"/>
      <c r="Z22" s="63"/>
      <c r="AA22" s="62"/>
      <c r="AB22" s="63"/>
    </row>
    <row r="23" spans="1:28" ht="15.75" x14ac:dyDescent="0.25">
      <c r="A23" s="51" t="str">
        <f>+'[1]Data Entry'!B20</f>
        <v xml:space="preserve">Prairie Ridge </v>
      </c>
      <c r="B23" s="52">
        <f>+'[1]Data Entry'!C20</f>
        <v>11.5</v>
      </c>
      <c r="C23" s="52">
        <f>+'[1]Data Entry'!D20</f>
        <v>12.9</v>
      </c>
      <c r="D23" s="53">
        <f t="shared" ref="D23:D30" si="16">(+B23+C23)/2</f>
        <v>12.2</v>
      </c>
      <c r="E23" s="52">
        <f>+'[1]Data Entry'!E20</f>
        <v>13.4</v>
      </c>
      <c r="F23" s="52">
        <f>+'[1]Data Entry'!F20</f>
        <v>12.2</v>
      </c>
      <c r="G23" s="53">
        <f t="shared" ref="G23:G30" si="17">(+E23+F23)/2</f>
        <v>12.8</v>
      </c>
      <c r="H23" s="52">
        <f>+'[1]Data Entry'!G20</f>
        <v>13</v>
      </c>
      <c r="I23" s="52">
        <f>+'[1]Data Entry'!H20</f>
        <v>15</v>
      </c>
      <c r="J23" s="53">
        <f t="shared" ref="J23:J30" si="18">(+H23+I23)</f>
        <v>28</v>
      </c>
      <c r="K23" s="52">
        <f>+'[1]Data Entry'!I20</f>
        <v>10.7</v>
      </c>
      <c r="L23" s="53">
        <f t="shared" ref="L23:L30" si="19">(J23+K23)</f>
        <v>38.700000000000003</v>
      </c>
      <c r="M23" s="54">
        <f t="shared" ref="M23:M30" si="20">D23+G23+L23</f>
        <v>63.7</v>
      </c>
      <c r="N23" s="51">
        <f>+'[1]Data Entry'!J20</f>
        <v>0</v>
      </c>
      <c r="O23" s="53">
        <f t="shared" ref="O23:O30" si="21">M23-N23</f>
        <v>63.7</v>
      </c>
      <c r="P23" s="55">
        <f>RANK(O23,$O$23:$O$30,0)</f>
        <v>7</v>
      </c>
      <c r="Q23" s="56">
        <f t="shared" ref="Q23:Q30" si="22">RANK(O23,$O$9:$O$30,0)</f>
        <v>15</v>
      </c>
      <c r="R23" s="51" t="str">
        <f>+'[1]Data Entry'!B20</f>
        <v xml:space="preserve">Prairie Ridge </v>
      </c>
      <c r="S23" s="64">
        <f>+'[1]Data Entry'!K20</f>
        <v>11.4</v>
      </c>
      <c r="T23" s="63">
        <f>RANK(S23,$S$23:$S$30,0)</f>
        <v>6</v>
      </c>
      <c r="U23" s="64">
        <f>+'[1]Data Entry'!L20</f>
        <v>11.9</v>
      </c>
      <c r="V23" s="63">
        <f>RANK(U23,$U$23:$U$30,0)</f>
        <v>7</v>
      </c>
      <c r="W23" s="62">
        <f t="shared" ref="W23:W30" si="23">D23</f>
        <v>12.2</v>
      </c>
      <c r="X23" s="63">
        <f>RANK(W23,$W$23:$W$30,0)</f>
        <v>8</v>
      </c>
      <c r="Y23" s="62">
        <f t="shared" ref="Y23:Y30" si="24">G23</f>
        <v>12.8</v>
      </c>
      <c r="Z23" s="63">
        <f>RANK(Y23,$Y$23:$Y$30,0)</f>
        <v>7</v>
      </c>
      <c r="AA23" s="62">
        <f t="shared" ref="AA23:AA30" si="25">+L23</f>
        <v>38.700000000000003</v>
      </c>
      <c r="AB23" s="63">
        <f>RANK(AA23,$AA$23:$AA$30,0)</f>
        <v>7</v>
      </c>
    </row>
    <row r="24" spans="1:28" ht="15.75" x14ac:dyDescent="0.25">
      <c r="A24" s="51" t="str">
        <f>+'[1]Data Entry'!B21</f>
        <v>Plainfield Central</v>
      </c>
      <c r="B24" s="52">
        <f>+'[1]Data Entry'!C21</f>
        <v>14.9</v>
      </c>
      <c r="C24" s="52">
        <f>+'[1]Data Entry'!D21</f>
        <v>13.9</v>
      </c>
      <c r="D24" s="53">
        <f t="shared" si="16"/>
        <v>14.4</v>
      </c>
      <c r="E24" s="52">
        <f>+'[1]Data Entry'!E21</f>
        <v>14.1</v>
      </c>
      <c r="F24" s="52">
        <f>+'[1]Data Entry'!F21</f>
        <v>13.5</v>
      </c>
      <c r="G24" s="53">
        <f t="shared" si="17"/>
        <v>13.8</v>
      </c>
      <c r="H24" s="52">
        <f>+'[1]Data Entry'!G21</f>
        <v>14.8</v>
      </c>
      <c r="I24" s="52">
        <f>+'[1]Data Entry'!H21</f>
        <v>16.2</v>
      </c>
      <c r="J24" s="53">
        <f t="shared" si="18"/>
        <v>31</v>
      </c>
      <c r="K24" s="52">
        <f>+'[1]Data Entry'!I21</f>
        <v>13.4</v>
      </c>
      <c r="L24" s="53">
        <f t="shared" si="19"/>
        <v>44.4</v>
      </c>
      <c r="M24" s="54">
        <f t="shared" si="20"/>
        <v>72.599999999999994</v>
      </c>
      <c r="N24" s="51">
        <f>+'[1]Data Entry'!J21</f>
        <v>0</v>
      </c>
      <c r="O24" s="53">
        <f t="shared" si="21"/>
        <v>72.599999999999994</v>
      </c>
      <c r="P24" s="55">
        <f t="shared" ref="P24:P30" si="26">RANK(O24,$O$23:$O$30,0)</f>
        <v>6</v>
      </c>
      <c r="Q24" s="56">
        <f t="shared" si="22"/>
        <v>8</v>
      </c>
      <c r="R24" s="51" t="str">
        <f>+'[1]Data Entry'!B21</f>
        <v>Plainfield Central</v>
      </c>
      <c r="S24" s="64">
        <f>+'[1]Data Entry'!K21</f>
        <v>11.9</v>
      </c>
      <c r="T24" s="63">
        <f t="shared" ref="T24:T30" si="27">RANK(S24,$S$23:$S$30,0)</f>
        <v>5</v>
      </c>
      <c r="U24" s="64">
        <f>+'[1]Data Entry'!L21</f>
        <v>13.7</v>
      </c>
      <c r="V24" s="63">
        <f t="shared" ref="V24:V30" si="28">RANK(U24,$U$23:$U$30,0)</f>
        <v>5</v>
      </c>
      <c r="W24" s="62">
        <f t="shared" si="23"/>
        <v>14.4</v>
      </c>
      <c r="X24" s="63">
        <f t="shared" ref="X24:X30" si="29">RANK(W24,$W$23:$W$30,0)</f>
        <v>6</v>
      </c>
      <c r="Y24" s="62">
        <f t="shared" si="24"/>
        <v>13.8</v>
      </c>
      <c r="Z24" s="63">
        <f t="shared" ref="Z24:Z30" si="30">RANK(Y24,$Y$23:$Y$30,0)</f>
        <v>6</v>
      </c>
      <c r="AA24" s="62">
        <f t="shared" si="25"/>
        <v>44.4</v>
      </c>
      <c r="AB24" s="63">
        <f t="shared" ref="AB24:AB30" si="31">RANK(AA24,$AA$23:$AA$30,0)</f>
        <v>6</v>
      </c>
    </row>
    <row r="25" spans="1:28" ht="15.75" x14ac:dyDescent="0.25">
      <c r="A25" s="51" t="str">
        <f>+'[1]Data Entry'!B22</f>
        <v>Glenbrook South</v>
      </c>
      <c r="B25" s="52">
        <f>+'[1]Data Entry'!C22</f>
        <v>14</v>
      </c>
      <c r="C25" s="52">
        <f>+'[1]Data Entry'!D22</f>
        <v>16.899999999999999</v>
      </c>
      <c r="D25" s="53">
        <f t="shared" si="16"/>
        <v>15.45</v>
      </c>
      <c r="E25" s="52">
        <f>+'[1]Data Entry'!E22</f>
        <v>15.6</v>
      </c>
      <c r="F25" s="52">
        <f>+'[1]Data Entry'!F22</f>
        <v>13.9</v>
      </c>
      <c r="G25" s="53">
        <f t="shared" si="17"/>
        <v>14.75</v>
      </c>
      <c r="H25" s="52">
        <f>+'[1]Data Entry'!G22</f>
        <v>16</v>
      </c>
      <c r="I25" s="52">
        <f>+'[1]Data Entry'!H22</f>
        <v>17.100000000000001</v>
      </c>
      <c r="J25" s="53">
        <f t="shared" si="18"/>
        <v>33.1</v>
      </c>
      <c r="K25" s="52">
        <f>+'[1]Data Entry'!I22</f>
        <v>13.8</v>
      </c>
      <c r="L25" s="53">
        <f t="shared" si="19"/>
        <v>46.900000000000006</v>
      </c>
      <c r="M25" s="54">
        <f t="shared" si="20"/>
        <v>77.100000000000009</v>
      </c>
      <c r="N25" s="51">
        <f>+'[1]Data Entry'!J22</f>
        <v>0</v>
      </c>
      <c r="O25" s="53">
        <f t="shared" si="21"/>
        <v>77.100000000000009</v>
      </c>
      <c r="P25" s="55">
        <f t="shared" si="26"/>
        <v>4</v>
      </c>
      <c r="Q25" s="56">
        <f t="shared" si="22"/>
        <v>5</v>
      </c>
      <c r="R25" s="51" t="str">
        <f>+'[1]Data Entry'!B22</f>
        <v>Glenbrook South</v>
      </c>
      <c r="S25" s="64">
        <f>+'[1]Data Entry'!K22</f>
        <v>11.2</v>
      </c>
      <c r="T25" s="63">
        <f t="shared" si="27"/>
        <v>7</v>
      </c>
      <c r="U25" s="64">
        <f>+'[1]Data Entry'!L22</f>
        <v>13.9</v>
      </c>
      <c r="V25" s="63">
        <f t="shared" si="28"/>
        <v>4</v>
      </c>
      <c r="W25" s="62">
        <f t="shared" si="23"/>
        <v>15.45</v>
      </c>
      <c r="X25" s="63">
        <f t="shared" si="29"/>
        <v>5</v>
      </c>
      <c r="Y25" s="62">
        <f t="shared" si="24"/>
        <v>14.75</v>
      </c>
      <c r="Z25" s="63">
        <f t="shared" si="30"/>
        <v>3</v>
      </c>
      <c r="AA25" s="62">
        <f t="shared" si="25"/>
        <v>46.900000000000006</v>
      </c>
      <c r="AB25" s="63">
        <f t="shared" si="31"/>
        <v>4</v>
      </c>
    </row>
    <row r="26" spans="1:28" ht="15.75" x14ac:dyDescent="0.25">
      <c r="A26" s="51" t="str">
        <f>+'[1]Data Entry'!B23</f>
        <v>Lincoln-Way North</v>
      </c>
      <c r="B26" s="72">
        <f>+'[1]Data Entry'!C23</f>
        <v>16.8</v>
      </c>
      <c r="C26" s="72">
        <f>+'[1]Data Entry'!D23</f>
        <v>16.7</v>
      </c>
      <c r="D26" s="53">
        <f t="shared" si="16"/>
        <v>16.75</v>
      </c>
      <c r="E26" s="72">
        <f>+'[1]Data Entry'!E23</f>
        <v>15.3</v>
      </c>
      <c r="F26" s="72">
        <f>+'[1]Data Entry'!F23</f>
        <v>15</v>
      </c>
      <c r="G26" s="53">
        <f t="shared" si="17"/>
        <v>15.15</v>
      </c>
      <c r="H26" s="72">
        <f>+'[1]Data Entry'!G23</f>
        <v>15.5</v>
      </c>
      <c r="I26" s="72">
        <f>+'[1]Data Entry'!H23</f>
        <v>17.399999999999999</v>
      </c>
      <c r="J26" s="53">
        <f t="shared" si="18"/>
        <v>32.9</v>
      </c>
      <c r="K26" s="72">
        <f>+'[1]Data Entry'!I23</f>
        <v>14.4</v>
      </c>
      <c r="L26" s="53">
        <f t="shared" si="19"/>
        <v>47.3</v>
      </c>
      <c r="M26" s="73">
        <f t="shared" si="20"/>
        <v>79.199999999999989</v>
      </c>
      <c r="N26" s="65">
        <f>+'[1]Data Entry'!J23</f>
        <v>0.2</v>
      </c>
      <c r="O26" s="53">
        <f t="shared" si="21"/>
        <v>78.999999999999986</v>
      </c>
      <c r="P26" s="55">
        <f t="shared" si="26"/>
        <v>3</v>
      </c>
      <c r="Q26" s="56">
        <f t="shared" si="22"/>
        <v>3</v>
      </c>
      <c r="R26" s="51" t="str">
        <f>+'[1]Data Entry'!B23</f>
        <v>Lincoln-Way North</v>
      </c>
      <c r="S26" s="66">
        <f>+'[1]Data Entry'!K23</f>
        <v>13.6</v>
      </c>
      <c r="T26" s="63">
        <f t="shared" si="27"/>
        <v>1</v>
      </c>
      <c r="U26" s="64">
        <f>+'[1]Data Entry'!L23</f>
        <v>14.3</v>
      </c>
      <c r="V26" s="63">
        <f t="shared" si="28"/>
        <v>3</v>
      </c>
      <c r="W26" s="62">
        <f t="shared" si="23"/>
        <v>16.75</v>
      </c>
      <c r="X26" s="63">
        <f t="shared" si="29"/>
        <v>3</v>
      </c>
      <c r="Y26" s="62">
        <f t="shared" si="24"/>
        <v>15.15</v>
      </c>
      <c r="Z26" s="63">
        <f t="shared" si="30"/>
        <v>2</v>
      </c>
      <c r="AA26" s="62">
        <f t="shared" si="25"/>
        <v>47.3</v>
      </c>
      <c r="AB26" s="63">
        <f t="shared" si="31"/>
        <v>3</v>
      </c>
    </row>
    <row r="27" spans="1:28" ht="15.75" x14ac:dyDescent="0.25">
      <c r="A27" s="51" t="str">
        <f>+'[1]Data Entry'!B24</f>
        <v>Lake Park</v>
      </c>
      <c r="B27" s="52">
        <f>+'[1]Data Entry'!C24</f>
        <v>17.2</v>
      </c>
      <c r="C27" s="52">
        <f>+'[1]Data Entry'!D24</f>
        <v>17.3</v>
      </c>
      <c r="D27" s="53">
        <f t="shared" si="16"/>
        <v>17.25</v>
      </c>
      <c r="E27" s="52">
        <f>+'[1]Data Entry'!E24</f>
        <v>16.100000000000001</v>
      </c>
      <c r="F27" s="52">
        <f>+'[1]Data Entry'!F24</f>
        <v>14.5</v>
      </c>
      <c r="G27" s="53">
        <f t="shared" si="17"/>
        <v>15.3</v>
      </c>
      <c r="H27" s="52">
        <f>+'[1]Data Entry'!G24</f>
        <v>16.3</v>
      </c>
      <c r="I27" s="52">
        <f>+'[1]Data Entry'!H24</f>
        <v>17.600000000000001</v>
      </c>
      <c r="J27" s="53">
        <f t="shared" si="18"/>
        <v>33.900000000000006</v>
      </c>
      <c r="K27" s="52">
        <f>+'[1]Data Entry'!I24</f>
        <v>14.1</v>
      </c>
      <c r="L27" s="53">
        <f t="shared" si="19"/>
        <v>48.000000000000007</v>
      </c>
      <c r="M27" s="54">
        <f t="shared" si="20"/>
        <v>80.550000000000011</v>
      </c>
      <c r="N27" s="51">
        <f>+'[1]Data Entry'!J24</f>
        <v>0</v>
      </c>
      <c r="O27" s="67">
        <f t="shared" si="21"/>
        <v>80.550000000000011</v>
      </c>
      <c r="P27" s="55">
        <f t="shared" si="26"/>
        <v>1</v>
      </c>
      <c r="Q27" s="56">
        <f t="shared" si="22"/>
        <v>1</v>
      </c>
      <c r="R27" s="51" t="str">
        <f>+'[1]Data Entry'!B24</f>
        <v>Lake Park</v>
      </c>
      <c r="S27" s="64">
        <f>+'[1]Data Entry'!K24</f>
        <v>13.2</v>
      </c>
      <c r="T27" s="63">
        <f t="shared" si="27"/>
        <v>3</v>
      </c>
      <c r="U27" s="66">
        <f>+'[1]Data Entry'!L24</f>
        <v>17</v>
      </c>
      <c r="V27" s="63">
        <f t="shared" si="28"/>
        <v>1</v>
      </c>
      <c r="W27" s="68">
        <f t="shared" si="23"/>
        <v>17.25</v>
      </c>
      <c r="X27" s="63">
        <f t="shared" si="29"/>
        <v>1</v>
      </c>
      <c r="Y27" s="68">
        <f t="shared" si="24"/>
        <v>15.3</v>
      </c>
      <c r="Z27" s="63">
        <f t="shared" si="30"/>
        <v>1</v>
      </c>
      <c r="AA27" s="68">
        <f t="shared" si="25"/>
        <v>48.000000000000007</v>
      </c>
      <c r="AB27" s="63">
        <f t="shared" si="31"/>
        <v>1</v>
      </c>
    </row>
    <row r="28" spans="1:28" ht="15.75" x14ac:dyDescent="0.25">
      <c r="A28" s="51" t="str">
        <f>+'[1]Data Entry'!B25</f>
        <v>Lockport</v>
      </c>
      <c r="B28" s="52">
        <f>+'[1]Data Entry'!C25</f>
        <v>16.399999999999999</v>
      </c>
      <c r="C28" s="52">
        <f>+'[1]Data Entry'!D25</f>
        <v>16</v>
      </c>
      <c r="D28" s="53">
        <f t="shared" si="16"/>
        <v>16.2</v>
      </c>
      <c r="E28" s="52">
        <f>+'[1]Data Entry'!E25</f>
        <v>15</v>
      </c>
      <c r="F28" s="52">
        <f>+'[1]Data Entry'!F25</f>
        <v>14.3</v>
      </c>
      <c r="G28" s="53">
        <f t="shared" si="17"/>
        <v>14.65</v>
      </c>
      <c r="H28" s="52">
        <f>+'[1]Data Entry'!G25</f>
        <v>15.8</v>
      </c>
      <c r="I28" s="52">
        <f>+'[1]Data Entry'!H25</f>
        <v>16.100000000000001</v>
      </c>
      <c r="J28" s="53">
        <f t="shared" si="18"/>
        <v>31.900000000000002</v>
      </c>
      <c r="K28" s="52">
        <f>+'[1]Data Entry'!I25</f>
        <v>13.9</v>
      </c>
      <c r="L28" s="53">
        <f t="shared" si="19"/>
        <v>45.800000000000004</v>
      </c>
      <c r="M28" s="54">
        <f t="shared" si="20"/>
        <v>76.650000000000006</v>
      </c>
      <c r="N28" s="51">
        <f>+'[1]Data Entry'!J25</f>
        <v>0</v>
      </c>
      <c r="O28" s="53">
        <f t="shared" si="21"/>
        <v>76.650000000000006</v>
      </c>
      <c r="P28" s="55">
        <f t="shared" si="26"/>
        <v>5</v>
      </c>
      <c r="Q28" s="56">
        <f t="shared" si="22"/>
        <v>7</v>
      </c>
      <c r="R28" s="51" t="str">
        <f>+'[1]Data Entry'!B25</f>
        <v>Lockport</v>
      </c>
      <c r="S28" s="64">
        <f>+'[1]Data Entry'!K25</f>
        <v>13.3</v>
      </c>
      <c r="T28" s="63">
        <f t="shared" si="27"/>
        <v>2</v>
      </c>
      <c r="U28" s="64">
        <f>+'[1]Data Entry'!L25</f>
        <v>13.4</v>
      </c>
      <c r="V28" s="63">
        <f t="shared" si="28"/>
        <v>6</v>
      </c>
      <c r="W28" s="62">
        <f t="shared" si="23"/>
        <v>16.2</v>
      </c>
      <c r="X28" s="63">
        <f t="shared" si="29"/>
        <v>4</v>
      </c>
      <c r="Y28" s="62">
        <f t="shared" si="24"/>
        <v>14.65</v>
      </c>
      <c r="Z28" s="63">
        <f t="shared" si="30"/>
        <v>5</v>
      </c>
      <c r="AA28" s="62">
        <f t="shared" si="25"/>
        <v>45.800000000000004</v>
      </c>
      <c r="AB28" s="63">
        <f t="shared" si="31"/>
        <v>5</v>
      </c>
    </row>
    <row r="29" spans="1:28" ht="15.75" x14ac:dyDescent="0.25">
      <c r="A29" s="51" t="str">
        <f>+'[1]Data Entry'!B26</f>
        <v>Morton</v>
      </c>
      <c r="B29" s="52">
        <f>+'[1]Data Entry'!C26</f>
        <v>17</v>
      </c>
      <c r="C29" s="52">
        <f>+'[1]Data Entry'!D26</f>
        <v>17</v>
      </c>
      <c r="D29" s="53">
        <f>(+B29+C29)/2</f>
        <v>17</v>
      </c>
      <c r="E29" s="52">
        <f>+'[1]Data Entry'!E26</f>
        <v>15.4</v>
      </c>
      <c r="F29" s="52">
        <f>+'[1]Data Entry'!F26</f>
        <v>14</v>
      </c>
      <c r="G29" s="53">
        <f>(+E29+F29)/2</f>
        <v>14.7</v>
      </c>
      <c r="H29" s="52">
        <f>+'[1]Data Entry'!G26</f>
        <v>17.5</v>
      </c>
      <c r="I29" s="52">
        <f>+'[1]Data Entry'!H26</f>
        <v>17.3</v>
      </c>
      <c r="J29" s="53">
        <f>(+H29+I29)</f>
        <v>34.799999999999997</v>
      </c>
      <c r="K29" s="52">
        <f>+'[1]Data Entry'!I26</f>
        <v>13.2</v>
      </c>
      <c r="L29" s="53">
        <f>(J29+K29)</f>
        <v>48</v>
      </c>
      <c r="M29" s="54">
        <f>D29+G29+L29</f>
        <v>79.7</v>
      </c>
      <c r="N29" s="51">
        <f>+'[1]Data Entry'!J26</f>
        <v>0</v>
      </c>
      <c r="O29" s="53">
        <f>M29-N29</f>
        <v>79.7</v>
      </c>
      <c r="P29" s="55">
        <f>RANK(O29,$O$23:$O$30,0)</f>
        <v>2</v>
      </c>
      <c r="Q29" s="56">
        <f t="shared" si="22"/>
        <v>2</v>
      </c>
      <c r="R29" s="51" t="str">
        <f>+'[1]Data Entry'!B26</f>
        <v>Morton</v>
      </c>
      <c r="S29" s="64">
        <f>+'[1]Data Entry'!K26</f>
        <v>12.5</v>
      </c>
      <c r="T29" s="63">
        <f>RANK(S29,$S$23:$S$30,0)</f>
        <v>4</v>
      </c>
      <c r="U29" s="64">
        <f>+'[1]Data Entry'!L26</f>
        <v>16.7</v>
      </c>
      <c r="V29" s="63">
        <f>RANK(U29,$U$23:$U$30,0)</f>
        <v>2</v>
      </c>
      <c r="W29" s="62">
        <f>D29</f>
        <v>17</v>
      </c>
      <c r="X29" s="63">
        <f>RANK(W29,$W$23:$W$30,0)</f>
        <v>2</v>
      </c>
      <c r="Y29" s="62">
        <f>G29</f>
        <v>14.7</v>
      </c>
      <c r="Z29" s="63">
        <f>RANK(Y29,$Y$23:$Y$30,0)</f>
        <v>4</v>
      </c>
      <c r="AA29" s="68">
        <f>+L29</f>
        <v>48</v>
      </c>
      <c r="AB29" s="63">
        <v>1</v>
      </c>
    </row>
    <row r="30" spans="1:28" ht="15.75" x14ac:dyDescent="0.25">
      <c r="A30" s="51" t="str">
        <f>+'[1]Data Entry'!B27</f>
        <v>Fremd</v>
      </c>
      <c r="B30" s="52">
        <v>12.9</v>
      </c>
      <c r="C30" s="52">
        <v>13.6</v>
      </c>
      <c r="D30" s="53">
        <f t="shared" si="16"/>
        <v>13.25</v>
      </c>
      <c r="E30" s="52">
        <v>12.8</v>
      </c>
      <c r="F30" s="52">
        <v>11.4</v>
      </c>
      <c r="G30" s="53">
        <f t="shared" si="17"/>
        <v>12.100000000000001</v>
      </c>
      <c r="H30" s="52">
        <v>14</v>
      </c>
      <c r="I30" s="52">
        <v>13.2</v>
      </c>
      <c r="J30" s="53">
        <f t="shared" si="18"/>
        <v>27.2</v>
      </c>
      <c r="K30" s="52">
        <v>10.9</v>
      </c>
      <c r="L30" s="53">
        <f t="shared" si="19"/>
        <v>38.1</v>
      </c>
      <c r="M30" s="54">
        <f t="shared" si="20"/>
        <v>63.45</v>
      </c>
      <c r="N30" s="51">
        <f>+'[1]Data Entry'!J27</f>
        <v>0</v>
      </c>
      <c r="O30" s="53">
        <f t="shared" si="21"/>
        <v>63.45</v>
      </c>
      <c r="P30" s="55">
        <f t="shared" si="26"/>
        <v>8</v>
      </c>
      <c r="Q30" s="56">
        <f t="shared" si="22"/>
        <v>16</v>
      </c>
      <c r="R30" s="51" t="str">
        <f>+'[1]Data Entry'!B27</f>
        <v>Fremd</v>
      </c>
      <c r="S30" s="64">
        <v>9.8000000000000007</v>
      </c>
      <c r="T30" s="63">
        <f t="shared" si="27"/>
        <v>8</v>
      </c>
      <c r="U30" s="64">
        <v>11.5</v>
      </c>
      <c r="V30" s="63">
        <f t="shared" si="28"/>
        <v>8</v>
      </c>
      <c r="W30" s="62">
        <f t="shared" si="23"/>
        <v>13.25</v>
      </c>
      <c r="X30" s="63">
        <f t="shared" si="29"/>
        <v>7</v>
      </c>
      <c r="Y30" s="62">
        <f t="shared" si="24"/>
        <v>12.100000000000001</v>
      </c>
      <c r="Z30" s="63">
        <f t="shared" si="30"/>
        <v>8</v>
      </c>
      <c r="AA30" s="62">
        <f t="shared" si="25"/>
        <v>38.1</v>
      </c>
      <c r="AB30" s="63">
        <f t="shared" si="31"/>
        <v>8</v>
      </c>
    </row>
    <row r="31" spans="1:28" ht="15.75" thickBot="1" x14ac:dyDescent="0.3">
      <c r="D31" s="74"/>
      <c r="G31" s="74"/>
      <c r="J31" s="74"/>
      <c r="L31" s="74"/>
      <c r="O31" s="74"/>
      <c r="P31" s="76"/>
      <c r="S31" s="77"/>
      <c r="U31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Loeffler</dc:creator>
  <cp:lastModifiedBy>Andy Loeffler</cp:lastModifiedBy>
  <dcterms:created xsi:type="dcterms:W3CDTF">2012-09-30T05:59:55Z</dcterms:created>
  <dcterms:modified xsi:type="dcterms:W3CDTF">2012-09-30T06:02:30Z</dcterms:modified>
</cp:coreProperties>
</file>