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<sst xmlns="http://schemas.openxmlformats.org/spreadsheetml/2006/main" count="34" uniqueCount="34">
  <si>
    <t xml:space="preserve">Versuch 1</t>
  </si>
  <si>
    <t xml:space="preserve">Versuch 2</t>
  </si>
  <si>
    <t xml:space="preserve">Versuch 3a</t>
  </si>
  <si>
    <t>lambda</t>
  </si>
  <si>
    <t>nm</t>
  </si>
  <si>
    <t>cm</t>
  </si>
  <si>
    <t>orange</t>
  </si>
  <si>
    <t>a1</t>
  </si>
  <si>
    <t>grün</t>
  </si>
  <si>
    <t>a2</t>
  </si>
  <si>
    <t>L</t>
  </si>
  <si>
    <t>blau</t>
  </si>
  <si>
    <t xml:space="preserve">L </t>
  </si>
  <si>
    <t>hellblau</t>
  </si>
  <si>
    <t>g</t>
  </si>
  <si>
    <t>mikro</t>
  </si>
  <si>
    <t>g1</t>
  </si>
  <si>
    <t>g2</t>
  </si>
  <si>
    <t xml:space="preserve">lambda orange</t>
  </si>
  <si>
    <t>Größtfehlerabschätzung</t>
  </si>
  <si>
    <t xml:space="preserve">lambda grün</t>
  </si>
  <si>
    <t xml:space="preserve">delta a_n</t>
  </si>
  <si>
    <t>mm</t>
  </si>
  <si>
    <t xml:space="preserve">lambda blau</t>
  </si>
  <si>
    <t xml:space="preserve">delta L</t>
  </si>
  <si>
    <t xml:space="preserve">lambda hellblau</t>
  </si>
  <si>
    <t xml:space="preserve">Versuch 3b</t>
  </si>
  <si>
    <t xml:space="preserve">Tabelle mit allen drei Messungen/Werten</t>
  </si>
  <si>
    <t xml:space="preserve">eigene Messung</t>
  </si>
  <si>
    <t>Tabelle</t>
  </si>
  <si>
    <t xml:space="preserve">Excel tabelle qrcode</t>
  </si>
  <si>
    <t xml:space="preserve">Versuch 4b</t>
  </si>
  <si>
    <t xml:space="preserve">Versuch 5</t>
  </si>
  <si>
    <t>a_1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</si>
</sst>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2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zoomScale="100" workbookViewId="0">
      <selection activeCell="G15" activeCellId="0" sqref="G15"/>
    </sheetView>
  </sheetViews>
  <sheetFormatPr baseColWidth="10" defaultRowHeight="16.5"/>
  <cols>
    <col bestFit="1" customWidth="1" min="4" max="4" width="11.1640625"/>
    <col bestFit="1" customWidth="1" min="8" max="8" width="12.1640625"/>
    <col customWidth="1" min="13" max="13" width="14.33203125"/>
    <col bestFit="1" customWidth="1" min="14" max="14" width="12.1640625"/>
  </cols>
  <sheetData>
    <row r="1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</row>
    <row r="2">
      <c r="A2" t="s">
        <v>3</v>
      </c>
      <c r="B2">
        <v>632.79999999999995</v>
      </c>
      <c r="C2" t="s">
        <v>4</v>
      </c>
      <c r="D2">
        <f>B2*10^(-9)</f>
        <v>6.328e-07</v>
      </c>
      <c r="E2" t="s">
        <v>5</v>
      </c>
      <c r="G2" t="s">
        <v>3</v>
      </c>
      <c r="H2">
        <v>632.79999999999995</v>
      </c>
      <c r="I2" t="s">
        <v>4</v>
      </c>
      <c r="J2">
        <f>H2*10^(-9)</f>
        <v>6.328e-07</v>
      </c>
      <c r="K2" t="s">
        <v>5</v>
      </c>
      <c r="M2" t="s">
        <v>6</v>
      </c>
      <c r="N2">
        <v>15.199999999999999</v>
      </c>
      <c r="O2" t="s">
        <v>5</v>
      </c>
    </row>
    <row r="3">
      <c r="A3" t="s">
        <v>7</v>
      </c>
      <c r="B3">
        <v>19</v>
      </c>
      <c r="C3" t="s">
        <v>5</v>
      </c>
      <c r="D3">
        <v>1</v>
      </c>
      <c r="G3" t="s">
        <v>7</v>
      </c>
      <c r="H3">
        <v>34</v>
      </c>
      <c r="I3" t="s">
        <v>5</v>
      </c>
      <c r="J3">
        <v>1</v>
      </c>
      <c r="M3" t="s">
        <v>8</v>
      </c>
      <c r="N3">
        <v>14.300000000000001</v>
      </c>
      <c r="O3" t="s">
        <v>5</v>
      </c>
    </row>
    <row r="4">
      <c r="A4" t="s">
        <v>9</v>
      </c>
      <c r="B4">
        <v>38.299999999999997</v>
      </c>
      <c r="C4" t="s">
        <v>5</v>
      </c>
      <c r="D4">
        <v>2</v>
      </c>
      <c r="G4" t="s">
        <v>10</v>
      </c>
      <c r="H4">
        <v>39.5</v>
      </c>
      <c r="I4" t="s">
        <v>5</v>
      </c>
      <c r="M4" t="s">
        <v>11</v>
      </c>
      <c r="N4">
        <v>11.4</v>
      </c>
      <c r="O4" t="s">
        <v>5</v>
      </c>
    </row>
    <row r="5">
      <c r="A5" t="s">
        <v>12</v>
      </c>
      <c r="B5">
        <v>150</v>
      </c>
      <c r="C5" t="s">
        <v>5</v>
      </c>
      <c r="M5" t="s">
        <v>13</v>
      </c>
      <c r="N5">
        <v>9.8000000000000007</v>
      </c>
      <c r="O5" t="s">
        <v>5</v>
      </c>
    </row>
    <row r="6">
      <c r="G6" t="s">
        <v>14</v>
      </c>
      <c r="H6">
        <f>(J3*J2)/(SIN(ATAN((H3)/(2*H4))))</f>
        <v>1.6007199689828157e-06</v>
      </c>
      <c r="I6" t="s">
        <v>5</v>
      </c>
      <c r="J6">
        <f>H6*10^6</f>
        <v>1.6007199689828158</v>
      </c>
      <c r="K6" t="s">
        <v>15</v>
      </c>
      <c r="M6" t="s">
        <v>10</v>
      </c>
      <c r="N6">
        <v>130.30000000000001</v>
      </c>
      <c r="O6" t="s">
        <v>5</v>
      </c>
    </row>
    <row r="7">
      <c r="A7" t="s">
        <v>16</v>
      </c>
      <c r="B7">
        <f>(2*D3*D2*B5)/B3</f>
        <v>9.9915789473684222e-06</v>
      </c>
      <c r="C7" t="s">
        <v>5</v>
      </c>
      <c r="D7">
        <f t="shared" ref="D7:D8" si="0">B7*10^6</f>
        <v>9.9915789473684224</v>
      </c>
      <c r="E7" t="s">
        <v>15</v>
      </c>
      <c r="M7" t="s">
        <v>14</v>
      </c>
      <c r="N7">
        <v>10</v>
      </c>
      <c r="O7" t="s">
        <v>15</v>
      </c>
      <c r="P7">
        <f>N7/10^6</f>
        <v>1.0000000000000001e-05</v>
      </c>
      <c r="Q7" t="s">
        <v>5</v>
      </c>
    </row>
    <row r="8">
      <c r="A8" t="s">
        <v>17</v>
      </c>
      <c r="B8">
        <f>(2*D4*D2*B5)/B4</f>
        <v>9.9133159268929514e-06</v>
      </c>
      <c r="C8" t="s">
        <v>5</v>
      </c>
      <c r="D8">
        <f t="shared" si="0"/>
        <v>9.9133159268929507</v>
      </c>
      <c r="E8" t="s">
        <v>15</v>
      </c>
    </row>
    <row r="9">
      <c r="M9" t="s">
        <v>18</v>
      </c>
      <c r="N9">
        <f>($N2*$P$7)/(2*$N$6)</f>
        <v>5.8326937835763624e-07</v>
      </c>
      <c r="O9" t="s">
        <v>5</v>
      </c>
      <c r="P9">
        <f>$N9*10^9</f>
        <v>583.26937835763624</v>
      </c>
      <c r="Q9" t="s">
        <v>4</v>
      </c>
    </row>
    <row r="10">
      <c r="A10" s="1" t="s">
        <v>19</v>
      </c>
      <c r="B10" s="1"/>
      <c r="C10" s="1"/>
      <c r="D10" s="1"/>
      <c r="E10" s="1"/>
      <c r="M10" t="s">
        <v>20</v>
      </c>
      <c r="N10">
        <f t="shared" ref="N10:N12" si="1">($N3*$P$7)/(2*$N$6)</f>
        <v>5.4873369148119726e-07</v>
      </c>
      <c r="O10" t="s">
        <v>5</v>
      </c>
      <c r="P10">
        <f t="shared" ref="P10:P12" si="2">$N10*10^9</f>
        <v>548.7336914811973</v>
      </c>
      <c r="Q10" t="s">
        <v>4</v>
      </c>
    </row>
    <row r="11">
      <c r="A11" t="s">
        <v>21</v>
      </c>
      <c r="B11">
        <v>2</v>
      </c>
      <c r="C11" t="s">
        <v>22</v>
      </c>
      <c r="M11" t="s">
        <v>23</v>
      </c>
      <c r="N11">
        <f t="shared" si="1"/>
        <v>4.3745203376822718e-07</v>
      </c>
      <c r="O11" t="s">
        <v>5</v>
      </c>
      <c r="P11">
        <f t="shared" si="2"/>
        <v>437.45203376822718</v>
      </c>
      <c r="Q11" t="s">
        <v>4</v>
      </c>
    </row>
    <row r="12">
      <c r="A12" t="s">
        <v>24</v>
      </c>
      <c r="B12">
        <v>5</v>
      </c>
      <c r="C12" t="s">
        <v>22</v>
      </c>
      <c r="M12" t="s">
        <v>25</v>
      </c>
      <c r="N12">
        <f t="shared" si="1"/>
        <v>3.7605525709900232e-07</v>
      </c>
      <c r="O12" t="s">
        <v>5</v>
      </c>
      <c r="P12">
        <f t="shared" si="2"/>
        <v>376.05525709900229</v>
      </c>
      <c r="Q12" t="s">
        <v>4</v>
      </c>
    </row>
    <row r="14">
      <c r="A14">
        <f>5.91*10^(-9)</f>
        <v>5.9100000000000005e-09</v>
      </c>
      <c r="B14" t="s">
        <v>5</v>
      </c>
      <c r="D14">
        <f>A14*10^6</f>
        <v>5.9100000000000003e-03</v>
      </c>
      <c r="E14" t="s">
        <v>15</v>
      </c>
      <c r="M14" s="1" t="s">
        <v>26</v>
      </c>
      <c r="N14" s="1"/>
      <c r="O14" s="1"/>
      <c r="P14" s="1"/>
      <c r="Q14" s="1"/>
    </row>
    <row r="16">
      <c r="M16" t="s">
        <v>27</v>
      </c>
    </row>
    <row r="17">
      <c r="M17" t="s">
        <v>28</v>
      </c>
    </row>
    <row r="18">
      <c r="M18" t="s">
        <v>29</v>
      </c>
    </row>
    <row r="19">
      <c r="M19" t="s">
        <v>30</v>
      </c>
    </row>
    <row r="21">
      <c r="A21" s="1" t="s">
        <v>31</v>
      </c>
      <c r="B21" s="1"/>
      <c r="C21" s="1"/>
      <c r="D21" s="1"/>
      <c r="E21" s="1"/>
      <c r="G21" s="1" t="s">
        <v>32</v>
      </c>
      <c r="H21" s="1"/>
      <c r="I21" s="1"/>
      <c r="J21" s="1"/>
      <c r="K21" s="1"/>
    </row>
    <row r="22">
      <c r="A22" t="s">
        <v>10</v>
      </c>
      <c r="B22">
        <v>150</v>
      </c>
      <c r="C22" t="s">
        <v>5</v>
      </c>
      <c r="G22" t="s">
        <v>10</v>
      </c>
      <c r="H22">
        <v>150</v>
      </c>
      <c r="I22" t="s">
        <v>5</v>
      </c>
    </row>
    <row r="23">
      <c r="A23" t="s">
        <v>33</v>
      </c>
      <c r="B23">
        <v>4.5999999999999996</v>
      </c>
      <c r="C23" t="s">
        <v>5</v>
      </c>
      <c r="G23" t="s">
        <v>33</v>
      </c>
      <c r="H23">
        <v>2.2999999999999998</v>
      </c>
      <c r="I23" t="s">
        <v>5</v>
      </c>
    </row>
    <row r="24">
      <c r="A24" t="s">
        <v>3</v>
      </c>
      <c r="B24">
        <v>632.79999999999995</v>
      </c>
      <c r="C24" t="s">
        <v>4</v>
      </c>
      <c r="D24">
        <f>B24*10^(-9)</f>
        <v>6.328e-07</v>
      </c>
      <c r="E24" t="s">
        <v>5</v>
      </c>
      <c r="G24" t="s">
        <v>3</v>
      </c>
      <c r="H24">
        <v>632.79999999999995</v>
      </c>
      <c r="I24" t="s">
        <v>4</v>
      </c>
      <c r="J24">
        <f>H24*10^(-9)</f>
        <v>6.328e-07</v>
      </c>
      <c r="K24" t="s">
        <v>5</v>
      </c>
    </row>
    <row r="26">
      <c r="A26" t="s">
        <v>14</v>
      </c>
      <c r="B26">
        <f>(2*D24*B22)/(B23)</f>
        <v>4.126956521739131e-05</v>
      </c>
      <c r="C26" t="s">
        <v>5</v>
      </c>
      <c r="D26">
        <f>B26*10^6</f>
        <v>41.26956521739131</v>
      </c>
      <c r="E26" t="s">
        <v>15</v>
      </c>
      <c r="G26" t="s">
        <v>14</v>
      </c>
      <c r="H26">
        <f>(2*J24*H22)/(H23)</f>
        <v>8.2539130434782621e-05</v>
      </c>
      <c r="I26" t="s">
        <v>5</v>
      </c>
      <c r="J26">
        <f>H26*10^6</f>
        <v>82.539130434782621</v>
      </c>
      <c r="K26" t="s">
        <v>15</v>
      </c>
    </row>
    <row r="28">
      <c r="A28" t="s">
        <v>10</v>
      </c>
      <c r="B28">
        <v>150</v>
      </c>
      <c r="C28" t="s">
        <v>5</v>
      </c>
    </row>
    <row r="29">
      <c r="A29" t="s">
        <v>33</v>
      </c>
      <c r="B29">
        <v>2.3999999999999999</v>
      </c>
      <c r="C29" t="s">
        <v>5</v>
      </c>
    </row>
    <row r="30">
      <c r="A30" t="s">
        <v>3</v>
      </c>
      <c r="B30">
        <v>632.79999999999995</v>
      </c>
      <c r="C30" t="s">
        <v>4</v>
      </c>
      <c r="D30">
        <f>B30*10^(-9)</f>
        <v>6.328e-07</v>
      </c>
      <c r="E30" t="s">
        <v>5</v>
      </c>
    </row>
    <row r="32">
      <c r="A32" t="s">
        <v>14</v>
      </c>
      <c r="B32">
        <f>(2*D30*B28)/(B29)</f>
        <v>7.9100000000000012e-05</v>
      </c>
      <c r="C32" t="s">
        <v>5</v>
      </c>
      <c r="D32">
        <f>B32*10^6</f>
        <v>79.100000000000009</v>
      </c>
      <c r="E32" t="s">
        <v>15</v>
      </c>
    </row>
    <row r="34">
      <c r="A34" t="s">
        <v>10</v>
      </c>
      <c r="B34">
        <v>150</v>
      </c>
      <c r="C34" t="s">
        <v>5</v>
      </c>
    </row>
    <row r="35">
      <c r="A35" t="s">
        <v>33</v>
      </c>
      <c r="B35">
        <v>1.3</v>
      </c>
      <c r="C35" t="s">
        <v>5</v>
      </c>
    </row>
    <row r="36">
      <c r="A36" t="s">
        <v>3</v>
      </c>
      <c r="B36">
        <v>632.79999999999995</v>
      </c>
      <c r="C36" t="s">
        <v>4</v>
      </c>
      <c r="D36">
        <f>B36*10^(-9)</f>
        <v>6.328e-07</v>
      </c>
      <c r="E36" t="s">
        <v>5</v>
      </c>
    </row>
    <row r="38">
      <c r="A38" t="s">
        <v>14</v>
      </c>
      <c r="B38">
        <f>(2*D36*B34)/(B35)</f>
        <v>1.4603076923076923e-04</v>
      </c>
      <c r="C38" t="s">
        <v>5</v>
      </c>
      <c r="D38">
        <f>B38*10^6</f>
        <v>146.03076923076924</v>
      </c>
      <c r="E38" t="s">
        <v>15</v>
      </c>
    </row>
  </sheetData>
  <mergeCells count="7">
    <mergeCell ref="A1:E1"/>
    <mergeCell ref="G1:K1"/>
    <mergeCell ref="M1:Q1"/>
    <mergeCell ref="A10:E10"/>
    <mergeCell ref="M14:Q14"/>
    <mergeCell ref="A21:E21"/>
    <mergeCell ref="G21:K2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wieland</dc:creator>
  <cp:revision>1</cp:revision>
  <dcterms:created xsi:type="dcterms:W3CDTF">2023-11-16T12:50:08Z</dcterms:created>
  <dcterms:modified xsi:type="dcterms:W3CDTF">2023-11-18T17:56:49Z</dcterms:modified>
</cp:coreProperties>
</file>