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k4\Desktop\"/>
    </mc:Choice>
  </mc:AlternateContent>
  <bookViews>
    <workbookView xWindow="0" yWindow="0" windowWidth="28800" windowHeight="12435"/>
  </bookViews>
  <sheets>
    <sheet name="Manufactured" sheetId="1" r:id="rId1"/>
  </sheets>
  <externalReferences>
    <externalReference r:id="rId2"/>
  </externalReferences>
  <definedNames>
    <definedName name="Drugs">[1]Data!$A$2:$A$213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K35" i="1"/>
  <c r="I35" i="1"/>
  <c r="H35" i="1"/>
  <c r="G35" i="1"/>
  <c r="F35" i="1"/>
  <c r="J35" i="1" s="1"/>
  <c r="E35" i="1"/>
  <c r="L34" i="1"/>
  <c r="K34" i="1"/>
  <c r="I34" i="1"/>
  <c r="H34" i="1"/>
  <c r="G34" i="1"/>
  <c r="F34" i="1"/>
  <c r="J34" i="1" s="1"/>
  <c r="E34" i="1"/>
  <c r="L33" i="1"/>
  <c r="K33" i="1"/>
  <c r="I33" i="1"/>
  <c r="H33" i="1"/>
  <c r="G33" i="1"/>
  <c r="F33" i="1"/>
  <c r="J33" i="1" s="1"/>
  <c r="E33" i="1"/>
  <c r="L32" i="1"/>
  <c r="K32" i="1"/>
  <c r="I32" i="1"/>
  <c r="H32" i="1"/>
  <c r="G32" i="1"/>
  <c r="F32" i="1"/>
  <c r="J32" i="1" s="1"/>
  <c r="E32" i="1"/>
  <c r="L31" i="1"/>
  <c r="K31" i="1"/>
  <c r="I31" i="1"/>
  <c r="H31" i="1"/>
  <c r="G31" i="1"/>
  <c r="F31" i="1"/>
  <c r="J31" i="1" s="1"/>
  <c r="E31" i="1"/>
  <c r="L30" i="1"/>
  <c r="K30" i="1"/>
  <c r="I30" i="1"/>
  <c r="H30" i="1"/>
  <c r="G30" i="1"/>
  <c r="F30" i="1"/>
  <c r="J30" i="1" s="1"/>
  <c r="E30" i="1"/>
  <c r="L29" i="1"/>
  <c r="K29" i="1"/>
  <c r="I29" i="1"/>
  <c r="H29" i="1"/>
  <c r="G29" i="1"/>
  <c r="F29" i="1"/>
  <c r="J29" i="1" s="1"/>
  <c r="E29" i="1"/>
  <c r="L28" i="1"/>
  <c r="K28" i="1"/>
  <c r="I28" i="1"/>
  <c r="H28" i="1"/>
  <c r="G28" i="1"/>
  <c r="F28" i="1"/>
  <c r="J28" i="1" s="1"/>
  <c r="E28" i="1"/>
  <c r="L27" i="1"/>
  <c r="K27" i="1"/>
  <c r="I27" i="1"/>
  <c r="H27" i="1"/>
  <c r="G27" i="1"/>
  <c r="F27" i="1"/>
  <c r="J27" i="1" s="1"/>
  <c r="E27" i="1"/>
  <c r="L26" i="1"/>
  <c r="K26" i="1"/>
  <c r="I26" i="1"/>
  <c r="H26" i="1"/>
  <c r="G26" i="1"/>
  <c r="F26" i="1"/>
  <c r="J26" i="1" s="1"/>
  <c r="E26" i="1"/>
  <c r="L25" i="1"/>
  <c r="K25" i="1"/>
  <c r="I25" i="1"/>
  <c r="H25" i="1"/>
  <c r="G25" i="1"/>
  <c r="F25" i="1"/>
  <c r="J25" i="1" s="1"/>
  <c r="E25" i="1"/>
  <c r="L24" i="1"/>
  <c r="K24" i="1"/>
  <c r="I24" i="1"/>
  <c r="H24" i="1"/>
  <c r="G24" i="1"/>
  <c r="F24" i="1"/>
  <c r="J24" i="1" s="1"/>
  <c r="E24" i="1"/>
  <c r="L23" i="1"/>
  <c r="K23" i="1"/>
  <c r="I23" i="1"/>
  <c r="H23" i="1"/>
  <c r="G23" i="1"/>
  <c r="F23" i="1"/>
  <c r="J23" i="1" s="1"/>
  <c r="E23" i="1"/>
  <c r="F22" i="1"/>
  <c r="L21" i="1"/>
  <c r="I21" i="1"/>
  <c r="G21" i="1"/>
  <c r="F21" i="1"/>
  <c r="E21" i="1"/>
  <c r="L20" i="1"/>
  <c r="K20" i="1"/>
  <c r="I20" i="1"/>
  <c r="G20" i="1"/>
  <c r="F20" i="1"/>
  <c r="J20" i="1" s="1"/>
  <c r="E20" i="1"/>
  <c r="L19" i="1"/>
  <c r="K19" i="1"/>
  <c r="J19" i="1"/>
  <c r="I19" i="1"/>
  <c r="H19" i="1"/>
  <c r="G19" i="1"/>
  <c r="F19" i="1"/>
  <c r="E19" i="1"/>
  <c r="L18" i="1"/>
  <c r="K18" i="1"/>
  <c r="J18" i="1"/>
  <c r="I18" i="1"/>
  <c r="H18" i="1"/>
  <c r="G18" i="1"/>
  <c r="F18" i="1"/>
  <c r="E18" i="1"/>
  <c r="L17" i="1"/>
  <c r="K17" i="1"/>
  <c r="J17" i="1"/>
  <c r="I17" i="1"/>
  <c r="H17" i="1"/>
  <c r="G17" i="1"/>
  <c r="F17" i="1"/>
  <c r="E17" i="1"/>
  <c r="L16" i="1"/>
  <c r="K16" i="1"/>
  <c r="J16" i="1"/>
  <c r="I16" i="1"/>
  <c r="H16" i="1"/>
  <c r="G16" i="1"/>
  <c r="F16" i="1"/>
  <c r="E16" i="1"/>
  <c r="L15" i="1"/>
  <c r="K15" i="1"/>
  <c r="J15" i="1"/>
  <c r="I15" i="1"/>
  <c r="H15" i="1"/>
  <c r="G15" i="1"/>
  <c r="F15" i="1"/>
  <c r="E15" i="1"/>
  <c r="L14" i="1"/>
  <c r="K14" i="1"/>
  <c r="J14" i="1"/>
  <c r="I14" i="1"/>
  <c r="H14" i="1"/>
  <c r="G14" i="1"/>
  <c r="F14" i="1"/>
  <c r="E14" i="1"/>
  <c r="L13" i="1"/>
  <c r="K13" i="1"/>
  <c r="J13" i="1"/>
  <c r="I13" i="1"/>
  <c r="G13" i="1"/>
  <c r="F13" i="1"/>
  <c r="E13" i="1"/>
  <c r="L12" i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<sst xmlns="http://schemas.openxmlformats.org/spreadsheetml/2006/main" count="65" uniqueCount="48">
  <si>
    <t xml:space="preserve">Patient Name </t>
  </si>
  <si>
    <t>Patient No.</t>
  </si>
  <si>
    <t>Drug (Generic)</t>
  </si>
  <si>
    <t>Dose</t>
  </si>
  <si>
    <t>Units</t>
  </si>
  <si>
    <t>Vol.</t>
  </si>
  <si>
    <t>mL</t>
  </si>
  <si>
    <t>Diluent</t>
  </si>
  <si>
    <t>Container Type</t>
  </si>
  <si>
    <t xml:space="preserve">Container </t>
  </si>
  <si>
    <t>Size</t>
  </si>
  <si>
    <t>Route</t>
  </si>
  <si>
    <t>Qty</t>
  </si>
  <si>
    <t>Vol. Check</t>
  </si>
  <si>
    <t>Final Check</t>
  </si>
  <si>
    <t>Comments</t>
  </si>
  <si>
    <t>Natalizumab</t>
  </si>
  <si>
    <t>Infliximab (Inflectra)</t>
  </si>
  <si>
    <t>Vedolizumab</t>
  </si>
  <si>
    <t>Atezolizumab</t>
  </si>
  <si>
    <t>Bevacizumab</t>
  </si>
  <si>
    <t>Rituximab</t>
  </si>
  <si>
    <t>Carboplatin</t>
  </si>
  <si>
    <t>Glucose 0.5%</t>
  </si>
  <si>
    <t>Pembrolizumab</t>
  </si>
  <si>
    <t>Nivolumab</t>
  </si>
  <si>
    <t>Pertuzumab</t>
  </si>
  <si>
    <t>Trastuzumab</t>
  </si>
  <si>
    <t>Cetuximab</t>
  </si>
  <si>
    <t>Glucose 5%</t>
  </si>
  <si>
    <t>Daratumumab (SC)</t>
  </si>
  <si>
    <t>D8</t>
  </si>
  <si>
    <t>Sacituzumab Govitecan (Trodelvy) Sub Inf</t>
  </si>
  <si>
    <t>SEE WORKSHEET</t>
  </si>
  <si>
    <t>IV</t>
  </si>
  <si>
    <t>Azacitidine</t>
  </si>
  <si>
    <t>D2</t>
  </si>
  <si>
    <t>Daratumumab</t>
  </si>
  <si>
    <t>FS</t>
  </si>
  <si>
    <t>Last cycle</t>
  </si>
  <si>
    <t>For 29/10/22 - HITH D3</t>
  </si>
  <si>
    <t>Nab-paclitaxel</t>
  </si>
  <si>
    <t>TRIALS</t>
  </si>
  <si>
    <t>Doxorubicin</t>
  </si>
  <si>
    <t>Vincristine</t>
  </si>
  <si>
    <t>Cyclophosphamide</t>
  </si>
  <si>
    <t>Bortezomib</t>
  </si>
  <si>
    <t>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</si>
</sst>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&quot;&quot;"/>
    <numFmt numFmtId="165" formatCode="00;&quot;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1" fillId="0" borderId="0" xfId="0" applyFont="1" applyFill="1" applyAlignment="1"/>
    <xf numFmtId="164" fontId="0" fillId="0" borderId="0" xfId="0" applyNumberFormat="1" applyFill="1" applyAlignment="1">
      <alignment horizontal="right"/>
    </xf>
    <xf numFmtId="0" fontId="0" fillId="0" borderId="1" xfId="0" applyFill="1" applyBorder="1" applyAlignment="1"/>
    <xf numFmtId="165" fontId="0" fillId="0" borderId="0" xfId="0" applyNumberFormat="1" applyFill="1" applyAlignment="1"/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/>
    <xf numFmtId="0" fontId="0" fillId="0" borderId="0" xfId="0" applyAlignment="1">
      <alignment horizontal="right"/>
    </xf>
    <xf numFmtId="165" fontId="0" fillId="0" borderId="0" xfId="0" applyNumberFormat="1" applyAlignment="1">
      <alignment vertical="top"/>
    </xf>
    <xf numFmtId="165" fontId="0" fillId="0" borderId="0" xfId="0" applyNumberFormat="1"/>
  </cellXfs>
  <cellStyles count="1">
    <cellStyle name="Normal" xfId="0" builtinId="0"/>
  </cellStyles>
  <dxfs count="18">
    <dxf>
      <numFmt numFmtId="165" formatCode="00;&quot;&quot;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4" formatCode="0;&quot;&quot;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Regular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hoffice\shared\pharmacy1\Oncology\Baxter%20Orders%20and%20daily%20treatment%20planning\2022\October%202022\28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Manufactured"/>
      <sheetName val="Relabelled"/>
      <sheetName val="Premade"/>
      <sheetName val="Outsourced (Needs Approval)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Alemtuzumab</v>
          </cell>
          <cell r="C2" t="str">
            <v>mg</v>
          </cell>
          <cell r="D2" t="str">
            <v>NaCl 0.9%</v>
          </cell>
          <cell r="E2" t="str">
            <v>mL</v>
          </cell>
          <cell r="F2" t="str">
            <v>Bag</v>
          </cell>
          <cell r="G2" t="str">
            <v>mL</v>
          </cell>
          <cell r="H2">
            <v>9999</v>
          </cell>
          <cell r="I2">
            <v>100</v>
          </cell>
          <cell r="J2">
            <v>190</v>
          </cell>
          <cell r="K2">
            <v>100</v>
          </cell>
          <cell r="N2">
            <v>-1</v>
          </cell>
          <cell r="O2" t="str">
            <v>IV</v>
          </cell>
        </row>
        <row r="3">
          <cell r="A3" t="str">
            <v>Atezolizumab</v>
          </cell>
          <cell r="B3">
            <v>60</v>
          </cell>
          <cell r="C3" t="str">
            <v>mg</v>
          </cell>
          <cell r="D3" t="str">
            <v>NaCl 0.9%</v>
          </cell>
          <cell r="E3" t="str">
            <v>mL</v>
          </cell>
          <cell r="F3" t="str">
            <v>Bag</v>
          </cell>
          <cell r="G3" t="str">
            <v>mL</v>
          </cell>
          <cell r="H3">
            <v>9999</v>
          </cell>
          <cell r="I3">
            <v>250</v>
          </cell>
          <cell r="J3">
            <v>325</v>
          </cell>
          <cell r="K3">
            <v>500</v>
          </cell>
          <cell r="N3">
            <v>-1</v>
          </cell>
          <cell r="O3" t="str">
            <v>IV</v>
          </cell>
        </row>
        <row r="4">
          <cell r="A4" t="str">
            <v>Azacitidine</v>
          </cell>
          <cell r="B4">
            <v>25</v>
          </cell>
          <cell r="C4" t="str">
            <v>mg</v>
          </cell>
          <cell r="D4" t="str">
            <v>Cold WFI</v>
          </cell>
          <cell r="E4" t="str">
            <v>mL</v>
          </cell>
          <cell r="F4" t="str">
            <v>Syringe</v>
          </cell>
          <cell r="G4" t="str">
            <v/>
          </cell>
          <cell r="H4">
            <v>9999</v>
          </cell>
          <cell r="I4" t="str">
            <v/>
          </cell>
          <cell r="N4">
            <v>0</v>
          </cell>
          <cell r="O4" t="str">
            <v>SC</v>
          </cell>
        </row>
        <row r="5">
          <cell r="A5" t="str">
            <v>Bendamustine</v>
          </cell>
          <cell r="B5">
            <v>2.5</v>
          </cell>
          <cell r="C5" t="str">
            <v>mg</v>
          </cell>
          <cell r="D5" t="str">
            <v>NaCl 0.9%</v>
          </cell>
          <cell r="E5" t="str">
            <v>mL</v>
          </cell>
          <cell r="F5" t="str">
            <v>Bag</v>
          </cell>
          <cell r="G5" t="str">
            <v>mL</v>
          </cell>
          <cell r="H5">
            <v>9999</v>
          </cell>
          <cell r="I5">
            <v>500</v>
          </cell>
          <cell r="J5">
            <v>560</v>
          </cell>
          <cell r="K5">
            <v>500</v>
          </cell>
          <cell r="N5">
            <v>-1</v>
          </cell>
          <cell r="O5" t="str">
            <v>IV</v>
          </cell>
        </row>
        <row r="6">
          <cell r="A6" t="str">
            <v>Bevacizumab</v>
          </cell>
          <cell r="B6">
            <v>25</v>
          </cell>
          <cell r="C6" t="str">
            <v>mg</v>
          </cell>
          <cell r="D6" t="str">
            <v>NaCl 0.9%</v>
          </cell>
          <cell r="E6" t="str">
            <v>mL</v>
          </cell>
          <cell r="F6" t="str">
            <v>Bag</v>
          </cell>
          <cell r="G6" t="str">
            <v>mL</v>
          </cell>
          <cell r="H6">
            <v>9999</v>
          </cell>
          <cell r="I6">
            <v>100</v>
          </cell>
          <cell r="J6">
            <v>190</v>
          </cell>
          <cell r="K6">
            <v>100</v>
          </cell>
          <cell r="N6">
            <v>-1</v>
          </cell>
          <cell r="O6" t="str">
            <v>IV</v>
          </cell>
        </row>
        <row r="7">
          <cell r="A7" t="str">
            <v>Bevacizumab (Avastin)</v>
          </cell>
          <cell r="B7">
            <v>25</v>
          </cell>
          <cell r="C7" t="str">
            <v>mg</v>
          </cell>
          <cell r="D7" t="str">
            <v>worksheet</v>
          </cell>
          <cell r="E7" t="str">
            <v>See</v>
          </cell>
          <cell r="H7">
            <v>9999</v>
          </cell>
          <cell r="N7">
            <v>0</v>
          </cell>
          <cell r="O7" t="str">
            <v>IV</v>
          </cell>
        </row>
        <row r="8">
          <cell r="A8" t="str">
            <v>Bleomycin</v>
          </cell>
          <cell r="B8">
            <v>3000</v>
          </cell>
          <cell r="C8" t="str">
            <v>units</v>
          </cell>
          <cell r="D8" t="str">
            <v>NaCl 0.9%</v>
          </cell>
          <cell r="E8" t="str">
            <v>mL</v>
          </cell>
          <cell r="F8" t="str">
            <v>Bag</v>
          </cell>
          <cell r="G8" t="str">
            <v>mL</v>
          </cell>
          <cell r="H8">
            <v>9999</v>
          </cell>
          <cell r="I8">
            <v>100</v>
          </cell>
          <cell r="J8">
            <v>190</v>
          </cell>
          <cell r="K8">
            <v>100</v>
          </cell>
          <cell r="N8">
            <v>-1</v>
          </cell>
          <cell r="O8" t="str">
            <v>IV</v>
          </cell>
        </row>
        <row r="9">
          <cell r="A9" t="str">
            <v>Bortezomib</v>
          </cell>
          <cell r="B9">
            <v>1</v>
          </cell>
          <cell r="C9" t="str">
            <v>mg</v>
          </cell>
          <cell r="D9" t="str">
            <v>NaCl 0.9%</v>
          </cell>
          <cell r="E9" t="str">
            <v>mL</v>
          </cell>
          <cell r="F9" t="str">
            <v>Syringe</v>
          </cell>
          <cell r="G9" t="str">
            <v/>
          </cell>
          <cell r="H9">
            <v>9999</v>
          </cell>
          <cell r="I9" t="str">
            <v/>
          </cell>
          <cell r="N9">
            <v>0</v>
          </cell>
          <cell r="O9" t="str">
            <v>SC</v>
          </cell>
        </row>
        <row r="10">
          <cell r="A10" t="str">
            <v>Brentuximab</v>
          </cell>
          <cell r="B10">
            <v>5</v>
          </cell>
          <cell r="C10" t="str">
            <v>mg</v>
          </cell>
          <cell r="D10" t="str">
            <v>NaCl 0.9%</v>
          </cell>
          <cell r="E10" t="str">
            <v>mL</v>
          </cell>
          <cell r="F10" t="str">
            <v>Bag</v>
          </cell>
          <cell r="G10" t="str">
            <v>mL</v>
          </cell>
          <cell r="H10">
            <v>9999</v>
          </cell>
          <cell r="I10">
            <v>150</v>
          </cell>
          <cell r="J10">
            <v>285</v>
          </cell>
          <cell r="K10">
            <v>150</v>
          </cell>
          <cell r="N10">
            <v>-1</v>
          </cell>
          <cell r="O10" t="str">
            <v>IV</v>
          </cell>
        </row>
        <row r="11">
          <cell r="A11" t="str">
            <v>Cabazitaxel</v>
          </cell>
          <cell r="B11">
            <v>10</v>
          </cell>
          <cell r="C11" t="str">
            <v>mg</v>
          </cell>
          <cell r="D11" t="str">
            <v>NaCl 0.9%</v>
          </cell>
          <cell r="E11" t="str">
            <v>mL</v>
          </cell>
          <cell r="F11" t="str">
            <v>non-PVC Bag</v>
          </cell>
          <cell r="G11" t="str">
            <v>mL</v>
          </cell>
          <cell r="H11">
            <v>9999</v>
          </cell>
          <cell r="I11">
            <v>250</v>
          </cell>
          <cell r="J11">
            <v>325</v>
          </cell>
          <cell r="K11">
            <v>250</v>
          </cell>
          <cell r="N11">
            <v>-1</v>
          </cell>
          <cell r="O11" t="str">
            <v>IV</v>
          </cell>
        </row>
        <row r="12">
          <cell r="A12" t="str">
            <v>Carfilzomib</v>
          </cell>
          <cell r="B12">
            <v>2</v>
          </cell>
          <cell r="C12" t="str">
            <v>mg</v>
          </cell>
          <cell r="D12" t="str">
            <v>Glucose 5%</v>
          </cell>
          <cell r="E12" t="str">
            <v>mL</v>
          </cell>
          <cell r="F12" t="str">
            <v>Bag</v>
          </cell>
          <cell r="G12" t="str">
            <v>mL</v>
          </cell>
          <cell r="H12">
            <v>9999</v>
          </cell>
          <cell r="I12">
            <v>100</v>
          </cell>
          <cell r="J12">
            <v>190</v>
          </cell>
          <cell r="N12">
            <v>-1</v>
          </cell>
          <cell r="O12" t="str">
            <v>IV</v>
          </cell>
        </row>
        <row r="13">
          <cell r="A13" t="str">
            <v>Cisplatin</v>
          </cell>
          <cell r="B13">
            <v>1</v>
          </cell>
          <cell r="C13" t="str">
            <v>mg</v>
          </cell>
          <cell r="D13" t="str">
            <v>NaCl 0.9%</v>
          </cell>
          <cell r="E13" t="str">
            <v>mL</v>
          </cell>
          <cell r="F13" t="str">
            <v>Bag</v>
          </cell>
          <cell r="G13" t="str">
            <v>mL</v>
          </cell>
          <cell r="H13">
            <v>9999</v>
          </cell>
          <cell r="I13">
            <v>1000</v>
          </cell>
          <cell r="J13">
            <v>1100</v>
          </cell>
          <cell r="K13">
            <v>1000</v>
          </cell>
          <cell r="N13">
            <v>-1</v>
          </cell>
          <cell r="O13" t="str">
            <v>IV</v>
          </cell>
        </row>
        <row r="14">
          <cell r="A14" t="str">
            <v>Carboplatin</v>
          </cell>
          <cell r="B14">
            <v>10</v>
          </cell>
          <cell r="C14" t="str">
            <v>mg</v>
          </cell>
          <cell r="D14" t="str">
            <v/>
          </cell>
          <cell r="E14" t="str">
            <v>mL</v>
          </cell>
          <cell r="F14" t="str">
            <v>Bag</v>
          </cell>
          <cell r="G14" t="str">
            <v>mL</v>
          </cell>
          <cell r="H14">
            <v>9999</v>
          </cell>
          <cell r="I14">
            <v>500</v>
          </cell>
          <cell r="J14">
            <v>560</v>
          </cell>
          <cell r="K14">
            <v>500</v>
          </cell>
          <cell r="N14">
            <v>-1</v>
          </cell>
          <cell r="O14" t="str">
            <v>IV</v>
          </cell>
        </row>
        <row r="15">
          <cell r="A15" t="str">
            <v>Cetuximab</v>
          </cell>
          <cell r="B15">
            <v>5</v>
          </cell>
          <cell r="C15" t="str">
            <v>mg</v>
          </cell>
          <cell r="D15" t="str">
            <v/>
          </cell>
          <cell r="E15" t="str">
            <v>mL</v>
          </cell>
          <cell r="F15" t="str">
            <v>viaflex Bag</v>
          </cell>
          <cell r="G15" t="str">
            <v/>
          </cell>
          <cell r="H15">
            <v>9999</v>
          </cell>
          <cell r="I15" t="str">
            <v/>
          </cell>
          <cell r="N15">
            <v>0</v>
          </cell>
          <cell r="O15" t="str">
            <v>IV</v>
          </cell>
        </row>
        <row r="16">
          <cell r="A16" t="str">
            <v>Cladribine</v>
          </cell>
          <cell r="B16">
            <v>2</v>
          </cell>
          <cell r="C16" t="str">
            <v>mg</v>
          </cell>
          <cell r="D16" t="str">
            <v>NaCl 0.9%</v>
          </cell>
          <cell r="E16" t="str">
            <v>mL</v>
          </cell>
          <cell r="F16" t="str">
            <v>Bag</v>
          </cell>
          <cell r="G16" t="str">
            <v>mL</v>
          </cell>
          <cell r="H16">
            <v>9999</v>
          </cell>
          <cell r="I16">
            <v>100</v>
          </cell>
          <cell r="J16">
            <v>190</v>
          </cell>
          <cell r="K16">
            <v>100</v>
          </cell>
          <cell r="N16">
            <v>-1</v>
          </cell>
          <cell r="O16" t="str">
            <v>IV</v>
          </cell>
        </row>
        <row r="17">
          <cell r="A17" t="str">
            <v>Cyclophosphamide</v>
          </cell>
          <cell r="B17">
            <v>20</v>
          </cell>
          <cell r="C17" t="str">
            <v>mg</v>
          </cell>
          <cell r="D17" t="str">
            <v>NaCl 0.9%</v>
          </cell>
          <cell r="E17" t="str">
            <v>mL</v>
          </cell>
          <cell r="F17" t="str">
            <v>Bag</v>
          </cell>
          <cell r="G17" t="str">
            <v>mL</v>
          </cell>
          <cell r="H17">
            <v>9999</v>
          </cell>
          <cell r="I17">
            <v>500</v>
          </cell>
          <cell r="J17">
            <v>560</v>
          </cell>
          <cell r="K17">
            <v>500</v>
          </cell>
          <cell r="N17">
            <v>-1</v>
          </cell>
          <cell r="O17" t="str">
            <v>IV</v>
          </cell>
        </row>
        <row r="18">
          <cell r="A18" t="str">
            <v>Cytarabine (subcut)</v>
          </cell>
          <cell r="B18">
            <v>20</v>
          </cell>
          <cell r="C18" t="str">
            <v>mg</v>
          </cell>
          <cell r="E18" t="str">
            <v>mL</v>
          </cell>
          <cell r="F18" t="str">
            <v>Syringe</v>
          </cell>
          <cell r="H18">
            <v>9999</v>
          </cell>
          <cell r="N18">
            <v>-1</v>
          </cell>
          <cell r="O18" t="str">
            <v>SC</v>
          </cell>
        </row>
        <row r="19">
          <cell r="A19" t="str">
            <v>Cytarabine (intravenous)</v>
          </cell>
          <cell r="B19">
            <v>100</v>
          </cell>
          <cell r="C19" t="str">
            <v>mg</v>
          </cell>
          <cell r="D19" t="str">
            <v>NaCl 0.9%</v>
          </cell>
          <cell r="E19" t="str">
            <v>mL</v>
          </cell>
          <cell r="F19" t="str">
            <v>Bag</v>
          </cell>
          <cell r="G19" t="str">
            <v>mL</v>
          </cell>
          <cell r="H19">
            <v>9999</v>
          </cell>
          <cell r="I19">
            <v>500</v>
          </cell>
          <cell r="J19">
            <v>560</v>
          </cell>
          <cell r="K19">
            <v>500</v>
          </cell>
          <cell r="N19">
            <v>0</v>
          </cell>
          <cell r="O19" t="str">
            <v>IV</v>
          </cell>
        </row>
        <row r="20">
          <cell r="A20" t="str">
            <v>Dacarbazine</v>
          </cell>
          <cell r="B20">
            <v>10</v>
          </cell>
          <cell r="C20" t="str">
            <v>mg</v>
          </cell>
          <cell r="D20" t="str">
            <v>NaCl 0.9%</v>
          </cell>
          <cell r="E20" t="str">
            <v>mL</v>
          </cell>
          <cell r="F20" t="str">
            <v>Bag</v>
          </cell>
          <cell r="G20" t="str">
            <v>mL</v>
          </cell>
          <cell r="H20">
            <v>9999</v>
          </cell>
          <cell r="I20">
            <v>500</v>
          </cell>
          <cell r="J20">
            <v>560</v>
          </cell>
          <cell r="K20">
            <v>500</v>
          </cell>
          <cell r="N20">
            <v>-1</v>
          </cell>
          <cell r="O20" t="str">
            <v>IV</v>
          </cell>
        </row>
        <row r="21">
          <cell r="A21" t="str">
            <v>Daratumumab</v>
          </cell>
          <cell r="B21">
            <v>20</v>
          </cell>
          <cell r="C21" t="str">
            <v>mg</v>
          </cell>
          <cell r="D21" t="str">
            <v>NaCl 0.9%</v>
          </cell>
          <cell r="E21" t="str">
            <v>mL</v>
          </cell>
          <cell r="F21" t="str">
            <v>Bag</v>
          </cell>
          <cell r="G21" t="str">
            <v>mL</v>
          </cell>
          <cell r="H21">
            <v>9999</v>
          </cell>
          <cell r="I21">
            <v>500</v>
          </cell>
          <cell r="J21">
            <v>500</v>
          </cell>
          <cell r="N21">
            <v>1</v>
          </cell>
          <cell r="O21" t="str">
            <v>IV</v>
          </cell>
        </row>
        <row r="22">
          <cell r="A22" t="str">
            <v>Daratumumab (trial)</v>
          </cell>
          <cell r="C22" t="str">
            <v/>
          </cell>
          <cell r="D22" t="str">
            <v>worksheet</v>
          </cell>
          <cell r="E22" t="str">
            <v>See</v>
          </cell>
          <cell r="F22" t="str">
            <v/>
          </cell>
          <cell r="G22" t="str">
            <v/>
          </cell>
          <cell r="H22">
            <v>9999</v>
          </cell>
          <cell r="N22">
            <v>0</v>
          </cell>
          <cell r="O22" t="str">
            <v>IV</v>
          </cell>
        </row>
        <row r="23">
          <cell r="A23" t="str">
            <v>Docetaxel</v>
          </cell>
          <cell r="B23">
            <v>20</v>
          </cell>
          <cell r="C23" t="str">
            <v>mg</v>
          </cell>
          <cell r="D23" t="str">
            <v>NaCl 0.9%</v>
          </cell>
          <cell r="E23" t="str">
            <v>mL</v>
          </cell>
          <cell r="F23" t="str">
            <v>non-PVC Bag</v>
          </cell>
          <cell r="G23" t="str">
            <v>mL</v>
          </cell>
          <cell r="H23">
            <v>185</v>
          </cell>
          <cell r="I23">
            <v>250</v>
          </cell>
          <cell r="J23">
            <v>325</v>
          </cell>
          <cell r="K23">
            <v>500</v>
          </cell>
          <cell r="N23">
            <v>-1</v>
          </cell>
          <cell r="O23" t="str">
            <v>IV</v>
          </cell>
        </row>
        <row r="24">
          <cell r="A24" t="str">
            <v>Doxorubicin</v>
          </cell>
          <cell r="B24">
            <v>2</v>
          </cell>
          <cell r="C24" t="str">
            <v>mg</v>
          </cell>
          <cell r="D24" t="str">
            <v>NaCl 0.9%</v>
          </cell>
          <cell r="E24" t="str">
            <v>mL</v>
          </cell>
          <cell r="F24" t="str">
            <v>Bag</v>
          </cell>
          <cell r="G24" t="str">
            <v>mL</v>
          </cell>
          <cell r="H24">
            <v>9999</v>
          </cell>
          <cell r="I24">
            <v>50</v>
          </cell>
          <cell r="J24">
            <v>150</v>
          </cell>
          <cell r="K24">
            <v>50</v>
          </cell>
          <cell r="N24">
            <v>-1</v>
          </cell>
          <cell r="O24" t="str">
            <v>IV</v>
          </cell>
        </row>
        <row r="25">
          <cell r="A25" t="str">
            <v>Doxorubicin (Liposomal)</v>
          </cell>
          <cell r="B25">
            <v>2</v>
          </cell>
          <cell r="C25" t="str">
            <v>mg</v>
          </cell>
          <cell r="D25" t="str">
            <v>Glucose 5%</v>
          </cell>
          <cell r="E25" t="str">
            <v>mL</v>
          </cell>
          <cell r="F25" t="str">
            <v>Bag</v>
          </cell>
          <cell r="G25" t="str">
            <v>mL</v>
          </cell>
          <cell r="H25">
            <v>90</v>
          </cell>
          <cell r="I25">
            <v>250</v>
          </cell>
          <cell r="J25">
            <v>285</v>
          </cell>
          <cell r="K25">
            <v>500</v>
          </cell>
          <cell r="N25">
            <v>0</v>
          </cell>
          <cell r="O25" t="str">
            <v>IV</v>
          </cell>
        </row>
        <row r="26">
          <cell r="A26" t="str">
            <v>Eculizumab</v>
          </cell>
          <cell r="B26">
            <v>10</v>
          </cell>
          <cell r="C26" t="str">
            <v>mg</v>
          </cell>
          <cell r="D26" t="str">
            <v>NaCl 0.9%</v>
          </cell>
          <cell r="E26" t="str">
            <v>mL</v>
          </cell>
          <cell r="F26" t="str">
            <v>Bag</v>
          </cell>
          <cell r="G26" t="str">
            <v>mL</v>
          </cell>
          <cell r="H26">
            <v>900</v>
          </cell>
          <cell r="I26">
            <v>90</v>
          </cell>
          <cell r="J26">
            <v>285</v>
          </cell>
          <cell r="K26">
            <v>120</v>
          </cell>
          <cell r="N26">
            <v>-1</v>
          </cell>
          <cell r="O26" t="str">
            <v>IV</v>
          </cell>
        </row>
        <row r="27">
          <cell r="A27" t="str">
            <v>Epirubicin</v>
          </cell>
          <cell r="B27">
            <v>2</v>
          </cell>
          <cell r="C27" t="str">
            <v>mg</v>
          </cell>
          <cell r="D27" t="str">
            <v>NaCl 0.9%</v>
          </cell>
          <cell r="E27" t="str">
            <v>mL</v>
          </cell>
          <cell r="F27" t="str">
            <v>Bag</v>
          </cell>
          <cell r="G27" t="str">
            <v>mL</v>
          </cell>
          <cell r="H27">
            <v>9999</v>
          </cell>
          <cell r="I27">
            <v>50</v>
          </cell>
          <cell r="J27">
            <v>150</v>
          </cell>
          <cell r="K27">
            <v>50</v>
          </cell>
          <cell r="N27">
            <v>-1</v>
          </cell>
          <cell r="O27" t="str">
            <v>IV</v>
          </cell>
        </row>
        <row r="28">
          <cell r="A28" t="str">
            <v>Eribulin</v>
          </cell>
          <cell r="B28">
            <v>0.5</v>
          </cell>
          <cell r="C28" t="str">
            <v>mg</v>
          </cell>
          <cell r="D28" t="str">
            <v>NaCl 0.9%</v>
          </cell>
          <cell r="E28" t="str">
            <v>mL</v>
          </cell>
          <cell r="F28" t="str">
            <v>Bag</v>
          </cell>
          <cell r="G28" t="str">
            <v>mL</v>
          </cell>
          <cell r="H28">
            <v>9999</v>
          </cell>
          <cell r="I28">
            <v>50</v>
          </cell>
          <cell r="J28">
            <v>150</v>
          </cell>
          <cell r="K28">
            <v>50</v>
          </cell>
          <cell r="N28">
            <v>-1</v>
          </cell>
          <cell r="O28" t="str">
            <v>IV</v>
          </cell>
        </row>
        <row r="29">
          <cell r="A29" t="str">
            <v>Etoposide Phosphate</v>
          </cell>
          <cell r="B29">
            <v>22.7</v>
          </cell>
          <cell r="C29" t="str">
            <v>mg</v>
          </cell>
          <cell r="D29" t="str">
            <v>NaCl 0.9%</v>
          </cell>
          <cell r="E29" t="str">
            <v>mL</v>
          </cell>
          <cell r="F29" t="str">
            <v>Bag</v>
          </cell>
          <cell r="G29" t="str">
            <v>mL</v>
          </cell>
          <cell r="H29">
            <v>9999</v>
          </cell>
          <cell r="I29">
            <v>50</v>
          </cell>
          <cell r="J29">
            <v>150</v>
          </cell>
          <cell r="K29">
            <v>50</v>
          </cell>
          <cell r="N29">
            <v>-1</v>
          </cell>
          <cell r="O29" t="str">
            <v>IV</v>
          </cell>
        </row>
        <row r="30">
          <cell r="A30" t="str">
            <v>Etoposide</v>
          </cell>
          <cell r="B30">
            <v>20</v>
          </cell>
          <cell r="C30" t="str">
            <v>mg</v>
          </cell>
          <cell r="D30" t="str">
            <v>NaCl 0.9%</v>
          </cell>
          <cell r="E30" t="str">
            <v>mL</v>
          </cell>
          <cell r="F30" t="str">
            <v>non-PVC Bag</v>
          </cell>
          <cell r="G30" t="str">
            <v>mL</v>
          </cell>
          <cell r="H30">
            <v>200</v>
          </cell>
          <cell r="I30">
            <v>500</v>
          </cell>
          <cell r="J30">
            <v>560</v>
          </cell>
          <cell r="K30">
            <v>1000</v>
          </cell>
          <cell r="N30">
            <v>-1</v>
          </cell>
          <cell r="O30" t="str">
            <v>IV</v>
          </cell>
        </row>
        <row r="31">
          <cell r="A31" t="str">
            <v>Fludarabine</v>
          </cell>
          <cell r="B31">
            <v>25</v>
          </cell>
          <cell r="C31" t="str">
            <v>mg</v>
          </cell>
          <cell r="D31" t="str">
            <v>NaCl 0.9%</v>
          </cell>
          <cell r="E31" t="str">
            <v>mL</v>
          </cell>
          <cell r="F31" t="str">
            <v>Bag</v>
          </cell>
          <cell r="G31" t="str">
            <v>mL</v>
          </cell>
          <cell r="H31">
            <v>9999</v>
          </cell>
          <cell r="I31">
            <v>100</v>
          </cell>
          <cell r="J31">
            <v>190</v>
          </cell>
          <cell r="K31">
            <v>100</v>
          </cell>
          <cell r="N31">
            <v>-1</v>
          </cell>
          <cell r="O31" t="str">
            <v>IV</v>
          </cell>
        </row>
        <row r="32">
          <cell r="A32" t="str">
            <v>5FU Bolus</v>
          </cell>
          <cell r="B32">
            <v>50</v>
          </cell>
          <cell r="C32" t="str">
            <v>mg</v>
          </cell>
          <cell r="D32" t="str">
            <v>NaCl 0.9%</v>
          </cell>
          <cell r="E32" t="str">
            <v>mL</v>
          </cell>
          <cell r="F32" t="str">
            <v>Bag</v>
          </cell>
          <cell r="G32" t="str">
            <v>mL</v>
          </cell>
          <cell r="H32">
            <v>9999</v>
          </cell>
          <cell r="I32">
            <v>100</v>
          </cell>
          <cell r="J32">
            <v>190</v>
          </cell>
          <cell r="K32">
            <v>100</v>
          </cell>
          <cell r="N32">
            <v>0</v>
          </cell>
          <cell r="O32" t="str">
            <v>IV</v>
          </cell>
        </row>
        <row r="33">
          <cell r="A33" t="str">
            <v>5FU CIVI</v>
          </cell>
          <cell r="B33">
            <v>50</v>
          </cell>
          <cell r="C33" t="str">
            <v>mg</v>
          </cell>
          <cell r="D33" t="str">
            <v>NaCl 0.9%</v>
          </cell>
          <cell r="E33" t="str">
            <v>mL</v>
          </cell>
          <cell r="F33" t="str">
            <v>Folfusor</v>
          </cell>
          <cell r="G33" t="str">
            <v>mL</v>
          </cell>
          <cell r="H33">
            <v>9999</v>
          </cell>
          <cell r="N33">
            <v>0</v>
          </cell>
          <cell r="O33" t="str">
            <v>IV</v>
          </cell>
        </row>
        <row r="34">
          <cell r="A34" t="str">
            <v>Folinic Acid</v>
          </cell>
          <cell r="B34">
            <v>10</v>
          </cell>
          <cell r="C34" t="str">
            <v>mg</v>
          </cell>
          <cell r="D34" t="str">
            <v>Glucose 5%</v>
          </cell>
          <cell r="E34" t="str">
            <v>mL</v>
          </cell>
          <cell r="F34" t="str">
            <v>Bag</v>
          </cell>
          <cell r="G34" t="str">
            <v>mL</v>
          </cell>
          <cell r="H34">
            <v>9999</v>
          </cell>
          <cell r="I34">
            <v>250</v>
          </cell>
          <cell r="J34">
            <v>285</v>
          </cell>
          <cell r="K34">
            <v>250</v>
          </cell>
          <cell r="N34">
            <v>-1</v>
          </cell>
          <cell r="O34" t="str">
            <v>IV</v>
          </cell>
        </row>
        <row r="35">
          <cell r="A35" t="str">
            <v>Ganciclovir</v>
          </cell>
          <cell r="B35">
            <v>50</v>
          </cell>
          <cell r="C35" t="str">
            <v>mg</v>
          </cell>
          <cell r="D35" t="str">
            <v>NaCl 0.9%</v>
          </cell>
          <cell r="E35" t="str">
            <v>mL</v>
          </cell>
          <cell r="F35" t="str">
            <v>Bag</v>
          </cell>
          <cell r="G35" t="str">
            <v>mL</v>
          </cell>
          <cell r="H35">
            <v>9999</v>
          </cell>
          <cell r="I35">
            <v>100</v>
          </cell>
          <cell r="J35">
            <v>190</v>
          </cell>
          <cell r="K35">
            <v>100</v>
          </cell>
          <cell r="N35">
            <v>-1</v>
          </cell>
          <cell r="O35" t="str">
            <v>IV</v>
          </cell>
        </row>
        <row r="36">
          <cell r="A36" t="str">
            <v>Gemcitabine</v>
          </cell>
          <cell r="B36">
            <v>38</v>
          </cell>
          <cell r="C36" t="str">
            <v>mg</v>
          </cell>
          <cell r="D36" t="str">
            <v>NaCl 0.9%</v>
          </cell>
          <cell r="E36" t="str">
            <v>mL</v>
          </cell>
          <cell r="F36" t="str">
            <v>Bag</v>
          </cell>
          <cell r="G36" t="str">
            <v>mL</v>
          </cell>
          <cell r="H36">
            <v>9999</v>
          </cell>
          <cell r="I36">
            <v>500</v>
          </cell>
          <cell r="J36">
            <v>560</v>
          </cell>
          <cell r="K36">
            <v>250</v>
          </cell>
          <cell r="N36">
            <v>-1</v>
          </cell>
          <cell r="O36" t="str">
            <v>IV</v>
          </cell>
        </row>
        <row r="37">
          <cell r="A37" t="str">
            <v>GS-5745</v>
          </cell>
          <cell r="C37" t="str">
            <v/>
          </cell>
          <cell r="D37" t="str">
            <v>worksheet</v>
          </cell>
          <cell r="E37" t="str">
            <v>See</v>
          </cell>
          <cell r="F37" t="str">
            <v/>
          </cell>
          <cell r="G37" t="str">
            <v/>
          </cell>
          <cell r="H37">
            <v>9999</v>
          </cell>
          <cell r="N37">
            <v>0</v>
          </cell>
          <cell r="O37" t="str">
            <v>IV</v>
          </cell>
        </row>
        <row r="38">
          <cell r="A38" t="str">
            <v>Ifosfamide</v>
          </cell>
          <cell r="B38">
            <v>40</v>
          </cell>
          <cell r="C38" t="str">
            <v>mg</v>
          </cell>
          <cell r="D38" t="str">
            <v>NaCl 0.9%</v>
          </cell>
          <cell r="E38" t="str">
            <v>mL</v>
          </cell>
          <cell r="F38" t="str">
            <v>Bag</v>
          </cell>
          <cell r="G38" t="str">
            <v>mL</v>
          </cell>
          <cell r="H38">
            <v>9999</v>
          </cell>
          <cell r="I38">
            <v>1000</v>
          </cell>
          <cell r="J38">
            <v>1100</v>
          </cell>
          <cell r="K38">
            <v>1000</v>
          </cell>
          <cell r="N38">
            <v>-1</v>
          </cell>
          <cell r="O38" t="str">
            <v>IV</v>
          </cell>
        </row>
        <row r="39">
          <cell r="A39" t="str">
            <v>Irinotecan</v>
          </cell>
          <cell r="B39">
            <v>20</v>
          </cell>
          <cell r="C39" t="str">
            <v>mg</v>
          </cell>
          <cell r="D39" t="str">
            <v>Glucose 5%</v>
          </cell>
          <cell r="E39" t="str">
            <v>mL</v>
          </cell>
          <cell r="F39" t="str">
            <v>Bag</v>
          </cell>
          <cell r="G39" t="str">
            <v>mL</v>
          </cell>
          <cell r="H39">
            <v>9999</v>
          </cell>
          <cell r="I39">
            <v>500</v>
          </cell>
          <cell r="J39">
            <v>560</v>
          </cell>
          <cell r="K39">
            <v>500</v>
          </cell>
          <cell r="N39">
            <v>-1</v>
          </cell>
          <cell r="O39" t="str">
            <v>IV</v>
          </cell>
        </row>
        <row r="40">
          <cell r="A40" t="str">
            <v>Mesna</v>
          </cell>
          <cell r="B40">
            <v>100</v>
          </cell>
          <cell r="C40" t="str">
            <v>mg</v>
          </cell>
          <cell r="D40" t="str">
            <v>NaCl 0.9%</v>
          </cell>
          <cell r="E40" t="str">
            <v>mL</v>
          </cell>
          <cell r="F40" t="str">
            <v>Bag</v>
          </cell>
          <cell r="G40" t="str">
            <v>mL</v>
          </cell>
          <cell r="H40">
            <v>9999</v>
          </cell>
          <cell r="I40" t="str">
            <v/>
          </cell>
          <cell r="N40">
            <v>-1</v>
          </cell>
          <cell r="O40" t="str">
            <v>IV</v>
          </cell>
        </row>
        <row r="41">
          <cell r="A41" t="str">
            <v>Methotrexate</v>
          </cell>
          <cell r="B41">
            <v>100</v>
          </cell>
          <cell r="C41" t="str">
            <v>mg</v>
          </cell>
          <cell r="D41" t="str">
            <v>NaCl 0.9%</v>
          </cell>
          <cell r="E41" t="str">
            <v>mL</v>
          </cell>
          <cell r="F41" t="str">
            <v>Bag</v>
          </cell>
          <cell r="G41" t="str">
            <v>mL</v>
          </cell>
          <cell r="H41">
            <v>9999</v>
          </cell>
          <cell r="J41">
            <v>285</v>
          </cell>
          <cell r="K41">
            <v>1000</v>
          </cell>
          <cell r="N41">
            <v>-1</v>
          </cell>
          <cell r="O41" t="str">
            <v>IV</v>
          </cell>
        </row>
        <row r="42">
          <cell r="A42" t="str">
            <v>Methotrexate IT</v>
          </cell>
          <cell r="B42">
            <v>25</v>
          </cell>
          <cell r="C42" t="str">
            <v>mg</v>
          </cell>
          <cell r="D42" t="str">
            <v/>
          </cell>
          <cell r="E42" t="str">
            <v>mL</v>
          </cell>
          <cell r="F42" t="str">
            <v>Syringe</v>
          </cell>
          <cell r="G42" t="str">
            <v/>
          </cell>
          <cell r="H42">
            <v>9999</v>
          </cell>
          <cell r="I42" t="str">
            <v/>
          </cell>
          <cell r="N42">
            <v>1</v>
          </cell>
          <cell r="O42" t="str">
            <v>IV</v>
          </cell>
        </row>
        <row r="43">
          <cell r="A43" t="str">
            <v>Mitomycin</v>
          </cell>
          <cell r="B43">
            <v>1</v>
          </cell>
          <cell r="C43" t="str">
            <v>mg</v>
          </cell>
          <cell r="D43" t="str">
            <v>NaCl 0.9%</v>
          </cell>
          <cell r="E43" t="str">
            <v>mL</v>
          </cell>
          <cell r="F43" t="str">
            <v>Bag</v>
          </cell>
          <cell r="G43" t="str">
            <v>mL</v>
          </cell>
          <cell r="H43">
            <v>9999</v>
          </cell>
          <cell r="I43">
            <v>100</v>
          </cell>
          <cell r="J43">
            <v>190</v>
          </cell>
          <cell r="K43">
            <v>100</v>
          </cell>
          <cell r="N43">
            <v>-1</v>
          </cell>
          <cell r="O43" t="str">
            <v>IV</v>
          </cell>
        </row>
        <row r="44">
          <cell r="A44" t="str">
            <v>Mitozantrone</v>
          </cell>
          <cell r="B44">
            <v>2</v>
          </cell>
          <cell r="C44" t="str">
            <v>mg</v>
          </cell>
          <cell r="D44" t="str">
            <v>NaCl 0.9%</v>
          </cell>
          <cell r="E44" t="str">
            <v>mL</v>
          </cell>
          <cell r="F44" t="str">
            <v>Bag</v>
          </cell>
          <cell r="G44" t="str">
            <v>mL</v>
          </cell>
          <cell r="H44">
            <v>9999</v>
          </cell>
          <cell r="I44">
            <v>100</v>
          </cell>
          <cell r="J44">
            <v>190</v>
          </cell>
          <cell r="K44">
            <v>100</v>
          </cell>
          <cell r="N44">
            <v>-1</v>
          </cell>
          <cell r="O44" t="str">
            <v>IV</v>
          </cell>
        </row>
        <row r="45">
          <cell r="A45" t="str">
            <v>MPDL3280A</v>
          </cell>
          <cell r="C45" t="str">
            <v/>
          </cell>
          <cell r="D45" t="str">
            <v>worksheet</v>
          </cell>
          <cell r="E45" t="str">
            <v>See</v>
          </cell>
          <cell r="F45" t="str">
            <v/>
          </cell>
          <cell r="G45" t="str">
            <v/>
          </cell>
          <cell r="H45">
            <v>9999</v>
          </cell>
          <cell r="N45">
            <v>0</v>
          </cell>
          <cell r="O45" t="str">
            <v>IV</v>
          </cell>
        </row>
        <row r="46">
          <cell r="A46" t="str">
            <v>Nivolumab</v>
          </cell>
          <cell r="B46">
            <v>10</v>
          </cell>
          <cell r="C46" t="str">
            <v>mg</v>
          </cell>
          <cell r="D46" t="str">
            <v>NaCl 0.9%</v>
          </cell>
          <cell r="E46" t="str">
            <v>mL</v>
          </cell>
          <cell r="F46" t="str">
            <v>Bag</v>
          </cell>
          <cell r="G46" t="str">
            <v>mL</v>
          </cell>
          <cell r="H46">
            <v>9999</v>
          </cell>
          <cell r="I46">
            <v>100</v>
          </cell>
          <cell r="J46">
            <v>190</v>
          </cell>
          <cell r="K46">
            <v>100</v>
          </cell>
          <cell r="N46">
            <v>-1</v>
          </cell>
          <cell r="O46" t="str">
            <v>IV</v>
          </cell>
        </row>
        <row r="47">
          <cell r="A47" t="str">
            <v>Obinutuzumab</v>
          </cell>
          <cell r="B47">
            <v>25</v>
          </cell>
          <cell r="C47" t="str">
            <v>mg</v>
          </cell>
          <cell r="D47" t="str">
            <v>NaCl 0.9%</v>
          </cell>
          <cell r="E47" t="str">
            <v>mL</v>
          </cell>
          <cell r="F47" t="str">
            <v>Bag</v>
          </cell>
          <cell r="G47" t="str">
            <v>mL</v>
          </cell>
          <cell r="H47">
            <v>100</v>
          </cell>
          <cell r="I47">
            <v>100</v>
          </cell>
          <cell r="J47">
            <v>190</v>
          </cell>
          <cell r="K47">
            <v>240</v>
          </cell>
          <cell r="N47">
            <v>-1</v>
          </cell>
          <cell r="O47" t="str">
            <v>IV</v>
          </cell>
        </row>
        <row r="48">
          <cell r="A48" t="str">
            <v>Oxaliplatin</v>
          </cell>
          <cell r="B48">
            <v>5</v>
          </cell>
          <cell r="C48" t="str">
            <v>mg</v>
          </cell>
          <cell r="D48" t="str">
            <v>Glucose 5%</v>
          </cell>
          <cell r="E48" t="str">
            <v>mL</v>
          </cell>
          <cell r="F48" t="str">
            <v>Bag</v>
          </cell>
          <cell r="G48" t="str">
            <v>mL</v>
          </cell>
          <cell r="H48">
            <v>9999</v>
          </cell>
          <cell r="I48">
            <v>500</v>
          </cell>
          <cell r="J48">
            <v>560</v>
          </cell>
          <cell r="K48">
            <v>500</v>
          </cell>
          <cell r="N48">
            <v>-1</v>
          </cell>
          <cell r="O48" t="str">
            <v>IV</v>
          </cell>
        </row>
        <row r="49">
          <cell r="A49" t="str">
            <v>Paclitaxel</v>
          </cell>
          <cell r="B49">
            <v>6</v>
          </cell>
          <cell r="C49" t="str">
            <v>mg</v>
          </cell>
          <cell r="D49" t="str">
            <v>NaCl 0.9%</v>
          </cell>
          <cell r="E49" t="str">
            <v>mL</v>
          </cell>
          <cell r="F49" t="str">
            <v>non-PVC Bag</v>
          </cell>
          <cell r="G49" t="str">
            <v>mL</v>
          </cell>
          <cell r="H49">
            <v>300</v>
          </cell>
          <cell r="I49">
            <v>250</v>
          </cell>
          <cell r="J49">
            <v>325</v>
          </cell>
          <cell r="K49">
            <v>500</v>
          </cell>
          <cell r="N49">
            <v>-1</v>
          </cell>
          <cell r="O49" t="str">
            <v>IV</v>
          </cell>
        </row>
        <row r="50">
          <cell r="A50" t="str">
            <v>Palivizumab</v>
          </cell>
          <cell r="B50">
            <v>100</v>
          </cell>
          <cell r="C50" t="str">
            <v>mg</v>
          </cell>
          <cell r="D50" t="str">
            <v/>
          </cell>
          <cell r="E50" t="str">
            <v>mL</v>
          </cell>
          <cell r="F50" t="str">
            <v>Syringe</v>
          </cell>
          <cell r="G50" t="str">
            <v>mL</v>
          </cell>
          <cell r="H50">
            <v>9999</v>
          </cell>
          <cell r="N50">
            <v>1</v>
          </cell>
          <cell r="O50" t="str">
            <v>IV</v>
          </cell>
        </row>
        <row r="51">
          <cell r="A51" t="str">
            <v>Pembrolizumab</v>
          </cell>
          <cell r="B51">
            <v>25</v>
          </cell>
          <cell r="C51" t="str">
            <v>mg</v>
          </cell>
          <cell r="D51" t="str">
            <v>NaCl 0.9%</v>
          </cell>
          <cell r="E51" t="str">
            <v>mL</v>
          </cell>
          <cell r="F51" t="str">
            <v>Bag</v>
          </cell>
          <cell r="G51" t="str">
            <v>mL</v>
          </cell>
          <cell r="H51">
            <v>9999</v>
          </cell>
          <cell r="I51">
            <v>50</v>
          </cell>
          <cell r="J51">
            <v>150</v>
          </cell>
          <cell r="K51">
            <v>50</v>
          </cell>
          <cell r="N51">
            <v>-1</v>
          </cell>
          <cell r="O51" t="str">
            <v>IV</v>
          </cell>
        </row>
        <row r="52">
          <cell r="A52" t="str">
            <v>Nab-Paclitaxel</v>
          </cell>
          <cell r="B52">
            <v>5</v>
          </cell>
          <cell r="C52" t="str">
            <v>mg</v>
          </cell>
          <cell r="D52" t="str">
            <v>NaCl 0.9%</v>
          </cell>
          <cell r="E52" t="str">
            <v>mL</v>
          </cell>
          <cell r="F52" t="str">
            <v>viaflex Bag</v>
          </cell>
          <cell r="G52" t="str">
            <v/>
          </cell>
          <cell r="H52">
            <v>9999</v>
          </cell>
          <cell r="I52" t="str">
            <v/>
          </cell>
          <cell r="N52">
            <v>0</v>
          </cell>
          <cell r="O52" t="str">
            <v>IV</v>
          </cell>
        </row>
        <row r="53">
          <cell r="A53" t="str">
            <v>Panitumumab</v>
          </cell>
          <cell r="B53">
            <v>20</v>
          </cell>
          <cell r="C53" t="str">
            <v>mg</v>
          </cell>
          <cell r="D53" t="str">
            <v>NaCl 0.9%</v>
          </cell>
          <cell r="E53" t="str">
            <v>mL</v>
          </cell>
          <cell r="F53" t="str">
            <v>Bag</v>
          </cell>
          <cell r="G53" t="str">
            <v>mL</v>
          </cell>
          <cell r="H53">
            <v>9999</v>
          </cell>
          <cell r="I53">
            <v>100</v>
          </cell>
          <cell r="J53">
            <v>190</v>
          </cell>
          <cell r="K53">
            <v>100</v>
          </cell>
          <cell r="N53">
            <v>-1</v>
          </cell>
          <cell r="O53" t="str">
            <v>IV</v>
          </cell>
        </row>
        <row r="54">
          <cell r="A54" t="str">
            <v>Pemetrexed</v>
          </cell>
          <cell r="B54">
            <v>25</v>
          </cell>
          <cell r="C54" t="str">
            <v>mg</v>
          </cell>
          <cell r="D54" t="str">
            <v>NaCl 0.9%</v>
          </cell>
          <cell r="E54" t="str">
            <v>mL</v>
          </cell>
          <cell r="F54" t="str">
            <v>Bag</v>
          </cell>
          <cell r="G54" t="str">
            <v>mL</v>
          </cell>
          <cell r="H54">
            <v>9999</v>
          </cell>
          <cell r="I54">
            <v>100</v>
          </cell>
          <cell r="J54">
            <v>190</v>
          </cell>
          <cell r="K54">
            <v>100</v>
          </cell>
          <cell r="N54">
            <v>-1</v>
          </cell>
          <cell r="O54" t="str">
            <v>IV</v>
          </cell>
        </row>
        <row r="55">
          <cell r="A55" t="str">
            <v>Pertuzumab</v>
          </cell>
          <cell r="B55">
            <v>30</v>
          </cell>
          <cell r="C55" t="str">
            <v>mg</v>
          </cell>
          <cell r="D55" t="str">
            <v>NaCl 0.9%</v>
          </cell>
          <cell r="E55" t="str">
            <v>mL</v>
          </cell>
          <cell r="F55" t="str">
            <v>Bag</v>
          </cell>
          <cell r="G55" t="str">
            <v>mL</v>
          </cell>
          <cell r="H55">
            <v>9999</v>
          </cell>
          <cell r="I55">
            <v>250</v>
          </cell>
          <cell r="J55">
            <v>285</v>
          </cell>
          <cell r="K55">
            <v>250</v>
          </cell>
          <cell r="N55">
            <v>-1</v>
          </cell>
          <cell r="O55" t="str">
            <v>IV</v>
          </cell>
        </row>
        <row r="56">
          <cell r="A56" t="str">
            <v>Rituximab</v>
          </cell>
          <cell r="B56">
            <v>10</v>
          </cell>
          <cell r="C56" t="str">
            <v>mg</v>
          </cell>
          <cell r="D56" t="str">
            <v>NaCl 0.9%</v>
          </cell>
          <cell r="E56" t="str">
            <v>mL</v>
          </cell>
          <cell r="F56" t="str">
            <v>Bag</v>
          </cell>
          <cell r="G56" t="str">
            <v>mL</v>
          </cell>
          <cell r="H56">
            <v>9999</v>
          </cell>
          <cell r="I56">
            <v>500</v>
          </cell>
          <cell r="J56">
            <v>560</v>
          </cell>
          <cell r="K56">
            <v>500</v>
          </cell>
          <cell r="N56">
            <v>-1</v>
          </cell>
          <cell r="O56" t="str">
            <v>IV</v>
          </cell>
        </row>
        <row r="57">
          <cell r="A57" t="str">
            <v>Rituximab (SC)</v>
          </cell>
          <cell r="B57">
            <v>119.66</v>
          </cell>
          <cell r="C57" t="str">
            <v>mg</v>
          </cell>
          <cell r="D57" t="str">
            <v/>
          </cell>
          <cell r="E57" t="str">
            <v>mL</v>
          </cell>
          <cell r="F57" t="str">
            <v>Syringe</v>
          </cell>
          <cell r="G57" t="str">
            <v/>
          </cell>
          <cell r="H57">
            <v>9999</v>
          </cell>
          <cell r="I57" t="str">
            <v/>
          </cell>
          <cell r="J57" t="str">
            <v/>
          </cell>
          <cell r="K57" t="str">
            <v/>
          </cell>
          <cell r="N57">
            <v>0</v>
          </cell>
          <cell r="O57" t="str">
            <v>SC</v>
          </cell>
        </row>
        <row r="58">
          <cell r="A58" t="str">
            <v>Romiplostim</v>
          </cell>
          <cell r="B58">
            <v>500</v>
          </cell>
          <cell r="C58" t="str">
            <v>microg</v>
          </cell>
          <cell r="D58" t="str">
            <v>WFI</v>
          </cell>
          <cell r="E58" t="str">
            <v>mL</v>
          </cell>
          <cell r="F58" t="str">
            <v>Syringe</v>
          </cell>
          <cell r="G58" t="str">
            <v/>
          </cell>
          <cell r="H58">
            <v>9999</v>
          </cell>
          <cell r="I58" t="str">
            <v/>
          </cell>
          <cell r="N58">
            <v>1</v>
          </cell>
          <cell r="O58" t="str">
            <v>SC</v>
          </cell>
        </row>
        <row r="59">
          <cell r="A59" t="str">
            <v>Topotecan</v>
          </cell>
          <cell r="B59">
            <v>1</v>
          </cell>
          <cell r="C59" t="str">
            <v>mg</v>
          </cell>
          <cell r="D59" t="str">
            <v>NaCl 0.9%</v>
          </cell>
          <cell r="E59" t="str">
            <v>mL</v>
          </cell>
          <cell r="F59" t="str">
            <v>Bag</v>
          </cell>
          <cell r="G59" t="str">
            <v>mL</v>
          </cell>
          <cell r="H59">
            <v>9999</v>
          </cell>
          <cell r="I59">
            <v>250</v>
          </cell>
          <cell r="J59">
            <v>285</v>
          </cell>
          <cell r="K59">
            <v>250</v>
          </cell>
          <cell r="N59">
            <v>-1</v>
          </cell>
          <cell r="O59" t="str">
            <v>IV</v>
          </cell>
        </row>
        <row r="60">
          <cell r="A60" t="str">
            <v>Trastuzumab</v>
          </cell>
          <cell r="B60">
            <v>21</v>
          </cell>
          <cell r="C60" t="str">
            <v>mg</v>
          </cell>
          <cell r="D60" t="str">
            <v>NaCl 0.9%</v>
          </cell>
          <cell r="E60" t="str">
            <v>mL</v>
          </cell>
          <cell r="F60" t="str">
            <v>Bag</v>
          </cell>
          <cell r="G60" t="str">
            <v>mL</v>
          </cell>
          <cell r="H60">
            <v>9999</v>
          </cell>
          <cell r="I60">
            <v>250</v>
          </cell>
          <cell r="J60">
            <v>285</v>
          </cell>
          <cell r="K60">
            <v>250</v>
          </cell>
          <cell r="N60">
            <v>-1</v>
          </cell>
          <cell r="O60" t="str">
            <v>IV</v>
          </cell>
        </row>
        <row r="61">
          <cell r="A61" t="str">
            <v>Trastuzumab Emtansine</v>
          </cell>
          <cell r="B61">
            <v>20</v>
          </cell>
          <cell r="C61" t="str">
            <v>mg</v>
          </cell>
          <cell r="D61" t="str">
            <v>NaCl 0.9%</v>
          </cell>
          <cell r="E61" t="str">
            <v>mL</v>
          </cell>
          <cell r="F61" t="str">
            <v>Bag</v>
          </cell>
          <cell r="G61" t="str">
            <v>mL</v>
          </cell>
          <cell r="H61">
            <v>9999</v>
          </cell>
          <cell r="I61">
            <v>250</v>
          </cell>
          <cell r="J61">
            <v>285</v>
          </cell>
          <cell r="K61">
            <v>250</v>
          </cell>
          <cell r="N61">
            <v>-1</v>
          </cell>
          <cell r="O61" t="str">
            <v>IV</v>
          </cell>
        </row>
        <row r="62">
          <cell r="A62" t="str">
            <v>Vedolizumab</v>
          </cell>
          <cell r="B62">
            <v>60</v>
          </cell>
          <cell r="C62" t="str">
            <v>mg</v>
          </cell>
          <cell r="D62" t="str">
            <v>NaCl 0.9%</v>
          </cell>
          <cell r="E62" t="str">
            <v>mL</v>
          </cell>
          <cell r="F62" t="str">
            <v>Bag</v>
          </cell>
          <cell r="G62" t="str">
            <v>mL</v>
          </cell>
          <cell r="H62">
            <v>9999</v>
          </cell>
          <cell r="I62">
            <v>250</v>
          </cell>
          <cell r="J62">
            <v>285</v>
          </cell>
          <cell r="K62">
            <v>250</v>
          </cell>
          <cell r="N62">
            <v>-1</v>
          </cell>
          <cell r="O62" t="str">
            <v>IV</v>
          </cell>
        </row>
        <row r="63">
          <cell r="A63" t="str">
            <v>Vinblastine</v>
          </cell>
          <cell r="B63">
            <v>1</v>
          </cell>
          <cell r="C63" t="str">
            <v>mg</v>
          </cell>
          <cell r="D63" t="str">
            <v>NaCl 0.9%</v>
          </cell>
          <cell r="E63" t="str">
            <v>mL</v>
          </cell>
          <cell r="F63" t="str">
            <v>Bag</v>
          </cell>
          <cell r="G63" t="str">
            <v>mL</v>
          </cell>
          <cell r="H63">
            <v>9999</v>
          </cell>
          <cell r="I63">
            <v>50</v>
          </cell>
          <cell r="J63">
            <v>150</v>
          </cell>
          <cell r="K63">
            <v>50</v>
          </cell>
          <cell r="N63">
            <v>-1</v>
          </cell>
          <cell r="O63" t="str">
            <v>IV</v>
          </cell>
        </row>
        <row r="64">
          <cell r="A64" t="str">
            <v>Vincristine</v>
          </cell>
          <cell r="B64">
            <v>1</v>
          </cell>
          <cell r="C64" t="str">
            <v>mg</v>
          </cell>
          <cell r="D64" t="str">
            <v>NaCl 0.9%</v>
          </cell>
          <cell r="E64" t="str">
            <v>mL</v>
          </cell>
          <cell r="F64" t="str">
            <v>Bag</v>
          </cell>
          <cell r="G64" t="str">
            <v>mL</v>
          </cell>
          <cell r="H64">
            <v>9999</v>
          </cell>
          <cell r="I64">
            <v>50</v>
          </cell>
          <cell r="J64">
            <v>150</v>
          </cell>
          <cell r="K64">
            <v>50</v>
          </cell>
          <cell r="N64">
            <v>-1</v>
          </cell>
          <cell r="O64" t="str">
            <v>IV</v>
          </cell>
        </row>
        <row r="65">
          <cell r="A65" t="str">
            <v>Vinorelbine</v>
          </cell>
          <cell r="B65">
            <v>10</v>
          </cell>
          <cell r="C65" t="str">
            <v>mg</v>
          </cell>
          <cell r="D65" t="str">
            <v>NaCl 0.9%</v>
          </cell>
          <cell r="E65" t="str">
            <v>mL</v>
          </cell>
          <cell r="F65" t="str">
            <v>Bag</v>
          </cell>
          <cell r="G65" t="str">
            <v>mL</v>
          </cell>
          <cell r="H65">
            <v>9999</v>
          </cell>
          <cell r="I65">
            <v>50</v>
          </cell>
          <cell r="J65">
            <v>150</v>
          </cell>
          <cell r="K65">
            <v>50</v>
          </cell>
          <cell r="N65">
            <v>-1</v>
          </cell>
          <cell r="O65" t="str">
            <v>IV</v>
          </cell>
        </row>
        <row r="66">
          <cell r="A66" t="str">
            <v>MABp1 (Xilonix)</v>
          </cell>
          <cell r="C66" t="str">
            <v/>
          </cell>
          <cell r="D66" t="str">
            <v>worksheet</v>
          </cell>
          <cell r="E66" t="str">
            <v>See</v>
          </cell>
          <cell r="F66" t="str">
            <v/>
          </cell>
          <cell r="G66" t="str">
            <v/>
          </cell>
          <cell r="H66">
            <v>9999</v>
          </cell>
          <cell r="I66" t="str">
            <v/>
          </cell>
          <cell r="N66">
            <v>0</v>
          </cell>
          <cell r="O66" t="str">
            <v>IV</v>
          </cell>
        </row>
        <row r="67">
          <cell r="A67" t="str">
            <v>Natalizumab</v>
          </cell>
          <cell r="B67">
            <v>20</v>
          </cell>
          <cell r="C67" t="str">
            <v>mg</v>
          </cell>
          <cell r="D67" t="str">
            <v>NaCl 0.9%</v>
          </cell>
          <cell r="E67" t="str">
            <v>mL</v>
          </cell>
          <cell r="F67" t="str">
            <v>Bag</v>
          </cell>
          <cell r="G67" t="str">
            <v>mL</v>
          </cell>
          <cell r="H67">
            <v>9999</v>
          </cell>
          <cell r="I67">
            <v>100</v>
          </cell>
          <cell r="J67">
            <v>190</v>
          </cell>
          <cell r="K67">
            <v>100</v>
          </cell>
          <cell r="N67">
            <v>-1</v>
          </cell>
          <cell r="O67" t="str">
            <v>IV</v>
          </cell>
        </row>
        <row r="68">
          <cell r="A68" t="str">
            <v>Infliximab (Remicade)</v>
          </cell>
          <cell r="B68">
            <v>10</v>
          </cell>
          <cell r="C68" t="str">
            <v>mg</v>
          </cell>
          <cell r="D68" t="str">
            <v>NaCl 0.9%</v>
          </cell>
          <cell r="E68" t="str">
            <v>mL</v>
          </cell>
          <cell r="F68" t="str">
            <v>Bag</v>
          </cell>
          <cell r="G68" t="str">
            <v>mL</v>
          </cell>
          <cell r="H68">
            <v>9999</v>
          </cell>
          <cell r="I68">
            <v>250</v>
          </cell>
          <cell r="J68">
            <v>250</v>
          </cell>
          <cell r="K68">
            <v>250</v>
          </cell>
          <cell r="N68">
            <v>1</v>
          </cell>
          <cell r="O68" t="str">
            <v>IV</v>
          </cell>
        </row>
        <row r="69">
          <cell r="A69" t="str">
            <v>Infliximab (Inflectra)</v>
          </cell>
          <cell r="B69">
            <v>10</v>
          </cell>
          <cell r="C69" t="str">
            <v>mg</v>
          </cell>
          <cell r="D69" t="str">
            <v>NaCl 0.9%</v>
          </cell>
          <cell r="E69" t="str">
            <v>mL</v>
          </cell>
          <cell r="F69" t="str">
            <v>Bag</v>
          </cell>
          <cell r="G69" t="str">
            <v>mL</v>
          </cell>
          <cell r="H69">
            <v>9999</v>
          </cell>
          <cell r="I69">
            <v>250</v>
          </cell>
          <cell r="J69">
            <v>250</v>
          </cell>
          <cell r="K69">
            <v>250</v>
          </cell>
          <cell r="N69">
            <v>1</v>
          </cell>
          <cell r="O69" t="str">
            <v>IV</v>
          </cell>
        </row>
        <row r="70">
          <cell r="A70" t="str">
            <v>TACE</v>
          </cell>
          <cell r="C70" t="str">
            <v/>
          </cell>
          <cell r="D70" t="str">
            <v>worksheet</v>
          </cell>
          <cell r="E70" t="str">
            <v>See</v>
          </cell>
          <cell r="F70" t="str">
            <v/>
          </cell>
          <cell r="G70" t="str">
            <v/>
          </cell>
          <cell r="H70">
            <v>9999</v>
          </cell>
          <cell r="I70" t="str">
            <v/>
          </cell>
          <cell r="N70">
            <v>0</v>
          </cell>
          <cell r="O70" t="str">
            <v>IA</v>
          </cell>
        </row>
        <row r="71">
          <cell r="A71" t="str">
            <v>Ocrelizumab</v>
          </cell>
          <cell r="B71">
            <v>30</v>
          </cell>
          <cell r="C71" t="str">
            <v>mg</v>
          </cell>
          <cell r="D71" t="str">
            <v>NaCl 0.9%</v>
          </cell>
          <cell r="E71" t="str">
            <v>mL</v>
          </cell>
          <cell r="F71" t="str">
            <v>Bag</v>
          </cell>
          <cell r="G71" t="str">
            <v>mL</v>
          </cell>
          <cell r="H71">
            <v>300</v>
          </cell>
          <cell r="I71">
            <v>250</v>
          </cell>
          <cell r="J71">
            <v>250</v>
          </cell>
          <cell r="K71">
            <v>480</v>
          </cell>
          <cell r="N71">
            <v>-1</v>
          </cell>
          <cell r="O71" t="str">
            <v>IV</v>
          </cell>
        </row>
        <row r="72">
          <cell r="A72" t="str">
            <v>Durvalumab</v>
          </cell>
          <cell r="B72">
            <v>50</v>
          </cell>
          <cell r="C72" t="str">
            <v>mg</v>
          </cell>
          <cell r="D72" t="str">
            <v>NaCl 0.9%</v>
          </cell>
          <cell r="E72" t="str">
            <v>mL</v>
          </cell>
          <cell r="F72" t="str">
            <v>Bag</v>
          </cell>
          <cell r="G72" t="str">
            <v>mL</v>
          </cell>
          <cell r="H72">
            <v>9999</v>
          </cell>
          <cell r="I72">
            <v>250</v>
          </cell>
          <cell r="J72">
            <v>285</v>
          </cell>
          <cell r="K72">
            <v>250</v>
          </cell>
          <cell r="N72">
            <v>-1</v>
          </cell>
          <cell r="O72" t="str">
            <v>IV</v>
          </cell>
        </row>
        <row r="73">
          <cell r="A73" t="str">
            <v>Ipilimumab</v>
          </cell>
          <cell r="B73">
            <v>5</v>
          </cell>
          <cell r="C73" t="str">
            <v>mg</v>
          </cell>
          <cell r="D73" t="str">
            <v>NaCl 0.9%</v>
          </cell>
          <cell r="E73" t="str">
            <v>mL</v>
          </cell>
          <cell r="F73" t="str">
            <v>Bag</v>
          </cell>
          <cell r="G73" t="str">
            <v>mL</v>
          </cell>
          <cell r="H73">
            <v>9999</v>
          </cell>
          <cell r="I73">
            <v>50</v>
          </cell>
          <cell r="J73">
            <v>150</v>
          </cell>
          <cell r="K73">
            <v>50</v>
          </cell>
          <cell r="N73">
            <v>-1</v>
          </cell>
          <cell r="O73" t="str">
            <v>IV</v>
          </cell>
        </row>
        <row r="74">
          <cell r="A74" t="str">
            <v>Pralatrexate</v>
          </cell>
          <cell r="B74">
            <v>20</v>
          </cell>
          <cell r="C74" t="str">
            <v>mg</v>
          </cell>
          <cell r="E74" t="str">
            <v>mL</v>
          </cell>
          <cell r="F74" t="str">
            <v>Syringe</v>
          </cell>
          <cell r="H74">
            <v>9999</v>
          </cell>
          <cell r="N74">
            <v>-1</v>
          </cell>
          <cell r="O74" t="str">
            <v>IV</v>
          </cell>
        </row>
        <row r="75">
          <cell r="A75" t="str">
            <v>BNC105</v>
          </cell>
          <cell r="C75" t="str">
            <v/>
          </cell>
          <cell r="D75" t="str">
            <v>worksheet</v>
          </cell>
          <cell r="E75" t="str">
            <v>See</v>
          </cell>
          <cell r="F75" t="str">
            <v/>
          </cell>
          <cell r="G75" t="str">
            <v/>
          </cell>
          <cell r="H75">
            <v>9999</v>
          </cell>
          <cell r="I75" t="str">
            <v/>
          </cell>
          <cell r="N75">
            <v>0</v>
          </cell>
          <cell r="O75" t="str">
            <v>IV</v>
          </cell>
        </row>
        <row r="76">
          <cell r="A76" t="str">
            <v>L-Asparaginase</v>
          </cell>
          <cell r="B76">
            <v>2000</v>
          </cell>
          <cell r="C76" t="str">
            <v>units</v>
          </cell>
          <cell r="D76" t="str">
            <v>NaCl 0.9%</v>
          </cell>
          <cell r="E76" t="str">
            <v>mL</v>
          </cell>
          <cell r="F76" t="str">
            <v>Bag</v>
          </cell>
          <cell r="G76" t="str">
            <v>mL</v>
          </cell>
          <cell r="H76">
            <v>9999</v>
          </cell>
          <cell r="I76">
            <v>250</v>
          </cell>
          <cell r="J76">
            <v>285</v>
          </cell>
          <cell r="K76">
            <v>250</v>
          </cell>
          <cell r="N76">
            <v>-1</v>
          </cell>
          <cell r="O76" t="str">
            <v>IV</v>
          </cell>
        </row>
        <row r="77">
          <cell r="A77" t="str">
            <v>Arfolitixorin</v>
          </cell>
          <cell r="D77" t="str">
            <v>worksheet</v>
          </cell>
          <cell r="E77" t="str">
            <v>See</v>
          </cell>
          <cell r="H77">
            <v>9999</v>
          </cell>
          <cell r="N77">
            <v>0</v>
          </cell>
          <cell r="O77" t="str">
            <v>IV</v>
          </cell>
        </row>
        <row r="78">
          <cell r="A78" t="str">
            <v>Avelumab</v>
          </cell>
          <cell r="B78">
            <v>20</v>
          </cell>
          <cell r="C78" t="str">
            <v>mg</v>
          </cell>
          <cell r="D78" t="str">
            <v>NaCl 0.9%</v>
          </cell>
          <cell r="E78" t="str">
            <v>mL</v>
          </cell>
          <cell r="F78" t="str">
            <v>Bag</v>
          </cell>
          <cell r="G78" t="str">
            <v>mL</v>
          </cell>
          <cell r="H78">
            <v>9999</v>
          </cell>
          <cell r="I78">
            <v>250</v>
          </cell>
          <cell r="J78">
            <v>285</v>
          </cell>
          <cell r="K78">
            <v>250</v>
          </cell>
          <cell r="N78">
            <v>-1</v>
          </cell>
          <cell r="O78" t="str">
            <v>IV</v>
          </cell>
        </row>
        <row r="79">
          <cell r="A79" t="str">
            <v>Daratumumab (SC)</v>
          </cell>
          <cell r="B79">
            <v>120</v>
          </cell>
          <cell r="C79" t="str">
            <v>mg</v>
          </cell>
          <cell r="E79" t="str">
            <v>mL</v>
          </cell>
          <cell r="F79" t="str">
            <v>Syringe</v>
          </cell>
          <cell r="H79">
            <v>9999</v>
          </cell>
          <cell r="N79">
            <v>0</v>
          </cell>
          <cell r="O79" t="str">
            <v>SC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P34" totalsRowShown="0" headerRowDxfId="17" dataDxfId="16">
  <tableColumns count="16">
    <tableColumn id="1" name="Patient Name " dataDxfId="15"/>
    <tableColumn id="2" name="Patient No." dataDxfId="14"/>
    <tableColumn id="3" name="Drug (Generic)" dataDxfId="13"/>
    <tableColumn id="4" name="Dose" dataDxfId="12"/>
    <tableColumn id="5" name="Units" dataDxfId="11">
      <calculatedColumnFormula>IF(C2&lt;&gt;"",INDEX([1]Data!$C$2:$C$212,MATCH(C2,[1]Data!$A$2:$A$212,0)),"")</calculatedColumnFormula>
    </tableColumn>
    <tableColumn id="6" name="Vol." dataDxfId="10">
      <calculatedColumnFormula>(IFERROR(IF(C2&lt;&gt;"",D2/INDEX([1]Data!$B$2:$B$212,MATCH(C2,[1]Data!$A$2:$A$212,0)),""),""))</calculatedColumnFormula>
    </tableColumn>
    <tableColumn id="7" name="mL" dataDxfId="9">
      <calculatedColumnFormula>IF(C2&lt;&gt;"",INDEX([1]Data!$E$2:$E$212,MATCH(C2,[1]Data!$A$2:$A$212,0)),"")</calculatedColumnFormula>
    </tableColumn>
    <tableColumn id="8" name="Diluent" dataDxfId="8">
      <calculatedColumnFormula>IF(C2&lt;&gt;"",INDEX([1]Data!$D$2:$D$212,MATCH(C2,[1]Data!$A$2:$A$212,0)),"")</calculatedColumnFormula>
    </tableColumn>
    <tableColumn id="9" name="Container Type" dataDxfId="7">
      <calculatedColumnFormula>IF(C2&lt;&gt;"",INDEX([1]Data!$F$2:$F$212,MATCH(C2,[1]Data!$A$2:$A$212,0)),"")</calculatedColumnFormula>
    </tableColumn>
    <tableColumn id="10" name="Container " dataDxfId="6">
      <calculatedColumnFormula>IFERROR(IF(C2&lt;&gt;"",ROUNDDOWN(IF(C2&lt;&gt;"",IF(D2&lt;=(INDEX([1]Data!$H$2:$H$208,MATCH(C2,[1]Data!$A$2:$A$208,0))),IF(INDEX([1]Data!$I$2:$I$208,MATCH(C2,[1]Data!$A$2:$A$208,0))+F2&gt;INDEX([1]Data!$J$2:$J$208,MATCH(C2,[1]Data!$A$2:$A$208,0)),INDEX([1]Data!$J$2:$J$208,MATCH(C2,[1]Data!$A$2:$A$208,0))-F2,INDEX([1]Data!$I$2:$I$208,MATCH(C2,[1]Data!$A$2:$A$208,0))),INDEX([1]Data!$K$2:$K$208,MATCH(C2,[1]Data!$A$2:$A$208,0))),IF(C2&lt;&gt;"",INDEX([1]Data!$N$2:$N$213,MATCH(C2,[1]Data!$A$2:$A$213,0)),"")),IF(C2&lt;&gt;"",INDEX([1]Data!$N$2:$N$213,MATCH(C2,[1]Data!$A$2:$A$213,0)),"")),""),"")</calculatedColumnFormula>
    </tableColumn>
    <tableColumn id="11" name="Size" dataDxfId="5">
      <calculatedColumnFormula>IF(C2&lt;&gt;"",INDEX([1]Data!$G$2:$G$212,MATCH(C2,[1]Data!$A$2:$A$212,0)),"")</calculatedColumnFormula>
    </tableColumn>
    <tableColumn id="12" name="Route" dataDxfId="4">
      <calculatedColumnFormula>IF(C2&lt;&gt;"",INDEX([1]Data!$O$2:$O$212,MATCH(C2,[1]Data!$A$2:$A$212,0)),"")</calculatedColumnFormula>
    </tableColumn>
    <tableColumn id="13" name="Qty" dataDxfId="3"/>
    <tableColumn id="15" name="Vol. Check" dataDxfId="2"/>
    <tableColumn id="16" name="Final Check" dataDxfId="1"/>
    <tableColumn id="14" name="Comments" dataDxfId="0"/>
  </tableColumns>
  <tableStyleInfo name="Regula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6"/>
  <sheetViews>
    <sheetView showZeros="0" tabSelected="1" workbookViewId="0">
      <selection activeCell="A2" sqref="A2"/>
    </sheetView>
  </sheetViews>
  <sheetFormatPr defaultColWidth="9.140625" defaultRowHeight="15" x14ac:dyDescent="0.25"/>
  <cols>
    <col min="1" max="1" width="20.85546875" customWidth="1"/>
    <col min="2" max="2" width="9.85546875" style="10" bestFit="1" customWidth="1"/>
    <col min="3" max="3" width="22.42578125" bestFit="1" customWidth="1"/>
    <col min="4" max="4" width="6" bestFit="1" customWidth="1"/>
    <col min="5" max="5" width="5.42578125" bestFit="1" customWidth="1"/>
    <col min="6" max="6" width="5.7109375" style="12" customWidth="1"/>
    <col min="7" max="7" width="4" style="12" customWidth="1"/>
    <col min="8" max="8" width="10.28515625" customWidth="1"/>
    <col min="9" max="9" width="12.85546875" customWidth="1"/>
    <col min="10" max="10" width="8.28515625" style="19" customWidth="1"/>
    <col min="11" max="11" width="4" bestFit="1" customWidth="1"/>
    <col min="12" max="12" width="5.7109375" bestFit="1" customWidth="1"/>
    <col min="13" max="13" width="3.85546875" bestFit="1" customWidth="1"/>
    <col min="14" max="14" width="9.28515625" customWidth="1"/>
    <col min="15" max="15" width="9.5703125" customWidth="1"/>
    <col min="16" max="16" width="12.140625" style="21" customWidth="1"/>
    <col min="17" max="17" width="4.42578125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8" ht="30" customHeight="1" x14ac:dyDescent="0.25">
      <c r="A2" s="3"/>
      <c r="B2" s="4"/>
      <c r="C2" s="3" t="s">
        <v>16</v>
      </c>
      <c r="D2" s="3">
        <v>300</v>
      </c>
      <c r="E2" s="3" t="str">
        <f>IF(C2&lt;&gt;"",INDEX([1]Data!$C$2:$C$212,MATCH(C2,[1]Data!$A$2:$A$212,0)),"")</f>
        <v>mg</v>
      </c>
      <c r="F2" s="5">
        <f>(IFERROR(IF(C2&lt;&gt;"",D2/INDEX([1]Data!$B$2:$B$212,MATCH(C2,[1]Data!$A$2:$A$212,0)),""),""))</f>
        <v>15</v>
      </c>
      <c r="G2" s="5" t="str">
        <f>IF(C2&lt;&gt;"",INDEX([1]Data!$E$2:$E$212,MATCH(C2,[1]Data!$A$2:$A$212,0)),"")</f>
        <v>mL</v>
      </c>
      <c r="H2" s="3" t="str">
        <f>IF(C2&lt;&gt;"",INDEX([1]Data!$D$2:$D$212,MATCH(C2,[1]Data!$A$2:$A$212,0)),"")</f>
        <v>NaCl 0.9%</v>
      </c>
      <c r="I2" s="3" t="str">
        <f>IF(C2&lt;&gt;"",INDEX([1]Data!$F$2:$F$212,MATCH(C2,[1]Data!$A$2:$A$212,0)),"")</f>
        <v>Bag</v>
      </c>
      <c r="J2" s="6">
        <f>IFERROR(IF(C2&lt;&gt;"",ROUNDDOWN(IF(C2&lt;&gt;"",IF(D2&lt;=(INDEX([1]Data!$H$2:$H$208,MATCH(C2,[1]Data!$A$2:$A$208,0))),IF(INDEX([1]Data!$I$2:$I$208,MATCH(C2,[1]Data!$A$2:$A$208,0))+F2&gt;INDEX([1]Data!$J$2:$J$208,MATCH(C2,[1]Data!$A$2:$A$208,0)),INDEX([1]Data!$J$2:$J$208,MATCH(C2,[1]Data!$A$2:$A$208,0))-F2,INDEX([1]Data!$I$2:$I$208,MATCH(C2,[1]Data!$A$2:$A$208,0))),INDEX([1]Data!$K$2:$K$208,MATCH(C2,[1]Data!$A$2:$A$208,0))),IF(C2&lt;&gt;"",INDEX([1]Data!$N$2:$N$213,MATCH(C2,[1]Data!$A$2:$A$213,0)),"")),IF(C2&lt;&gt;"",INDEX([1]Data!$N$2:$N$213,MATCH(C2,[1]Data!$A$2:$A$213,0)),"")),""),"")</f>
        <v>100</v>
      </c>
      <c r="K2" s="3" t="str">
        <f>IF(C2&lt;&gt;"",INDEX([1]Data!$G$2:$G$212,MATCH(C2,[1]Data!$A$2:$A$212,0)),"")</f>
        <v>mL</v>
      </c>
      <c r="L2" s="3" t="str">
        <f>IF(C2&lt;&gt;"",INDEX([1]Data!$O$2:$O$212,MATCH(C2,[1]Data!$A$2:$A$212,0)),"")</f>
        <v>IV</v>
      </c>
      <c r="M2" s="3">
        <v>1</v>
      </c>
      <c r="N2" s="7"/>
      <c r="O2" s="7"/>
      <c r="P2" s="8"/>
      <c r="Q2" s="9"/>
      <c r="R2" s="9"/>
    </row>
    <row r="3" spans="1:18" ht="30" customHeight="1" x14ac:dyDescent="0.25">
      <c r="A3" s="3"/>
      <c r="B3" s="4"/>
      <c r="C3" s="3" t="s">
        <v>17</v>
      </c>
      <c r="D3" s="3">
        <v>300</v>
      </c>
      <c r="E3" s="3" t="str">
        <f>IF(C3&lt;&gt;"",INDEX([1]Data!$C$2:$C$212,MATCH(C3,[1]Data!$A$2:$A$212,0)),"")</f>
        <v>mg</v>
      </c>
      <c r="F3" s="5">
        <f>(IFERROR(IF(C3&lt;&gt;"",D3/INDEX([1]Data!$B$2:$B$212,MATCH(C3,[1]Data!$A$2:$A$212,0)),""),""))</f>
        <v>30</v>
      </c>
      <c r="G3" s="5" t="str">
        <f>IF(C3&lt;&gt;"",INDEX([1]Data!$E$2:$E$212,MATCH(C3,[1]Data!$A$2:$A$212,0)),"")</f>
        <v>mL</v>
      </c>
      <c r="H3" s="3" t="str">
        <f>IF(C3&lt;&gt;"",INDEX([1]Data!$D$2:$D$212,MATCH(C3,[1]Data!$A$2:$A$212,0)),"")</f>
        <v>NaCl 0.9%</v>
      </c>
      <c r="I3" s="3" t="str">
        <f>IF(C3&lt;&gt;"",INDEX([1]Data!$F$2:$F$212,MATCH(C3,[1]Data!$A$2:$A$212,0)),"")</f>
        <v>Bag</v>
      </c>
      <c r="J3" s="6">
        <f>IFERROR(IF(C3&lt;&gt;"",ROUNDDOWN(IF(C3&lt;&gt;"",IF(D3&lt;=(INDEX([1]Data!$H$2:$H$208,MATCH(C3,[1]Data!$A$2:$A$208,0))),IF(INDEX([1]Data!$I$2:$I$208,MATCH(C3,[1]Data!$A$2:$A$208,0))+F3&gt;INDEX([1]Data!$J$2:$J$208,MATCH(C3,[1]Data!$A$2:$A$208,0)),INDEX([1]Data!$J$2:$J$208,MATCH(C3,[1]Data!$A$2:$A$208,0))-F3,INDEX([1]Data!$I$2:$I$208,MATCH(C3,[1]Data!$A$2:$A$208,0))),INDEX([1]Data!$K$2:$K$208,MATCH(C3,[1]Data!$A$2:$A$208,0))),IF(C3&lt;&gt;"",INDEX([1]Data!$N$2:$N$213,MATCH(C3,[1]Data!$A$2:$A$213,0)),"")),IF(C3&lt;&gt;"",INDEX([1]Data!$N$2:$N$213,MATCH(C3,[1]Data!$A$2:$A$213,0)),"")),""),"")</f>
        <v>220</v>
      </c>
      <c r="K3" s="3" t="str">
        <f>IF(C3&lt;&gt;"",INDEX([1]Data!$G$2:$G$212,MATCH(C3,[1]Data!$A$2:$A$212,0)),"")</f>
        <v>mL</v>
      </c>
      <c r="L3" s="3" t="str">
        <f>IF(C3&lt;&gt;"",INDEX([1]Data!$O$2:$O$212,MATCH(C3,[1]Data!$A$2:$A$212,0)),"")</f>
        <v>IV</v>
      </c>
      <c r="M3" s="3">
        <v>1</v>
      </c>
      <c r="N3" s="7"/>
      <c r="O3" s="7"/>
      <c r="P3" s="8"/>
      <c r="Q3" s="9"/>
      <c r="R3" s="9"/>
    </row>
    <row r="4" spans="1:18" ht="30" customHeight="1" x14ac:dyDescent="0.25">
      <c r="A4" s="3"/>
      <c r="B4" s="4"/>
      <c r="C4" s="3" t="s">
        <v>17</v>
      </c>
      <c r="D4" s="3">
        <v>500</v>
      </c>
      <c r="E4" s="3" t="str">
        <f>IF(C4&lt;&gt;"",INDEX([1]Data!$C$2:$C$212,MATCH(C4,[1]Data!$A$2:$A$212,0)),"")</f>
        <v>mg</v>
      </c>
      <c r="F4" s="5">
        <f>(IFERROR(IF(C4&lt;&gt;"",D4/INDEX([1]Data!$B$2:$B$212,MATCH(C4,[1]Data!$A$2:$A$212,0)),""),""))</f>
        <v>50</v>
      </c>
      <c r="G4" s="5" t="str">
        <f>IF(C4&lt;&gt;"",INDEX([1]Data!$E$2:$E$212,MATCH(C4,[1]Data!$A$2:$A$212,0)),"")</f>
        <v>mL</v>
      </c>
      <c r="H4" s="3" t="str">
        <f>IF(C4&lt;&gt;"",INDEX([1]Data!$D$2:$D$212,MATCH(C4,[1]Data!$A$2:$A$212,0)),"")</f>
        <v>NaCl 0.9%</v>
      </c>
      <c r="I4" s="3" t="str">
        <f>IF(C4&lt;&gt;"",INDEX([1]Data!$F$2:$F$212,MATCH(C4,[1]Data!$A$2:$A$212,0)),"")</f>
        <v>Bag</v>
      </c>
      <c r="J4" s="6">
        <f>IFERROR(IF(C4&lt;&gt;"",ROUNDDOWN(IF(C4&lt;&gt;"",IF(D4&lt;=(INDEX([1]Data!$H$2:$H$208,MATCH(C4,[1]Data!$A$2:$A$208,0))),IF(INDEX([1]Data!$I$2:$I$208,MATCH(C4,[1]Data!$A$2:$A$208,0))+F4&gt;INDEX([1]Data!$J$2:$J$208,MATCH(C4,[1]Data!$A$2:$A$208,0)),INDEX([1]Data!$J$2:$J$208,MATCH(C4,[1]Data!$A$2:$A$208,0))-F4,INDEX([1]Data!$I$2:$I$208,MATCH(C4,[1]Data!$A$2:$A$208,0))),INDEX([1]Data!$K$2:$K$208,MATCH(C4,[1]Data!$A$2:$A$208,0))),IF(C4&lt;&gt;"",INDEX([1]Data!$N$2:$N$213,MATCH(C4,[1]Data!$A$2:$A$213,0)),"")),IF(C4&lt;&gt;"",INDEX([1]Data!$N$2:$N$213,MATCH(C4,[1]Data!$A$2:$A$213,0)),"")),""),"")</f>
        <v>200</v>
      </c>
      <c r="K4" s="3" t="str">
        <f>IF(C4&lt;&gt;"",INDEX([1]Data!$G$2:$G$212,MATCH(C4,[1]Data!$A$2:$A$212,0)),"")</f>
        <v>mL</v>
      </c>
      <c r="L4" s="3" t="str">
        <f>IF(C4&lt;&gt;"",INDEX([1]Data!$O$2:$O$212,MATCH(C4,[1]Data!$A$2:$A$212,0)),"")</f>
        <v>IV</v>
      </c>
      <c r="M4" s="3">
        <v>1</v>
      </c>
      <c r="N4" s="7"/>
      <c r="O4" s="7"/>
      <c r="P4" s="8"/>
      <c r="Q4" s="9"/>
      <c r="R4" s="9"/>
    </row>
    <row r="5" spans="1:18" ht="30" customHeight="1" x14ac:dyDescent="0.25">
      <c r="A5" s="3"/>
      <c r="B5" s="4"/>
      <c r="C5" s="3" t="s">
        <v>16</v>
      </c>
      <c r="D5" s="3">
        <v>300</v>
      </c>
      <c r="E5" s="3" t="str">
        <f>IF(C5&lt;&gt;"",INDEX([1]Data!$C$2:$C$212,MATCH(C5,[1]Data!$A$2:$A$212,0)),"")</f>
        <v>mg</v>
      </c>
      <c r="F5" s="5">
        <f>(IFERROR(IF(C5&lt;&gt;"",D5/INDEX([1]Data!$B$2:$B$212,MATCH(C5,[1]Data!$A$2:$A$212,0)),""),""))</f>
        <v>15</v>
      </c>
      <c r="G5" s="5" t="str">
        <f>IF(C5&lt;&gt;"",INDEX([1]Data!$E$2:$E$212,MATCH(C5,[1]Data!$A$2:$A$212,0)),"")</f>
        <v>mL</v>
      </c>
      <c r="H5" s="3" t="str">
        <f>IF(C5&lt;&gt;"",INDEX([1]Data!$D$2:$D$212,MATCH(C5,[1]Data!$A$2:$A$212,0)),"")</f>
        <v>NaCl 0.9%</v>
      </c>
      <c r="I5" s="3" t="str">
        <f>IF(C5&lt;&gt;"",INDEX([1]Data!$F$2:$F$212,MATCH(C5,[1]Data!$A$2:$A$212,0)),"")</f>
        <v>Bag</v>
      </c>
      <c r="J5" s="6">
        <f>IFERROR(IF(C5&lt;&gt;"",ROUNDDOWN(IF(C5&lt;&gt;"",IF(D5&lt;=(INDEX([1]Data!$H$2:$H$208,MATCH(C5,[1]Data!$A$2:$A$208,0))),IF(INDEX([1]Data!$I$2:$I$208,MATCH(C5,[1]Data!$A$2:$A$208,0))+F5&gt;INDEX([1]Data!$J$2:$J$208,MATCH(C5,[1]Data!$A$2:$A$208,0)),INDEX([1]Data!$J$2:$J$208,MATCH(C5,[1]Data!$A$2:$A$208,0))-F5,INDEX([1]Data!$I$2:$I$208,MATCH(C5,[1]Data!$A$2:$A$208,0))),INDEX([1]Data!$K$2:$K$208,MATCH(C5,[1]Data!$A$2:$A$208,0))),IF(C5&lt;&gt;"",INDEX([1]Data!$N$2:$N$213,MATCH(C5,[1]Data!$A$2:$A$213,0)),"")),IF(C5&lt;&gt;"",INDEX([1]Data!$N$2:$N$213,MATCH(C5,[1]Data!$A$2:$A$213,0)),"")),""),"")</f>
        <v>100</v>
      </c>
      <c r="K5" s="3" t="str">
        <f>IF(C5&lt;&gt;"",INDEX([1]Data!$G$2:$G$212,MATCH(C5,[1]Data!$A$2:$A$212,0)),"")</f>
        <v>mL</v>
      </c>
      <c r="L5" s="3" t="str">
        <f>IF(C5&lt;&gt;"",INDEX([1]Data!$O$2:$O$212,MATCH(C5,[1]Data!$A$2:$A$212,0)),"")</f>
        <v>IV</v>
      </c>
      <c r="M5" s="3">
        <v>1</v>
      </c>
      <c r="N5" s="7"/>
      <c r="O5" s="7"/>
      <c r="P5" s="8"/>
      <c r="Q5" s="9"/>
      <c r="R5" s="9"/>
    </row>
    <row r="6" spans="1:18" ht="30" customHeight="1" x14ac:dyDescent="0.25">
      <c r="A6" s="3"/>
      <c r="B6" s="4"/>
      <c r="C6" s="3" t="s">
        <v>18</v>
      </c>
      <c r="D6" s="3">
        <v>300</v>
      </c>
      <c r="E6" s="3" t="str">
        <f>IF(C6&lt;&gt;"",INDEX([1]Data!$C$2:$C$212,MATCH(C6,[1]Data!$A$2:$A$212,0)),"")</f>
        <v>mg</v>
      </c>
      <c r="F6" s="5">
        <f>(IFERROR(IF(C6&lt;&gt;"",D6/INDEX([1]Data!$B$2:$B$212,MATCH(C6,[1]Data!$A$2:$A$212,0)),""),""))</f>
        <v>5</v>
      </c>
      <c r="G6" s="5" t="str">
        <f>IF(C6&lt;&gt;"",INDEX([1]Data!$E$2:$E$212,MATCH(C6,[1]Data!$A$2:$A$212,0)),"")</f>
        <v>mL</v>
      </c>
      <c r="H6" s="3" t="str">
        <f>IF(C6&lt;&gt;"",INDEX([1]Data!$D$2:$D$212,MATCH(C6,[1]Data!$A$2:$A$212,0)),"")</f>
        <v>NaCl 0.9%</v>
      </c>
      <c r="I6" s="3" t="str">
        <f>IF(C6&lt;&gt;"",INDEX([1]Data!$F$2:$F$212,MATCH(C6,[1]Data!$A$2:$A$212,0)),"")</f>
        <v>Bag</v>
      </c>
      <c r="J6" s="6">
        <f>IFERROR(IF(C6&lt;&gt;"",ROUNDDOWN(IF(C6&lt;&gt;"",IF(D6&lt;=(INDEX([1]Data!$H$2:$H$208,MATCH(C6,[1]Data!$A$2:$A$208,0))),IF(INDEX([1]Data!$I$2:$I$208,MATCH(C6,[1]Data!$A$2:$A$208,0))+F6&gt;INDEX([1]Data!$J$2:$J$208,MATCH(C6,[1]Data!$A$2:$A$208,0)),INDEX([1]Data!$J$2:$J$208,MATCH(C6,[1]Data!$A$2:$A$208,0))-F6,INDEX([1]Data!$I$2:$I$208,MATCH(C6,[1]Data!$A$2:$A$208,0))),INDEX([1]Data!$K$2:$K$208,MATCH(C6,[1]Data!$A$2:$A$208,0))),IF(C6&lt;&gt;"",INDEX([1]Data!$N$2:$N$213,MATCH(C6,[1]Data!$A$2:$A$213,0)),"")),IF(C6&lt;&gt;"",INDEX([1]Data!$N$2:$N$213,MATCH(C6,[1]Data!$A$2:$A$213,0)),"")),""),"")</f>
        <v>250</v>
      </c>
      <c r="K6" s="3" t="str">
        <f>IF(C6&lt;&gt;"",INDEX([1]Data!$G$2:$G$212,MATCH(C6,[1]Data!$A$2:$A$212,0)),"")</f>
        <v>mL</v>
      </c>
      <c r="L6" s="3" t="str">
        <f>IF(C6&lt;&gt;"",INDEX([1]Data!$O$2:$O$212,MATCH(C6,[1]Data!$A$2:$A$212,0)),"")</f>
        <v>IV</v>
      </c>
      <c r="M6" s="3">
        <v>1</v>
      </c>
      <c r="N6" s="7"/>
      <c r="O6" s="7"/>
      <c r="P6" s="8"/>
      <c r="Q6" s="9"/>
      <c r="R6" s="9"/>
    </row>
    <row r="7" spans="1:18" ht="30" customHeight="1" x14ac:dyDescent="0.25">
      <c r="A7" s="3"/>
      <c r="B7" s="4"/>
      <c r="C7" s="3" t="s">
        <v>16</v>
      </c>
      <c r="D7" s="3">
        <v>300</v>
      </c>
      <c r="E7" s="3" t="str">
        <f>IF(C7&lt;&gt;"",INDEX([1]Data!$C$2:$C$212,MATCH(C7,[1]Data!$A$2:$A$212,0)),"")</f>
        <v>mg</v>
      </c>
      <c r="F7" s="5">
        <f>(IFERROR(IF(C7&lt;&gt;"",D7/INDEX([1]Data!$B$2:$B$212,MATCH(C7,[1]Data!$A$2:$A$212,0)),""),""))</f>
        <v>15</v>
      </c>
      <c r="G7" s="5" t="str">
        <f>IF(C7&lt;&gt;"",INDEX([1]Data!$E$2:$E$212,MATCH(C7,[1]Data!$A$2:$A$212,0)),"")</f>
        <v>mL</v>
      </c>
      <c r="H7" s="3" t="str">
        <f>IF(C7&lt;&gt;"",INDEX([1]Data!$D$2:$D$212,MATCH(C7,[1]Data!$A$2:$A$212,0)),"")</f>
        <v>NaCl 0.9%</v>
      </c>
      <c r="I7" s="3" t="str">
        <f>IF(C7&lt;&gt;"",INDEX([1]Data!$F$2:$F$212,MATCH(C7,[1]Data!$A$2:$A$212,0)),"")</f>
        <v>Bag</v>
      </c>
      <c r="J7" s="6">
        <f>IFERROR(IF(C7&lt;&gt;"",ROUNDDOWN(IF(C7&lt;&gt;"",IF(D7&lt;=(INDEX([1]Data!$H$2:$H$208,MATCH(C7,[1]Data!$A$2:$A$208,0))),IF(INDEX([1]Data!$I$2:$I$208,MATCH(C7,[1]Data!$A$2:$A$208,0))+F7&gt;INDEX([1]Data!$J$2:$J$208,MATCH(C7,[1]Data!$A$2:$A$208,0)),INDEX([1]Data!$J$2:$J$208,MATCH(C7,[1]Data!$A$2:$A$208,0))-F7,INDEX([1]Data!$I$2:$I$208,MATCH(C7,[1]Data!$A$2:$A$208,0))),INDEX([1]Data!$K$2:$K$208,MATCH(C7,[1]Data!$A$2:$A$208,0))),IF(C7&lt;&gt;"",INDEX([1]Data!$N$2:$N$213,MATCH(C7,[1]Data!$A$2:$A$213,0)),"")),IF(C7&lt;&gt;"",INDEX([1]Data!$N$2:$N$213,MATCH(C7,[1]Data!$A$2:$A$213,0)),"")),""),"")</f>
        <v>100</v>
      </c>
      <c r="K7" s="3" t="str">
        <f>IF(C7&lt;&gt;"",INDEX([1]Data!$G$2:$G$212,MATCH(C7,[1]Data!$A$2:$A$212,0)),"")</f>
        <v>mL</v>
      </c>
      <c r="L7" s="3" t="str">
        <f>IF(C7&lt;&gt;"",INDEX([1]Data!$O$2:$O$212,MATCH(C7,[1]Data!$A$2:$A$212,0)),"")</f>
        <v>IV</v>
      </c>
      <c r="M7" s="3">
        <v>1</v>
      </c>
      <c r="N7" s="7"/>
      <c r="O7" s="7"/>
      <c r="P7" s="8"/>
      <c r="Q7" s="9"/>
      <c r="R7" s="9"/>
    </row>
    <row r="8" spans="1:18" ht="30" customHeight="1" x14ac:dyDescent="0.25">
      <c r="C8" s="11" t="s">
        <v>19</v>
      </c>
      <c r="D8" s="3">
        <v>1200</v>
      </c>
      <c r="E8" s="3" t="str">
        <f>IF(C8&lt;&gt;"",INDEX([1]Data!$C$2:$C$212,MATCH(C8,[1]Data!$A$2:$A$212,0)),"")</f>
        <v>mg</v>
      </c>
      <c r="F8" s="12">
        <f>(IFERROR(IF(C8&lt;&gt;"",D8/INDEX([1]Data!$B$2:$B$212,MATCH(C8,[1]Data!$A$2:$A$212,0)),""),""))</f>
        <v>20</v>
      </c>
      <c r="G8" s="12" t="str">
        <f>IF(C8&lt;&gt;"",INDEX([1]Data!$E$2:$E$212,MATCH(C8,[1]Data!$A$2:$A$212,0)),"")</f>
        <v>mL</v>
      </c>
      <c r="H8" t="str">
        <f>IF(C8&lt;&gt;"",INDEX([1]Data!$D$2:$D$212,MATCH(C8,[1]Data!$A$2:$A$212,0)),"")</f>
        <v>NaCl 0.9%</v>
      </c>
      <c r="I8" t="str">
        <f>IF(C8&lt;&gt;"",INDEX([1]Data!$F$2:$F$212,MATCH(C8,[1]Data!$A$2:$A$212,0)),"")</f>
        <v>Bag</v>
      </c>
      <c r="J8">
        <f>IFERROR(IF(C8&lt;&gt;"",ROUNDDOWN(IF(C8&lt;&gt;"",IF(D8&lt;=(INDEX([1]Data!$H$2:$H$208,MATCH(C8,[1]Data!$A$2:$A$208,0))),IF(INDEX([1]Data!$I$2:$I$208,MATCH(C8,[1]Data!$A$2:$A$208,0))+F8&gt;INDEX([1]Data!$J$2:$J$208,MATCH(C8,[1]Data!$A$2:$A$208,0)),INDEX([1]Data!$J$2:$J$208,MATCH(C8,[1]Data!$A$2:$A$208,0))-F8,INDEX([1]Data!$I$2:$I$208,MATCH(C8,[1]Data!$A$2:$A$208,0))),INDEX([1]Data!$K$2:$K$208,MATCH(C8,[1]Data!$A$2:$A$208,0))),IF(C8&lt;&gt;"",INDEX([1]Data!$N$2:$N$213,MATCH(C8,[1]Data!$A$2:$A$213,0)),"")),IF(C8&lt;&gt;"",INDEX([1]Data!$N$2:$N$213,MATCH(C8,[1]Data!$A$2:$A$213,0)),"")),""),"")</f>
        <v>250</v>
      </c>
      <c r="K8" t="str">
        <f>IF(C8&lt;&gt;"",INDEX([1]Data!$G$2:$G$212,MATCH(C8,[1]Data!$A$2:$A$212,0)),"")</f>
        <v>mL</v>
      </c>
      <c r="L8" t="str">
        <f>IF(C8&lt;&gt;"",INDEX([1]Data!$O$2:$O$212,MATCH(C8,[1]Data!$A$2:$A$212,0)),"")</f>
        <v>IV</v>
      </c>
      <c r="M8">
        <v>1</v>
      </c>
      <c r="N8" s="7"/>
      <c r="O8" s="7"/>
      <c r="P8"/>
    </row>
    <row r="9" spans="1:18" ht="30" customHeight="1" x14ac:dyDescent="0.25">
      <c r="C9" s="11" t="s">
        <v>20</v>
      </c>
      <c r="D9" s="3">
        <v>1275</v>
      </c>
      <c r="E9" s="3" t="str">
        <f>IF(C9&lt;&gt;"",INDEX([1]Data!$C$2:$C$212,MATCH(C9,[1]Data!$A$2:$A$212,0)),"")</f>
        <v>mg</v>
      </c>
      <c r="F9" s="12">
        <f>(IFERROR(IF(C9&lt;&gt;"",D9/INDEX([1]Data!$B$2:$B$212,MATCH(C9,[1]Data!$A$2:$A$212,0)),""),""))</f>
        <v>51</v>
      </c>
      <c r="G9" s="12" t="str">
        <f>IF(C9&lt;&gt;"",INDEX([1]Data!$E$2:$E$212,MATCH(C9,[1]Data!$A$2:$A$212,0)),"")</f>
        <v>mL</v>
      </c>
      <c r="H9" t="str">
        <f>IF(C9&lt;&gt;"",INDEX([1]Data!$D$2:$D$212,MATCH(C9,[1]Data!$A$2:$A$212,0)),"")</f>
        <v>NaCl 0.9%</v>
      </c>
      <c r="I9" t="str">
        <f>IF(C9&lt;&gt;"",INDEX([1]Data!$F$2:$F$212,MATCH(C9,[1]Data!$A$2:$A$212,0)),"")</f>
        <v>Bag</v>
      </c>
      <c r="J9">
        <f>IFERROR(IF(C9&lt;&gt;"",ROUNDDOWN(IF(C9&lt;&gt;"",IF(D9&lt;=(INDEX([1]Data!$H$2:$H$208,MATCH(C9,[1]Data!$A$2:$A$208,0))),IF(INDEX([1]Data!$I$2:$I$208,MATCH(C9,[1]Data!$A$2:$A$208,0))+F9&gt;INDEX([1]Data!$J$2:$J$208,MATCH(C9,[1]Data!$A$2:$A$208,0)),INDEX([1]Data!$J$2:$J$208,MATCH(C9,[1]Data!$A$2:$A$208,0))-F9,INDEX([1]Data!$I$2:$I$208,MATCH(C9,[1]Data!$A$2:$A$208,0))),INDEX([1]Data!$K$2:$K$208,MATCH(C9,[1]Data!$A$2:$A$208,0))),IF(C9&lt;&gt;"",INDEX([1]Data!$N$2:$N$213,MATCH(C9,[1]Data!$A$2:$A$213,0)),"")),IF(C9&lt;&gt;"",INDEX([1]Data!$N$2:$N$213,MATCH(C9,[1]Data!$A$2:$A$213,0)),"")),""),"")</f>
        <v>100</v>
      </c>
      <c r="K9" t="str">
        <f>IF(C9&lt;&gt;"",INDEX([1]Data!$G$2:$G$212,MATCH(C9,[1]Data!$A$2:$A$212,0)),"")</f>
        <v>mL</v>
      </c>
      <c r="L9" t="str">
        <f>IF(C9&lt;&gt;"",INDEX([1]Data!$O$2:$O$212,MATCH(C9,[1]Data!$A$2:$A$212,0)),"")</f>
        <v>IV</v>
      </c>
      <c r="M9">
        <v>1</v>
      </c>
      <c r="N9" s="7"/>
      <c r="O9" s="7"/>
      <c r="P9"/>
    </row>
    <row r="10" spans="1:18" ht="30" customHeight="1" x14ac:dyDescent="0.25">
      <c r="A10" s="13"/>
      <c r="B10" s="14"/>
      <c r="C10" s="15" t="s">
        <v>21</v>
      </c>
      <c r="D10" s="3">
        <v>700</v>
      </c>
      <c r="E10" s="3" t="str">
        <f>IF(C10&lt;&gt;"",INDEX([1]Data!$C$2:$C$212,MATCH(C10,[1]Data!$A$2:$A$212,0)),"")</f>
        <v>mg</v>
      </c>
      <c r="F10" s="12">
        <f>(IFERROR(IF(C10&lt;&gt;"",D10/INDEX([1]Data!$B$2:$B$212,MATCH(C10,[1]Data!$A$2:$A$212,0)),""),""))</f>
        <v>70</v>
      </c>
      <c r="G10" s="12" t="str">
        <f>IF(C10&lt;&gt;"",INDEX([1]Data!$E$2:$E$212,MATCH(C10,[1]Data!$A$2:$A$212,0)),"")</f>
        <v>mL</v>
      </c>
      <c r="H10" t="str">
        <f>IF(C10&lt;&gt;"",INDEX([1]Data!$D$2:$D$212,MATCH(C10,[1]Data!$A$2:$A$212,0)),"")</f>
        <v>NaCl 0.9%</v>
      </c>
      <c r="I10" t="str">
        <f>IF(C10&lt;&gt;"",INDEX([1]Data!$F$2:$F$212,MATCH(C10,[1]Data!$A$2:$A$212,0)),"")</f>
        <v>Bag</v>
      </c>
      <c r="J10">
        <f>IFERROR(IF(C10&lt;&gt;"",ROUNDDOWN(IF(C10&lt;&gt;"",IF(D10&lt;=(INDEX([1]Data!$H$2:$H$208,MATCH(C10,[1]Data!$A$2:$A$208,0))),IF(INDEX([1]Data!$I$2:$I$208,MATCH(C10,[1]Data!$A$2:$A$208,0))+F10&gt;INDEX([1]Data!$J$2:$J$208,MATCH(C10,[1]Data!$A$2:$A$208,0)),INDEX([1]Data!$J$2:$J$208,MATCH(C10,[1]Data!$A$2:$A$208,0))-F10,INDEX([1]Data!$I$2:$I$208,MATCH(C10,[1]Data!$A$2:$A$208,0))),INDEX([1]Data!$K$2:$K$208,MATCH(C10,[1]Data!$A$2:$A$208,0))),IF(C10&lt;&gt;"",INDEX([1]Data!$N$2:$N$213,MATCH(C10,[1]Data!$A$2:$A$213,0)),"")),IF(C10&lt;&gt;"",INDEX([1]Data!$N$2:$N$213,MATCH(C10,[1]Data!$A$2:$A$213,0)),"")),""),"")</f>
        <v>490</v>
      </c>
      <c r="K10" t="str">
        <f>IF(C10&lt;&gt;"",INDEX([1]Data!$G$2:$G$212,MATCH(C10,[1]Data!$A$2:$A$212,0)),"")</f>
        <v>mL</v>
      </c>
      <c r="L10" t="str">
        <f>IF(C10&lt;&gt;"",INDEX([1]Data!$O$2:$O$212,MATCH(C10,[1]Data!$A$2:$A$212,0)),"")</f>
        <v>IV</v>
      </c>
      <c r="M10" s="13">
        <v>1</v>
      </c>
      <c r="N10" s="7"/>
      <c r="O10" s="7"/>
      <c r="P10"/>
    </row>
    <row r="11" spans="1:18" ht="30" customHeight="1" x14ac:dyDescent="0.25">
      <c r="C11" s="11" t="s">
        <v>19</v>
      </c>
      <c r="D11" s="3">
        <v>1200</v>
      </c>
      <c r="E11" s="3" t="str">
        <f>IF(C11&lt;&gt;"",INDEX([1]Data!$C$2:$C$212,MATCH(C11,[1]Data!$A$2:$A$212,0)),"")</f>
        <v>mg</v>
      </c>
      <c r="F11" s="12">
        <f>(IFERROR(IF(C11&lt;&gt;"",D11/INDEX([1]Data!$B$2:$B$212,MATCH(C11,[1]Data!$A$2:$A$212,0)),""),""))</f>
        <v>20</v>
      </c>
      <c r="G11" s="12" t="str">
        <f>IF(C11&lt;&gt;"",INDEX([1]Data!$E$2:$E$212,MATCH(C11,[1]Data!$A$2:$A$212,0)),"")</f>
        <v>mL</v>
      </c>
      <c r="H11" t="str">
        <f>IF(C11&lt;&gt;"",INDEX([1]Data!$D$2:$D$212,MATCH(C11,[1]Data!$A$2:$A$212,0)),"")</f>
        <v>NaCl 0.9%</v>
      </c>
      <c r="I11" t="str">
        <f>IF(C11&lt;&gt;"",INDEX([1]Data!$F$2:$F$212,MATCH(C11,[1]Data!$A$2:$A$212,0)),"")</f>
        <v>Bag</v>
      </c>
      <c r="J11">
        <f>IFERROR(IF(C11&lt;&gt;"",ROUNDDOWN(IF(C11&lt;&gt;"",IF(D11&lt;=(INDEX([1]Data!$H$2:$H$208,MATCH(C11,[1]Data!$A$2:$A$208,0))),IF(INDEX([1]Data!$I$2:$I$208,MATCH(C11,[1]Data!$A$2:$A$208,0))+F11&gt;INDEX([1]Data!$J$2:$J$208,MATCH(C11,[1]Data!$A$2:$A$208,0)),INDEX([1]Data!$J$2:$J$208,MATCH(C11,[1]Data!$A$2:$A$208,0))-F11,INDEX([1]Data!$I$2:$I$208,MATCH(C11,[1]Data!$A$2:$A$208,0))),INDEX([1]Data!$K$2:$K$208,MATCH(C11,[1]Data!$A$2:$A$208,0))),IF(C11&lt;&gt;"",INDEX([1]Data!$N$2:$N$213,MATCH(C11,[1]Data!$A$2:$A$213,0)),"")),IF(C11&lt;&gt;"",INDEX([1]Data!$N$2:$N$213,MATCH(C11,[1]Data!$A$2:$A$213,0)),"")),""),"")</f>
        <v>250</v>
      </c>
      <c r="K11" t="str">
        <f>IF(C11&lt;&gt;"",INDEX([1]Data!$G$2:$G$212,MATCH(C11,[1]Data!$A$2:$A$212,0)),"")</f>
        <v>mL</v>
      </c>
      <c r="L11" t="str">
        <f>IF(C11&lt;&gt;"",INDEX([1]Data!$O$2:$O$212,MATCH(C11,[1]Data!$A$2:$A$212,0)),"")</f>
        <v>IV</v>
      </c>
      <c r="M11">
        <v>1</v>
      </c>
      <c r="N11" s="7"/>
      <c r="O11" s="7"/>
      <c r="P11"/>
    </row>
    <row r="12" spans="1:18" ht="30" customHeight="1" x14ac:dyDescent="0.25">
      <c r="C12" s="11" t="s">
        <v>20</v>
      </c>
      <c r="D12" s="3">
        <v>1150</v>
      </c>
      <c r="E12" s="3" t="str">
        <f>IF(C12&lt;&gt;"",INDEX([1]Data!$C$2:$C$212,MATCH(C12,[1]Data!$A$2:$A$212,0)),"")</f>
        <v>mg</v>
      </c>
      <c r="F12" s="12">
        <f>(IFERROR(IF(C12&lt;&gt;"",D12/INDEX([1]Data!$B$2:$B$212,MATCH(C12,[1]Data!$A$2:$A$212,0)),""),""))</f>
        <v>46</v>
      </c>
      <c r="G12" s="12" t="str">
        <f>IF(C12&lt;&gt;"",INDEX([1]Data!$E$2:$E$212,MATCH(C12,[1]Data!$A$2:$A$212,0)),"")</f>
        <v>mL</v>
      </c>
      <c r="H12" t="str">
        <f>IF(C12&lt;&gt;"",INDEX([1]Data!$D$2:$D$212,MATCH(C12,[1]Data!$A$2:$A$212,0)),"")</f>
        <v>NaCl 0.9%</v>
      </c>
      <c r="I12" t="str">
        <f>IF(C12&lt;&gt;"",INDEX([1]Data!$F$2:$F$212,MATCH(C12,[1]Data!$A$2:$A$212,0)),"")</f>
        <v>Bag</v>
      </c>
      <c r="J12">
        <f>IFERROR(IF(C12&lt;&gt;"",ROUNDDOWN(IF(C12&lt;&gt;"",IF(D12&lt;=(INDEX([1]Data!$H$2:$H$208,MATCH(C12,[1]Data!$A$2:$A$208,0))),IF(INDEX([1]Data!$I$2:$I$208,MATCH(C12,[1]Data!$A$2:$A$208,0))+F12&gt;INDEX([1]Data!$J$2:$J$208,MATCH(C12,[1]Data!$A$2:$A$208,0)),INDEX([1]Data!$J$2:$J$208,MATCH(C12,[1]Data!$A$2:$A$208,0))-F12,INDEX([1]Data!$I$2:$I$208,MATCH(C12,[1]Data!$A$2:$A$208,0))),INDEX([1]Data!$K$2:$K$208,MATCH(C12,[1]Data!$A$2:$A$208,0))),IF(C12&lt;&gt;"",INDEX([1]Data!$N$2:$N$213,MATCH(C12,[1]Data!$A$2:$A$213,0)),"")),IF(C12&lt;&gt;"",INDEX([1]Data!$N$2:$N$213,MATCH(C12,[1]Data!$A$2:$A$213,0)),"")),""),"")</f>
        <v>100</v>
      </c>
      <c r="K12" t="str">
        <f>IF(C12&lt;&gt;"",INDEX([1]Data!$G$2:$G$212,MATCH(C12,[1]Data!$A$2:$A$212,0)),"")</f>
        <v>mL</v>
      </c>
      <c r="L12" t="str">
        <f>IF(C12&lt;&gt;"",INDEX([1]Data!$O$2:$O$212,MATCH(C12,[1]Data!$A$2:$A$212,0)),"")</f>
        <v>IV</v>
      </c>
      <c r="M12">
        <v>1</v>
      </c>
      <c r="N12" s="7"/>
      <c r="O12" s="7"/>
      <c r="P12"/>
    </row>
    <row r="13" spans="1:18" ht="30" customHeight="1" x14ac:dyDescent="0.25">
      <c r="C13" s="11" t="s">
        <v>22</v>
      </c>
      <c r="D13" s="3"/>
      <c r="E13" s="3" t="str">
        <f>IF(C13&lt;&gt;"",INDEX([1]Data!$C$2:$C$212,MATCH(C13,[1]Data!$A$2:$A$212,0)),"")</f>
        <v>mg</v>
      </c>
      <c r="F13" s="12">
        <f>(IFERROR(IF(C13&lt;&gt;"",D13/INDEX([1]Data!$B$2:$B$212,MATCH(C13,[1]Data!$A$2:$A$212,0)),""),""))</f>
        <v>0</v>
      </c>
      <c r="G13" s="12" t="str">
        <f>IF(C13&lt;&gt;"",INDEX([1]Data!$E$2:$E$212,MATCH(C13,[1]Data!$A$2:$A$212,0)),"")</f>
        <v>mL</v>
      </c>
      <c r="H13" t="s">
        <v>23</v>
      </c>
      <c r="I13" t="str">
        <f>IF(C13&lt;&gt;"",INDEX([1]Data!$F$2:$F$212,MATCH(C13,[1]Data!$A$2:$A$212,0)),"")</f>
        <v>Bag</v>
      </c>
      <c r="J13">
        <f>IFERROR(IF(C13&lt;&gt;"",ROUNDDOWN(IF(C13&lt;&gt;"",IF(D13&lt;=(INDEX([1]Data!$H$2:$H$208,MATCH(C13,[1]Data!$A$2:$A$208,0))),IF(INDEX([1]Data!$I$2:$I$208,MATCH(C13,[1]Data!$A$2:$A$208,0))+F13&gt;INDEX([1]Data!$J$2:$J$208,MATCH(C13,[1]Data!$A$2:$A$208,0)),INDEX([1]Data!$J$2:$J$208,MATCH(C13,[1]Data!$A$2:$A$208,0))-F13,INDEX([1]Data!$I$2:$I$208,MATCH(C13,[1]Data!$A$2:$A$208,0))),INDEX([1]Data!$K$2:$K$208,MATCH(C13,[1]Data!$A$2:$A$208,0))),IF(C13&lt;&gt;"",INDEX([1]Data!$N$2:$N$213,MATCH(C13,[1]Data!$A$2:$A$213,0)),"")),IF(C13&lt;&gt;"",INDEX([1]Data!$N$2:$N$213,MATCH(C13,[1]Data!$A$2:$A$213,0)),"")),""),"")</f>
        <v>500</v>
      </c>
      <c r="K13" t="str">
        <f>IF(C13&lt;&gt;"",INDEX([1]Data!$G$2:$G$212,MATCH(C13,[1]Data!$A$2:$A$212,0)),"")</f>
        <v>mL</v>
      </c>
      <c r="L13" t="str">
        <f>IF(C13&lt;&gt;"",INDEX([1]Data!$O$2:$O$212,MATCH(C13,[1]Data!$A$2:$A$212,0)),"")</f>
        <v>IV</v>
      </c>
      <c r="M13">
        <v>1</v>
      </c>
      <c r="N13" s="7"/>
      <c r="O13" s="7"/>
      <c r="P13"/>
    </row>
    <row r="14" spans="1:18" ht="30" customHeight="1" x14ac:dyDescent="0.25">
      <c r="C14" s="11" t="s">
        <v>24</v>
      </c>
      <c r="D14" s="3">
        <v>200</v>
      </c>
      <c r="E14" s="3" t="str">
        <f>IF(C14&lt;&gt;"",INDEX([1]Data!$C$2:$C$212,MATCH(C14,[1]Data!$A$2:$A$212,0)),"")</f>
        <v>mg</v>
      </c>
      <c r="F14" s="12">
        <f>(IFERROR(IF(C14&lt;&gt;"",D14/INDEX([1]Data!$B$2:$B$212,MATCH(C14,[1]Data!$A$2:$A$212,0)),""),""))</f>
        <v>8</v>
      </c>
      <c r="G14" s="12" t="str">
        <f>IF(C14&lt;&gt;"",INDEX([1]Data!$E$2:$E$212,MATCH(C14,[1]Data!$A$2:$A$212,0)),"")</f>
        <v>mL</v>
      </c>
      <c r="H14" t="str">
        <f>IF(C14&lt;&gt;"",INDEX([1]Data!$D$2:$D$212,MATCH(C14,[1]Data!$A$2:$A$212,0)),"")</f>
        <v>NaCl 0.9%</v>
      </c>
      <c r="I14" t="str">
        <f>IF(C14&lt;&gt;"",INDEX([1]Data!$F$2:$F$212,MATCH(C14,[1]Data!$A$2:$A$212,0)),"")</f>
        <v>Bag</v>
      </c>
      <c r="J14">
        <f>IFERROR(IF(C14&lt;&gt;"",ROUNDDOWN(IF(C14&lt;&gt;"",IF(D14&lt;=(INDEX([1]Data!$H$2:$H$208,MATCH(C14,[1]Data!$A$2:$A$208,0))),IF(INDEX([1]Data!$I$2:$I$208,MATCH(C14,[1]Data!$A$2:$A$208,0))+F14&gt;INDEX([1]Data!$J$2:$J$208,MATCH(C14,[1]Data!$A$2:$A$208,0)),INDEX([1]Data!$J$2:$J$208,MATCH(C14,[1]Data!$A$2:$A$208,0))-F14,INDEX([1]Data!$I$2:$I$208,MATCH(C14,[1]Data!$A$2:$A$208,0))),INDEX([1]Data!$K$2:$K$208,MATCH(C14,[1]Data!$A$2:$A$208,0))),IF(C14&lt;&gt;"",INDEX([1]Data!$N$2:$N$213,MATCH(C14,[1]Data!$A$2:$A$213,0)),"")),IF(C14&lt;&gt;"",INDEX([1]Data!$N$2:$N$213,MATCH(C14,[1]Data!$A$2:$A$213,0)),"")),""),"")</f>
        <v>50</v>
      </c>
      <c r="K14" t="str">
        <f>IF(C14&lt;&gt;"",INDEX([1]Data!$G$2:$G$212,MATCH(C14,[1]Data!$A$2:$A$212,0)),"")</f>
        <v>mL</v>
      </c>
      <c r="L14" t="str">
        <f>IF(C14&lt;&gt;"",INDEX([1]Data!$O$2:$O$212,MATCH(C14,[1]Data!$A$2:$A$212,0)),"")</f>
        <v>IV</v>
      </c>
      <c r="M14">
        <v>1</v>
      </c>
      <c r="N14" s="7"/>
      <c r="O14" s="7"/>
      <c r="P14"/>
    </row>
    <row r="15" spans="1:18" ht="30" customHeight="1" x14ac:dyDescent="0.25">
      <c r="C15" s="11" t="s">
        <v>25</v>
      </c>
      <c r="D15" s="3">
        <v>480</v>
      </c>
      <c r="E15" s="3" t="str">
        <f>IF(C15&lt;&gt;"",INDEX([1]Data!$C$2:$C$212,MATCH(C15,[1]Data!$A$2:$A$212,0)),"")</f>
        <v>mg</v>
      </c>
      <c r="F15" s="12">
        <f>(IFERROR(IF(C15&lt;&gt;"",D15/INDEX([1]Data!$B$2:$B$212,MATCH(C15,[1]Data!$A$2:$A$212,0)),""),""))</f>
        <v>48</v>
      </c>
      <c r="G15" s="12" t="str">
        <f>IF(C15&lt;&gt;"",INDEX([1]Data!$E$2:$E$212,MATCH(C15,[1]Data!$A$2:$A$212,0)),"")</f>
        <v>mL</v>
      </c>
      <c r="H15" t="str">
        <f>IF(C15&lt;&gt;"",INDEX([1]Data!$D$2:$D$212,MATCH(C15,[1]Data!$A$2:$A$212,0)),"")</f>
        <v>NaCl 0.9%</v>
      </c>
      <c r="I15" t="str">
        <f>IF(C15&lt;&gt;"",INDEX([1]Data!$F$2:$F$212,MATCH(C15,[1]Data!$A$2:$A$212,0)),"")</f>
        <v>Bag</v>
      </c>
      <c r="J15">
        <f>IFERROR(IF(C15&lt;&gt;"",ROUNDDOWN(IF(C15&lt;&gt;"",IF(D15&lt;=(INDEX([1]Data!$H$2:$H$208,MATCH(C15,[1]Data!$A$2:$A$208,0))),IF(INDEX([1]Data!$I$2:$I$208,MATCH(C15,[1]Data!$A$2:$A$208,0))+F15&gt;INDEX([1]Data!$J$2:$J$208,MATCH(C15,[1]Data!$A$2:$A$208,0)),INDEX([1]Data!$J$2:$J$208,MATCH(C15,[1]Data!$A$2:$A$208,0))-F15,INDEX([1]Data!$I$2:$I$208,MATCH(C15,[1]Data!$A$2:$A$208,0))),INDEX([1]Data!$K$2:$K$208,MATCH(C15,[1]Data!$A$2:$A$208,0))),IF(C15&lt;&gt;"",INDEX([1]Data!$N$2:$N$213,MATCH(C15,[1]Data!$A$2:$A$213,0)),"")),IF(C15&lt;&gt;"",INDEX([1]Data!$N$2:$N$213,MATCH(C15,[1]Data!$A$2:$A$213,0)),"")),""),"")</f>
        <v>100</v>
      </c>
      <c r="K15" t="str">
        <f>IF(C15&lt;&gt;"",INDEX([1]Data!$G$2:$G$212,MATCH(C15,[1]Data!$A$2:$A$212,0)),"")</f>
        <v>mL</v>
      </c>
      <c r="L15" t="str">
        <f>IF(C15&lt;&gt;"",INDEX([1]Data!$O$2:$O$212,MATCH(C15,[1]Data!$A$2:$A$212,0)),"")</f>
        <v>IV</v>
      </c>
      <c r="M15">
        <v>1</v>
      </c>
      <c r="N15" s="7"/>
      <c r="O15" s="7"/>
      <c r="P15"/>
    </row>
    <row r="16" spans="1:18" ht="30" customHeight="1" x14ac:dyDescent="0.25">
      <c r="C16" s="11" t="s">
        <v>26</v>
      </c>
      <c r="D16" s="3">
        <v>420</v>
      </c>
      <c r="E16" s="3" t="str">
        <f>IF(C16&lt;&gt;"",INDEX([1]Data!$C$2:$C$212,MATCH(C16,[1]Data!$A$2:$A$212,0)),"")</f>
        <v>mg</v>
      </c>
      <c r="F16" s="12">
        <f>(IFERROR(IF(C16&lt;&gt;"",D16/INDEX([1]Data!$B$2:$B$212,MATCH(C16,[1]Data!$A$2:$A$212,0)),""),""))</f>
        <v>14</v>
      </c>
      <c r="G16" s="12" t="str">
        <f>IF(C16&lt;&gt;"",INDEX([1]Data!$E$2:$E$212,MATCH(C16,[1]Data!$A$2:$A$212,0)),"")</f>
        <v>mL</v>
      </c>
      <c r="H16" t="str">
        <f>IF(C16&lt;&gt;"",INDEX([1]Data!$D$2:$D$212,MATCH(C16,[1]Data!$A$2:$A$212,0)),"")</f>
        <v>NaCl 0.9%</v>
      </c>
      <c r="I16" t="str">
        <f>IF(C16&lt;&gt;"",INDEX([1]Data!$F$2:$F$212,MATCH(C16,[1]Data!$A$2:$A$212,0)),"")</f>
        <v>Bag</v>
      </c>
      <c r="J16">
        <f>IFERROR(IF(C16&lt;&gt;"",ROUNDDOWN(IF(C16&lt;&gt;"",IF(D16&lt;=(INDEX([1]Data!$H$2:$H$208,MATCH(C16,[1]Data!$A$2:$A$208,0))),IF(INDEX([1]Data!$I$2:$I$208,MATCH(C16,[1]Data!$A$2:$A$208,0))+F16&gt;INDEX([1]Data!$J$2:$J$208,MATCH(C16,[1]Data!$A$2:$A$208,0)),INDEX([1]Data!$J$2:$J$208,MATCH(C16,[1]Data!$A$2:$A$208,0))-F16,INDEX([1]Data!$I$2:$I$208,MATCH(C16,[1]Data!$A$2:$A$208,0))),INDEX([1]Data!$K$2:$K$208,MATCH(C16,[1]Data!$A$2:$A$208,0))),IF(C16&lt;&gt;"",INDEX([1]Data!$N$2:$N$213,MATCH(C16,[1]Data!$A$2:$A$213,0)),"")),IF(C16&lt;&gt;"",INDEX([1]Data!$N$2:$N$213,MATCH(C16,[1]Data!$A$2:$A$213,0)),"")),""),"")</f>
        <v>250</v>
      </c>
      <c r="K16" t="str">
        <f>IF(C16&lt;&gt;"",INDEX([1]Data!$G$2:$G$212,MATCH(C16,[1]Data!$A$2:$A$212,0)),"")</f>
        <v>mL</v>
      </c>
      <c r="L16" t="str">
        <f>IF(C16&lt;&gt;"",INDEX([1]Data!$O$2:$O$212,MATCH(C16,[1]Data!$A$2:$A$212,0)),"")</f>
        <v>IV</v>
      </c>
      <c r="M16">
        <v>1</v>
      </c>
      <c r="N16" s="7"/>
      <c r="O16" s="7"/>
      <c r="P16"/>
    </row>
    <row r="17" spans="1:16" ht="30" customHeight="1" x14ac:dyDescent="0.25">
      <c r="C17" s="11" t="s">
        <v>27</v>
      </c>
      <c r="D17" s="3">
        <v>357</v>
      </c>
      <c r="E17" s="3" t="str">
        <f>IF(C17&lt;&gt;"",INDEX([1]Data!$C$2:$C$212,MATCH(C17,[1]Data!$A$2:$A$212,0)),"")</f>
        <v>mg</v>
      </c>
      <c r="F17" s="12">
        <f>(IFERROR(IF(C17&lt;&gt;"",D17/INDEX([1]Data!$B$2:$B$212,MATCH(C17,[1]Data!$A$2:$A$212,0)),""),""))</f>
        <v>17</v>
      </c>
      <c r="G17" s="12" t="str">
        <f>IF(C17&lt;&gt;"",INDEX([1]Data!$E$2:$E$212,MATCH(C17,[1]Data!$A$2:$A$212,0)),"")</f>
        <v>mL</v>
      </c>
      <c r="H17" t="str">
        <f>IF(C17&lt;&gt;"",INDEX([1]Data!$D$2:$D$212,MATCH(C17,[1]Data!$A$2:$A$212,0)),"")</f>
        <v>NaCl 0.9%</v>
      </c>
      <c r="I17" t="str">
        <f>IF(C17&lt;&gt;"",INDEX([1]Data!$F$2:$F$212,MATCH(C17,[1]Data!$A$2:$A$212,0)),"")</f>
        <v>Bag</v>
      </c>
      <c r="J17">
        <f>IFERROR(IF(C17&lt;&gt;"",ROUNDDOWN(IF(C17&lt;&gt;"",IF(D17&lt;=(INDEX([1]Data!$H$2:$H$208,MATCH(C17,[1]Data!$A$2:$A$208,0))),IF(INDEX([1]Data!$I$2:$I$208,MATCH(C17,[1]Data!$A$2:$A$208,0))+F17&gt;INDEX([1]Data!$J$2:$J$208,MATCH(C17,[1]Data!$A$2:$A$208,0)),INDEX([1]Data!$J$2:$J$208,MATCH(C17,[1]Data!$A$2:$A$208,0))-F17,INDEX([1]Data!$I$2:$I$208,MATCH(C17,[1]Data!$A$2:$A$208,0))),INDEX([1]Data!$K$2:$K$208,MATCH(C17,[1]Data!$A$2:$A$208,0))),IF(C17&lt;&gt;"",INDEX([1]Data!$N$2:$N$213,MATCH(C17,[1]Data!$A$2:$A$213,0)),"")),IF(C17&lt;&gt;"",INDEX([1]Data!$N$2:$N$213,MATCH(C17,[1]Data!$A$2:$A$213,0)),"")),""),"")</f>
        <v>250</v>
      </c>
      <c r="K17" t="str">
        <f>IF(C17&lt;&gt;"",INDEX([1]Data!$G$2:$G$212,MATCH(C17,[1]Data!$A$2:$A$212,0)),"")</f>
        <v>mL</v>
      </c>
      <c r="L17" t="str">
        <f>IF(C17&lt;&gt;"",INDEX([1]Data!$O$2:$O$212,MATCH(C17,[1]Data!$A$2:$A$212,0)),"")</f>
        <v>IV</v>
      </c>
      <c r="M17">
        <v>1</v>
      </c>
      <c r="N17" s="7"/>
      <c r="O17" s="7"/>
      <c r="P17"/>
    </row>
    <row r="18" spans="1:16" ht="30" customHeight="1" x14ac:dyDescent="0.25">
      <c r="C18" s="11" t="s">
        <v>21</v>
      </c>
      <c r="D18" s="3">
        <v>800</v>
      </c>
      <c r="E18" s="3" t="str">
        <f>IF(C18&lt;&gt;"",INDEX([1]Data!$C$2:$C$212,MATCH(C18,[1]Data!$A$2:$A$212,0)),"")</f>
        <v>mg</v>
      </c>
      <c r="F18" s="12">
        <f>(IFERROR(IF(C18&lt;&gt;"",D18/INDEX([1]Data!$B$2:$B$212,MATCH(C18,[1]Data!$A$2:$A$212,0)),""),""))</f>
        <v>80</v>
      </c>
      <c r="G18" s="12" t="str">
        <f>IF(C18&lt;&gt;"",INDEX([1]Data!$E$2:$E$212,MATCH(C18,[1]Data!$A$2:$A$212,0)),"")</f>
        <v>mL</v>
      </c>
      <c r="H18" t="str">
        <f>IF(C18&lt;&gt;"",INDEX([1]Data!$D$2:$D$212,MATCH(C18,[1]Data!$A$2:$A$212,0)),"")</f>
        <v>NaCl 0.9%</v>
      </c>
      <c r="I18" t="str">
        <f>IF(C18&lt;&gt;"",INDEX([1]Data!$F$2:$F$212,MATCH(C18,[1]Data!$A$2:$A$212,0)),"")</f>
        <v>Bag</v>
      </c>
      <c r="J18">
        <f>IFERROR(IF(C18&lt;&gt;"",ROUNDDOWN(IF(C18&lt;&gt;"",IF(D18&lt;=(INDEX([1]Data!$H$2:$H$208,MATCH(C18,[1]Data!$A$2:$A$208,0))),IF(INDEX([1]Data!$I$2:$I$208,MATCH(C18,[1]Data!$A$2:$A$208,0))+F18&gt;INDEX([1]Data!$J$2:$J$208,MATCH(C18,[1]Data!$A$2:$A$208,0)),INDEX([1]Data!$J$2:$J$208,MATCH(C18,[1]Data!$A$2:$A$208,0))-F18,INDEX([1]Data!$I$2:$I$208,MATCH(C18,[1]Data!$A$2:$A$208,0))),INDEX([1]Data!$K$2:$K$208,MATCH(C18,[1]Data!$A$2:$A$208,0))),IF(C18&lt;&gt;"",INDEX([1]Data!$N$2:$N$213,MATCH(C18,[1]Data!$A$2:$A$213,0)),"")),IF(C18&lt;&gt;"",INDEX([1]Data!$N$2:$N$213,MATCH(C18,[1]Data!$A$2:$A$213,0)),"")),""),"")</f>
        <v>480</v>
      </c>
      <c r="K18" t="str">
        <f>IF(C18&lt;&gt;"",INDEX([1]Data!$G$2:$G$212,MATCH(C18,[1]Data!$A$2:$A$212,0)),"")</f>
        <v>mL</v>
      </c>
      <c r="L18" t="str">
        <f>IF(C18&lt;&gt;"",INDEX([1]Data!$O$2:$O$212,MATCH(C18,[1]Data!$A$2:$A$212,0)),"")</f>
        <v>IV</v>
      </c>
      <c r="M18">
        <v>1</v>
      </c>
      <c r="N18" s="7"/>
      <c r="O18" s="7"/>
      <c r="P18"/>
    </row>
    <row r="19" spans="1:16" ht="30" customHeight="1" x14ac:dyDescent="0.25">
      <c r="C19" s="11" t="s">
        <v>28</v>
      </c>
      <c r="D19" s="3">
        <v>960</v>
      </c>
      <c r="E19" s="3" t="str">
        <f>IF(C19&lt;&gt;"",INDEX([1]Data!$C$2:$C$212,MATCH(C19,[1]Data!$A$2:$A$212,0)),"")</f>
        <v>mg</v>
      </c>
      <c r="F19" s="12">
        <f>(IFERROR(IF(C19&lt;&gt;"",D19/INDEX([1]Data!$B$2:$B$212,MATCH(C19,[1]Data!$A$2:$A$212,0)),""),""))</f>
        <v>192</v>
      </c>
      <c r="G19" s="12" t="str">
        <f>IF(C19&lt;&gt;"",INDEX([1]Data!$E$2:$E$212,MATCH(C19,[1]Data!$A$2:$A$212,0)),"")</f>
        <v>mL</v>
      </c>
      <c r="H19" t="str">
        <f>IF(C19&lt;&gt;"",INDEX([1]Data!$D$2:$D$212,MATCH(C19,[1]Data!$A$2:$A$212,0)),"")</f>
        <v/>
      </c>
      <c r="I19" t="str">
        <f>IF(C19&lt;&gt;"",INDEX([1]Data!$F$2:$F$212,MATCH(C19,[1]Data!$A$2:$A$212,0)),"")</f>
        <v>viaflex Bag</v>
      </c>
      <c r="J19" t="str">
        <f>IFERROR(IF(C19&lt;&gt;"",ROUNDDOWN(IF(C19&lt;&gt;"",IF(D19&lt;=(INDEX([1]Data!$H$2:$H$208,MATCH(C19,[1]Data!$A$2:$A$208,0))),IF(INDEX([1]Data!$I$2:$I$208,MATCH(C19,[1]Data!$A$2:$A$208,0))+F19&gt;INDEX([1]Data!$J$2:$J$208,MATCH(C19,[1]Data!$A$2:$A$208,0)),INDEX([1]Data!$J$2:$J$208,MATCH(C19,[1]Data!$A$2:$A$208,0))-F19,INDEX([1]Data!$I$2:$I$208,MATCH(C19,[1]Data!$A$2:$A$208,0))),INDEX([1]Data!$K$2:$K$208,MATCH(C19,[1]Data!$A$2:$A$208,0))),IF(C19&lt;&gt;"",INDEX([1]Data!$N$2:$N$213,MATCH(C19,[1]Data!$A$2:$A$213,0)),"")),IF(C19&lt;&gt;"",INDEX([1]Data!$N$2:$N$213,MATCH(C19,[1]Data!$A$2:$A$213,0)),"")),""),"")</f>
        <v/>
      </c>
      <c r="K19" t="str">
        <f>IF(C19&lt;&gt;"",INDEX([1]Data!$G$2:$G$212,MATCH(C19,[1]Data!$A$2:$A$212,0)),"")</f>
        <v/>
      </c>
      <c r="L19" t="str">
        <f>IF(C19&lt;&gt;"",INDEX([1]Data!$O$2:$O$212,MATCH(C19,[1]Data!$A$2:$A$212,0)),"")</f>
        <v>IV</v>
      </c>
      <c r="M19">
        <v>1</v>
      </c>
      <c r="N19" s="7"/>
      <c r="O19" s="7"/>
      <c r="P19"/>
    </row>
    <row r="20" spans="1:16" ht="30" customHeight="1" x14ac:dyDescent="0.25">
      <c r="C20" s="11" t="s">
        <v>22</v>
      </c>
      <c r="D20" s="3"/>
      <c r="E20" s="3" t="str">
        <f>IF(C20&lt;&gt;"",INDEX([1]Data!$C$2:$C$212,MATCH(C20,[1]Data!$A$2:$A$212,0)),"")</f>
        <v>mg</v>
      </c>
      <c r="F20" s="12">
        <f>(IFERROR(IF(C20&lt;&gt;"",D20/INDEX([1]Data!$B$2:$B$212,MATCH(C20,[1]Data!$A$2:$A$212,0)),""),""))</f>
        <v>0</v>
      </c>
      <c r="G20" s="12" t="str">
        <f>IF(C20&lt;&gt;"",INDEX([1]Data!$E$2:$E$212,MATCH(C20,[1]Data!$A$2:$A$212,0)),"")</f>
        <v>mL</v>
      </c>
      <c r="H20" t="s">
        <v>29</v>
      </c>
      <c r="I20" t="str">
        <f>IF(C20&lt;&gt;"",INDEX([1]Data!$F$2:$F$212,MATCH(C20,[1]Data!$A$2:$A$212,0)),"")</f>
        <v>Bag</v>
      </c>
      <c r="J20">
        <f>IFERROR(IF(C20&lt;&gt;"",ROUNDDOWN(IF(C20&lt;&gt;"",IF(D20&lt;=(INDEX([1]Data!$H$2:$H$208,MATCH(C20,[1]Data!$A$2:$A$208,0))),IF(INDEX([1]Data!$I$2:$I$208,MATCH(C20,[1]Data!$A$2:$A$208,0))+F20&gt;INDEX([1]Data!$J$2:$J$208,MATCH(C20,[1]Data!$A$2:$A$208,0)),INDEX([1]Data!$J$2:$J$208,MATCH(C20,[1]Data!$A$2:$A$208,0))-F20,INDEX([1]Data!$I$2:$I$208,MATCH(C20,[1]Data!$A$2:$A$208,0))),INDEX([1]Data!$K$2:$K$208,MATCH(C20,[1]Data!$A$2:$A$208,0))),IF(C20&lt;&gt;"",INDEX([1]Data!$N$2:$N$213,MATCH(C20,[1]Data!$A$2:$A$213,0)),"")),IF(C20&lt;&gt;"",INDEX([1]Data!$N$2:$N$213,MATCH(C20,[1]Data!$A$2:$A$213,0)),"")),""),"")</f>
        <v>500</v>
      </c>
      <c r="K20" t="str">
        <f>IF(C20&lt;&gt;"",INDEX([1]Data!$G$2:$G$212,MATCH(C20,[1]Data!$A$2:$A$212,0)),"")</f>
        <v>mL</v>
      </c>
      <c r="L20" t="str">
        <f>IF(C20&lt;&gt;"",INDEX([1]Data!$O$2:$O$212,MATCH(C20,[1]Data!$A$2:$A$212,0)),"")</f>
        <v>IV</v>
      </c>
      <c r="M20">
        <v>1</v>
      </c>
      <c r="N20" s="7"/>
      <c r="O20" s="7"/>
      <c r="P20"/>
    </row>
    <row r="21" spans="1:16" ht="30" customHeight="1" x14ac:dyDescent="0.25">
      <c r="C21" s="11" t="s">
        <v>30</v>
      </c>
      <c r="D21" s="3">
        <v>1800</v>
      </c>
      <c r="E21" s="3" t="str">
        <f>IF(C21&lt;&gt;"",INDEX([1]Data!$C$2:$C$212,MATCH(C21,[1]Data!$A$2:$A$212,0)),"")</f>
        <v>mg</v>
      </c>
      <c r="F21" s="12">
        <f>(IFERROR(IF(C21&lt;&gt;"",D21/INDEX([1]Data!$B$2:$B$212,MATCH(C21,[1]Data!$A$2:$A$212,0)),""),""))</f>
        <v>15</v>
      </c>
      <c r="G21" s="12" t="str">
        <f>IF(C21&lt;&gt;"",INDEX([1]Data!$E$2:$E$212,MATCH(C21,[1]Data!$A$2:$A$212,0)),"")</f>
        <v>mL</v>
      </c>
      <c r="I21" t="str">
        <f>IF(C21&lt;&gt;"",INDEX([1]Data!$F$2:$F$212,MATCH(C21,[1]Data!$A$2:$A$212,0)),"")</f>
        <v>Syringe</v>
      </c>
      <c r="J21"/>
      <c r="L21" t="str">
        <f>IF(C21&lt;&gt;"",INDEX([1]Data!$O$2:$O$212,MATCH(C21,[1]Data!$A$2:$A$212,0)),"")</f>
        <v>SC</v>
      </c>
      <c r="M21">
        <v>1</v>
      </c>
      <c r="N21" s="7"/>
      <c r="O21" s="7"/>
      <c r="P21" t="s">
        <v>31</v>
      </c>
    </row>
    <row r="22" spans="1:16" ht="30" customHeight="1" x14ac:dyDescent="0.25">
      <c r="C22" s="11" t="s">
        <v>32</v>
      </c>
      <c r="D22" s="3"/>
      <c r="E22" s="3"/>
      <c r="F22" s="12" t="str">
        <f>(IFERROR(IF(C22&lt;&gt;"",D22/INDEX([1]Data!$B$2:$B$212,MATCH(C22,[1]Data!$A$2:$A$212,0)),""),""))</f>
        <v/>
      </c>
      <c r="G22" s="12" t="s">
        <v>33</v>
      </c>
      <c r="J22"/>
      <c r="L22" t="s">
        <v>34</v>
      </c>
      <c r="M22">
        <v>1</v>
      </c>
      <c r="N22" s="7"/>
      <c r="O22" s="7"/>
      <c r="P22"/>
    </row>
    <row r="23" spans="1:16" ht="30" customHeight="1" x14ac:dyDescent="0.25">
      <c r="C23" s="11" t="s">
        <v>35</v>
      </c>
      <c r="D23" s="3">
        <v>70</v>
      </c>
      <c r="E23" s="3" t="str">
        <f>IF(C23&lt;&gt;"",INDEX([1]Data!$C$2:$C$212,MATCH(C23,[1]Data!$A$2:$A$212,0)),"")</f>
        <v>mg</v>
      </c>
      <c r="F23" s="12">
        <f>(IFERROR(IF(C23&lt;&gt;"",D23/INDEX([1]Data!$B$2:$B$212,MATCH(C23,[1]Data!$A$2:$A$212,0)),""),""))</f>
        <v>2.8</v>
      </c>
      <c r="G23" s="12" t="str">
        <f>IF(C23&lt;&gt;"",INDEX([1]Data!$E$2:$E$212,MATCH(C23,[1]Data!$A$2:$A$212,0)),"")</f>
        <v>mL</v>
      </c>
      <c r="H23" t="str">
        <f>IF(C23&lt;&gt;"",INDEX([1]Data!$D$2:$D$212,MATCH(C23,[1]Data!$A$2:$A$212,0)),"")</f>
        <v>Cold WFI</v>
      </c>
      <c r="I23" t="str">
        <f>IF(C23&lt;&gt;"",INDEX([1]Data!$F$2:$F$212,MATCH(C23,[1]Data!$A$2:$A$212,0)),"")</f>
        <v>Syringe</v>
      </c>
      <c r="J23" t="str">
        <f>IFERROR(IF(C23&lt;&gt;"",ROUNDDOWN(IF(C23&lt;&gt;"",IF(D23&lt;=(INDEX([1]Data!$H$2:$H$208,MATCH(C23,[1]Data!$A$2:$A$208,0))),IF(INDEX([1]Data!$I$2:$I$208,MATCH(C23,[1]Data!$A$2:$A$208,0))+F23&gt;INDEX([1]Data!$J$2:$J$208,MATCH(C23,[1]Data!$A$2:$A$208,0)),INDEX([1]Data!$J$2:$J$208,MATCH(C23,[1]Data!$A$2:$A$208,0))-F23,INDEX([1]Data!$I$2:$I$208,MATCH(C23,[1]Data!$A$2:$A$208,0))),INDEX([1]Data!$K$2:$K$208,MATCH(C23,[1]Data!$A$2:$A$208,0))),IF(C23&lt;&gt;"",INDEX([1]Data!$N$2:$N$213,MATCH(C23,[1]Data!$A$2:$A$213,0)),"")),IF(C23&lt;&gt;"",INDEX([1]Data!$N$2:$N$213,MATCH(C23,[1]Data!$A$2:$A$213,0)),"")),""),"")</f>
        <v/>
      </c>
      <c r="K23" t="str">
        <f>IF(C23&lt;&gt;"",INDEX([1]Data!$G$2:$G$212,MATCH(C23,[1]Data!$A$2:$A$212,0)),"")</f>
        <v/>
      </c>
      <c r="L23" t="str">
        <f>IF(C23&lt;&gt;"",INDEX([1]Data!$O$2:$O$212,MATCH(C23,[1]Data!$A$2:$A$212,0)),"")</f>
        <v>SC</v>
      </c>
      <c r="M23">
        <v>2</v>
      </c>
      <c r="N23" s="7"/>
      <c r="O23" s="7"/>
      <c r="P23" t="s">
        <v>36</v>
      </c>
    </row>
    <row r="24" spans="1:16" ht="30" customHeight="1" x14ac:dyDescent="0.25">
      <c r="C24" s="11" t="s">
        <v>37</v>
      </c>
      <c r="D24" s="3">
        <v>1560</v>
      </c>
      <c r="E24" s="3" t="str">
        <f>IF(C24&lt;&gt;"",INDEX([1]Data!$C$2:$C$212,MATCH(C24,[1]Data!$A$2:$A$212,0)),"")</f>
        <v>mg</v>
      </c>
      <c r="F24" s="12">
        <f>(IFERROR(IF(C24&lt;&gt;"",D24/INDEX([1]Data!$B$2:$B$212,MATCH(C24,[1]Data!$A$2:$A$212,0)),""),""))</f>
        <v>78</v>
      </c>
      <c r="G24" s="12" t="str">
        <f>IF(C24&lt;&gt;"",INDEX([1]Data!$E$2:$E$212,MATCH(C24,[1]Data!$A$2:$A$212,0)),"")</f>
        <v>mL</v>
      </c>
      <c r="H24" t="str">
        <f>IF(C24&lt;&gt;"",INDEX([1]Data!$D$2:$D$212,MATCH(C24,[1]Data!$A$2:$A$212,0)),"")</f>
        <v>NaCl 0.9%</v>
      </c>
      <c r="I24" t="str">
        <f>IF(C24&lt;&gt;"",INDEX([1]Data!$F$2:$F$212,MATCH(C24,[1]Data!$A$2:$A$212,0)),"")</f>
        <v>Bag</v>
      </c>
      <c r="J24">
        <f>IFERROR(IF(C24&lt;&gt;"",ROUNDDOWN(IF(C24&lt;&gt;"",IF(D24&lt;=(INDEX([1]Data!$H$2:$H$208,MATCH(C24,[1]Data!$A$2:$A$208,0))),IF(INDEX([1]Data!$I$2:$I$208,MATCH(C24,[1]Data!$A$2:$A$208,0))+F24&gt;INDEX([1]Data!$J$2:$J$208,MATCH(C24,[1]Data!$A$2:$A$208,0)),INDEX([1]Data!$J$2:$J$208,MATCH(C24,[1]Data!$A$2:$A$208,0))-F24,INDEX([1]Data!$I$2:$I$208,MATCH(C24,[1]Data!$A$2:$A$208,0))),INDEX([1]Data!$K$2:$K$208,MATCH(C24,[1]Data!$A$2:$A$208,0))),IF(C24&lt;&gt;"",INDEX([1]Data!$N$2:$N$213,MATCH(C24,[1]Data!$A$2:$A$213,0)),"")),IF(C24&lt;&gt;"",INDEX([1]Data!$N$2:$N$213,MATCH(C24,[1]Data!$A$2:$A$213,0)),"")),""),"")</f>
        <v>422</v>
      </c>
      <c r="K24" t="str">
        <f>IF(C24&lt;&gt;"",INDEX([1]Data!$G$2:$G$212,MATCH(C24,[1]Data!$A$2:$A$212,0)),"")</f>
        <v>mL</v>
      </c>
      <c r="L24" t="str">
        <f>IF(C24&lt;&gt;"",INDEX([1]Data!$O$2:$O$212,MATCH(C24,[1]Data!$A$2:$A$212,0)),"")</f>
        <v>IV</v>
      </c>
      <c r="M24">
        <v>1</v>
      </c>
      <c r="N24" s="7"/>
      <c r="O24" s="7"/>
      <c r="P24" t="s">
        <v>38</v>
      </c>
    </row>
    <row r="25" spans="1:16" ht="30" customHeight="1" x14ac:dyDescent="0.25">
      <c r="C25" s="11" t="s">
        <v>27</v>
      </c>
      <c r="D25" s="3">
        <v>399</v>
      </c>
      <c r="E25" s="3" t="str">
        <f>IF(C25&lt;&gt;"",INDEX([1]Data!$C$2:$C$212,MATCH(C25,[1]Data!$A$2:$A$212,0)),"")</f>
        <v>mg</v>
      </c>
      <c r="F25" s="12">
        <f>(IFERROR(IF(C25&lt;&gt;"",D25/INDEX([1]Data!$B$2:$B$212,MATCH(C25,[1]Data!$A$2:$A$212,0)),""),""))</f>
        <v>19</v>
      </c>
      <c r="G25" s="12" t="str">
        <f>IF(C25&lt;&gt;"",INDEX([1]Data!$E$2:$E$212,MATCH(C25,[1]Data!$A$2:$A$212,0)),"")</f>
        <v>mL</v>
      </c>
      <c r="H25" t="str">
        <f>IF(C25&lt;&gt;"",INDEX([1]Data!$D$2:$D$212,MATCH(C25,[1]Data!$A$2:$A$212,0)),"")</f>
        <v>NaCl 0.9%</v>
      </c>
      <c r="I25" t="str">
        <f>IF(C25&lt;&gt;"",INDEX([1]Data!$F$2:$F$212,MATCH(C25,[1]Data!$A$2:$A$212,0)),"")</f>
        <v>Bag</v>
      </c>
      <c r="J25">
        <f>IFERROR(IF(C25&lt;&gt;"",ROUNDDOWN(IF(C25&lt;&gt;"",IF(D25&lt;=(INDEX([1]Data!$H$2:$H$208,MATCH(C25,[1]Data!$A$2:$A$208,0))),IF(INDEX([1]Data!$I$2:$I$208,MATCH(C25,[1]Data!$A$2:$A$208,0))+F25&gt;INDEX([1]Data!$J$2:$J$208,MATCH(C25,[1]Data!$A$2:$A$208,0)),INDEX([1]Data!$J$2:$J$208,MATCH(C25,[1]Data!$A$2:$A$208,0))-F25,INDEX([1]Data!$I$2:$I$208,MATCH(C25,[1]Data!$A$2:$A$208,0))),INDEX([1]Data!$K$2:$K$208,MATCH(C25,[1]Data!$A$2:$A$208,0))),IF(C25&lt;&gt;"",INDEX([1]Data!$N$2:$N$213,MATCH(C25,[1]Data!$A$2:$A$213,0)),"")),IF(C25&lt;&gt;"",INDEX([1]Data!$N$2:$N$213,MATCH(C25,[1]Data!$A$2:$A$213,0)),"")),""),"")</f>
        <v>250</v>
      </c>
      <c r="K25" t="str">
        <f>IF(C25&lt;&gt;"",INDEX([1]Data!$G$2:$G$212,MATCH(C25,[1]Data!$A$2:$A$212,0)),"")</f>
        <v>mL</v>
      </c>
      <c r="L25" t="str">
        <f>IF(C25&lt;&gt;"",INDEX([1]Data!$O$2:$O$212,MATCH(C25,[1]Data!$A$2:$A$212,0)),"")</f>
        <v>IV</v>
      </c>
      <c r="M25">
        <v>1</v>
      </c>
      <c r="N25" s="7"/>
      <c r="O25" s="7"/>
      <c r="P25"/>
    </row>
    <row r="26" spans="1:16" ht="30" customHeight="1" x14ac:dyDescent="0.25">
      <c r="C26" s="11" t="s">
        <v>21</v>
      </c>
      <c r="D26" s="3">
        <v>600</v>
      </c>
      <c r="E26" s="3" t="str">
        <f>IF(C26&lt;&gt;"",INDEX([1]Data!$C$2:$C$212,MATCH(C26,[1]Data!$A$2:$A$212,0)),"")</f>
        <v>mg</v>
      </c>
      <c r="F26" s="12">
        <f>(IFERROR(IF(C26&lt;&gt;"",D26/INDEX([1]Data!$B$2:$B$212,MATCH(C26,[1]Data!$A$2:$A$212,0)),""),""))</f>
        <v>60</v>
      </c>
      <c r="G26" s="12" t="str">
        <f>IF(C26&lt;&gt;"",INDEX([1]Data!$E$2:$E$212,MATCH(C26,[1]Data!$A$2:$A$212,0)),"")</f>
        <v>mL</v>
      </c>
      <c r="H26" t="str">
        <f>IF(C26&lt;&gt;"",INDEX([1]Data!$D$2:$D$212,MATCH(C26,[1]Data!$A$2:$A$212,0)),"")</f>
        <v>NaCl 0.9%</v>
      </c>
      <c r="I26" t="str">
        <f>IF(C26&lt;&gt;"",INDEX([1]Data!$F$2:$F$212,MATCH(C26,[1]Data!$A$2:$A$212,0)),"")</f>
        <v>Bag</v>
      </c>
      <c r="J26">
        <f>IFERROR(IF(C26&lt;&gt;"",ROUNDDOWN(IF(C26&lt;&gt;"",IF(D26&lt;=(INDEX([1]Data!$H$2:$H$208,MATCH(C26,[1]Data!$A$2:$A$208,0))),IF(INDEX([1]Data!$I$2:$I$208,MATCH(C26,[1]Data!$A$2:$A$208,0))+F26&gt;INDEX([1]Data!$J$2:$J$208,MATCH(C26,[1]Data!$A$2:$A$208,0)),INDEX([1]Data!$J$2:$J$208,MATCH(C26,[1]Data!$A$2:$A$208,0))-F26,INDEX([1]Data!$I$2:$I$208,MATCH(C26,[1]Data!$A$2:$A$208,0))),INDEX([1]Data!$K$2:$K$208,MATCH(C26,[1]Data!$A$2:$A$208,0))),IF(C26&lt;&gt;"",INDEX([1]Data!$N$2:$N$213,MATCH(C26,[1]Data!$A$2:$A$213,0)),"")),IF(C26&lt;&gt;"",INDEX([1]Data!$N$2:$N$213,MATCH(C26,[1]Data!$A$2:$A$213,0)),"")),""),"")</f>
        <v>500</v>
      </c>
      <c r="K26" t="str">
        <f>IF(C26&lt;&gt;"",INDEX([1]Data!$G$2:$G$212,MATCH(C26,[1]Data!$A$2:$A$212,0)),"")</f>
        <v>mL</v>
      </c>
      <c r="L26" t="str">
        <f>IF(C26&lt;&gt;"",INDEX([1]Data!$O$2:$O$212,MATCH(C26,[1]Data!$A$2:$A$212,0)),"")</f>
        <v>IV</v>
      </c>
      <c r="M26">
        <v>1</v>
      </c>
      <c r="N26" s="7"/>
      <c r="O26" s="7"/>
      <c r="P26" t="s">
        <v>39</v>
      </c>
    </row>
    <row r="27" spans="1:16" ht="30" customHeight="1" x14ac:dyDescent="0.25">
      <c r="C27" s="11" t="s">
        <v>21</v>
      </c>
      <c r="D27" s="3">
        <v>700</v>
      </c>
      <c r="E27" s="3" t="str">
        <f>IF(C27&lt;&gt;"",INDEX([1]Data!$C$2:$C$212,MATCH(C27,[1]Data!$A$2:$A$212,0)),"")</f>
        <v>mg</v>
      </c>
      <c r="F27" s="12">
        <f>(IFERROR(IF(C27&lt;&gt;"",D27/INDEX([1]Data!$B$2:$B$212,MATCH(C27,[1]Data!$A$2:$A$212,0)),""),""))</f>
        <v>70</v>
      </c>
      <c r="G27" s="12" t="str">
        <f>IF(C27&lt;&gt;"",INDEX([1]Data!$E$2:$E$212,MATCH(C27,[1]Data!$A$2:$A$212,0)),"")</f>
        <v>mL</v>
      </c>
      <c r="H27" t="str">
        <f>IF(C27&lt;&gt;"",INDEX([1]Data!$D$2:$D$212,MATCH(C27,[1]Data!$A$2:$A$212,0)),"")</f>
        <v>NaCl 0.9%</v>
      </c>
      <c r="I27" t="str">
        <f>IF(C27&lt;&gt;"",INDEX([1]Data!$F$2:$F$212,MATCH(C27,[1]Data!$A$2:$A$212,0)),"")</f>
        <v>Bag</v>
      </c>
      <c r="J27">
        <f>IFERROR(IF(C27&lt;&gt;"",ROUNDDOWN(IF(C27&lt;&gt;"",IF(D27&lt;=(INDEX([1]Data!$H$2:$H$208,MATCH(C27,[1]Data!$A$2:$A$208,0))),IF(INDEX([1]Data!$I$2:$I$208,MATCH(C27,[1]Data!$A$2:$A$208,0))+F27&gt;INDEX([1]Data!$J$2:$J$208,MATCH(C27,[1]Data!$A$2:$A$208,0)),INDEX([1]Data!$J$2:$J$208,MATCH(C27,[1]Data!$A$2:$A$208,0))-F27,INDEX([1]Data!$I$2:$I$208,MATCH(C27,[1]Data!$A$2:$A$208,0))),INDEX([1]Data!$K$2:$K$208,MATCH(C27,[1]Data!$A$2:$A$208,0))),IF(C27&lt;&gt;"",INDEX([1]Data!$N$2:$N$213,MATCH(C27,[1]Data!$A$2:$A$213,0)),"")),IF(C27&lt;&gt;"",INDEX([1]Data!$N$2:$N$213,MATCH(C27,[1]Data!$A$2:$A$213,0)),"")),""),"")</f>
        <v>490</v>
      </c>
      <c r="K27" t="str">
        <f>IF(C27&lt;&gt;"",INDEX([1]Data!$G$2:$G$212,MATCH(C27,[1]Data!$A$2:$A$212,0)),"")</f>
        <v>mL</v>
      </c>
      <c r="L27" t="str">
        <f>IF(C27&lt;&gt;"",INDEX([1]Data!$O$2:$O$212,MATCH(C27,[1]Data!$A$2:$A$212,0)),"")</f>
        <v>IV</v>
      </c>
      <c r="M27">
        <v>1</v>
      </c>
      <c r="N27" s="7"/>
      <c r="O27" s="7"/>
      <c r="P27"/>
    </row>
    <row r="28" spans="1:16" ht="30" customHeight="1" x14ac:dyDescent="0.25">
      <c r="A28" s="3"/>
      <c r="B28" s="4"/>
      <c r="C28" s="3" t="s">
        <v>35</v>
      </c>
      <c r="D28" s="3">
        <v>70</v>
      </c>
      <c r="E28" s="3" t="str">
        <f>IF(C28&lt;&gt;"",INDEX([1]Data!$C$2:$C$212,MATCH(C28,[1]Data!$A$2:$A$212,0)),"")</f>
        <v>mg</v>
      </c>
      <c r="F28" s="5">
        <f>(IFERROR(IF(C28&lt;&gt;"",D28/INDEX([1]Data!$B$2:$B$212,MATCH(C28,[1]Data!$A$2:$A$212,0)),""),""))</f>
        <v>2.8</v>
      </c>
      <c r="G28" s="5" t="str">
        <f>IF(C28&lt;&gt;"",INDEX([1]Data!$E$2:$E$212,MATCH(C28,[1]Data!$A$2:$A$212,0)),"")</f>
        <v>mL</v>
      </c>
      <c r="H28" s="3" t="str">
        <f>IF(C28&lt;&gt;"",INDEX([1]Data!$D$2:$D$212,MATCH(C28,[1]Data!$A$2:$A$212,0)),"")</f>
        <v>Cold WFI</v>
      </c>
      <c r="I28" s="3" t="str">
        <f>IF(C28&lt;&gt;"",INDEX([1]Data!$F$2:$F$212,MATCH(C28,[1]Data!$A$2:$A$212,0)),"")</f>
        <v>Syringe</v>
      </c>
      <c r="J28" s="6" t="str">
        <f>IFERROR(IF(C28&lt;&gt;"",ROUNDDOWN(IF(C28&lt;&gt;"",IF(D28&lt;=(INDEX([1]Data!$H$2:$H$208,MATCH(C28,[1]Data!$A$2:$A$208,0))),IF(INDEX([1]Data!$I$2:$I$208,MATCH(C28,[1]Data!$A$2:$A$208,0))+F28&gt;INDEX([1]Data!$J$2:$J$208,MATCH(C28,[1]Data!$A$2:$A$208,0)),INDEX([1]Data!$J$2:$J$208,MATCH(C28,[1]Data!$A$2:$A$208,0))-F28,INDEX([1]Data!$I$2:$I$208,MATCH(C28,[1]Data!$A$2:$A$208,0))),INDEX([1]Data!$K$2:$K$208,MATCH(C28,[1]Data!$A$2:$A$208,0))),IF(C28&lt;&gt;"",INDEX([1]Data!$N$2:$N$213,MATCH(C28,[1]Data!$A$2:$A$213,0)),"")),IF(C28&lt;&gt;"",INDEX([1]Data!$N$2:$N$213,MATCH(C28,[1]Data!$A$2:$A$213,0)),"")),""),"")</f>
        <v/>
      </c>
      <c r="K28" s="3" t="str">
        <f>IF(C28&lt;&gt;"",INDEX([1]Data!$G$2:$G$212,MATCH(C28,[1]Data!$A$2:$A$212,0)),"")</f>
        <v/>
      </c>
      <c r="L28" s="3" t="str">
        <f>IF(C28&lt;&gt;"",INDEX([1]Data!$O$2:$O$212,MATCH(C28,[1]Data!$A$2:$A$212,0)),"")</f>
        <v>SC</v>
      </c>
      <c r="M28" s="3">
        <v>2</v>
      </c>
      <c r="N28" s="7"/>
      <c r="O28" s="7"/>
      <c r="P28" s="8" t="s">
        <v>40</v>
      </c>
    </row>
    <row r="29" spans="1:16" ht="30" customHeight="1" x14ac:dyDescent="0.25">
      <c r="C29" s="11" t="s">
        <v>41</v>
      </c>
      <c r="D29" s="3">
        <v>120</v>
      </c>
      <c r="E29" s="3" t="str">
        <f>IF(C29&lt;&gt;"",INDEX([1]Data!$C$2:$C$212,MATCH(C29,[1]Data!$A$2:$A$212,0)),"")</f>
        <v>mg</v>
      </c>
      <c r="F29" s="12">
        <f>(IFERROR(IF(C29&lt;&gt;"",D29/INDEX([1]Data!$B$2:$B$212,MATCH(C29,[1]Data!$A$2:$A$212,0)),""),""))</f>
        <v>24</v>
      </c>
      <c r="G29" s="12" t="str">
        <f>IF(C29&lt;&gt;"",INDEX([1]Data!$E$2:$E$212,MATCH(C29,[1]Data!$A$2:$A$212,0)),"")</f>
        <v>mL</v>
      </c>
      <c r="H29" t="str">
        <f>IF(C29&lt;&gt;"",INDEX([1]Data!$D$2:$D$212,MATCH(C29,[1]Data!$A$2:$A$212,0)),"")</f>
        <v>NaCl 0.9%</v>
      </c>
      <c r="I29" t="str">
        <f>IF(C29&lt;&gt;"",INDEX([1]Data!$F$2:$F$212,MATCH(C29,[1]Data!$A$2:$A$212,0)),"")</f>
        <v>viaflex Bag</v>
      </c>
      <c r="J29" t="str">
        <f>IFERROR(IF(C29&lt;&gt;"",ROUNDDOWN(IF(C29&lt;&gt;"",IF(D29&lt;=(INDEX([1]Data!$H$2:$H$208,MATCH(C29,[1]Data!$A$2:$A$208,0))),IF(INDEX([1]Data!$I$2:$I$208,MATCH(C29,[1]Data!$A$2:$A$208,0))+F29&gt;INDEX([1]Data!$J$2:$J$208,MATCH(C29,[1]Data!$A$2:$A$208,0)),INDEX([1]Data!$J$2:$J$208,MATCH(C29,[1]Data!$A$2:$A$208,0))-F29,INDEX([1]Data!$I$2:$I$208,MATCH(C29,[1]Data!$A$2:$A$208,0))),INDEX([1]Data!$K$2:$K$208,MATCH(C29,[1]Data!$A$2:$A$208,0))),IF(C29&lt;&gt;"",INDEX([1]Data!$N$2:$N$213,MATCH(C29,[1]Data!$A$2:$A$213,0)),"")),IF(C29&lt;&gt;"",INDEX([1]Data!$N$2:$N$213,MATCH(C29,[1]Data!$A$2:$A$213,0)),"")),""),"")</f>
        <v/>
      </c>
      <c r="K29" t="str">
        <f>IF(C29&lt;&gt;"",INDEX([1]Data!$G$2:$G$212,MATCH(C29,[1]Data!$A$2:$A$212,0)),"")</f>
        <v/>
      </c>
      <c r="L29" t="str">
        <f>IF(C29&lt;&gt;"",INDEX([1]Data!$O$2:$O$212,MATCH(C29,[1]Data!$A$2:$A$212,0)),"")</f>
        <v>IV</v>
      </c>
      <c r="M29">
        <v>1</v>
      </c>
      <c r="N29" s="7"/>
      <c r="O29" s="7"/>
      <c r="P29"/>
    </row>
    <row r="30" spans="1:16" ht="30" customHeight="1" x14ac:dyDescent="0.25">
      <c r="C30" s="11" t="s">
        <v>25</v>
      </c>
      <c r="D30" s="3">
        <v>480</v>
      </c>
      <c r="E30" s="3" t="str">
        <f>IF(C30&lt;&gt;"",INDEX([1]Data!$C$2:$C$212,MATCH(C30,[1]Data!$A$2:$A$212,0)),"")</f>
        <v>mg</v>
      </c>
      <c r="F30" s="12">
        <f>(IFERROR(IF(C30&lt;&gt;"",D30/INDEX([1]Data!$B$2:$B$212,MATCH(C30,[1]Data!$A$2:$A$212,0)),""),""))</f>
        <v>48</v>
      </c>
      <c r="G30" s="12" t="str">
        <f>IF(C30&lt;&gt;"",INDEX([1]Data!$E$2:$E$212,MATCH(C30,[1]Data!$A$2:$A$212,0)),"")</f>
        <v>mL</v>
      </c>
      <c r="H30" t="str">
        <f>IF(C30&lt;&gt;"",INDEX([1]Data!$D$2:$D$212,MATCH(C30,[1]Data!$A$2:$A$212,0)),"")</f>
        <v>NaCl 0.9%</v>
      </c>
      <c r="I30" t="str">
        <f>IF(C30&lt;&gt;"",INDEX([1]Data!$F$2:$F$212,MATCH(C30,[1]Data!$A$2:$A$212,0)),"")</f>
        <v>Bag</v>
      </c>
      <c r="J30">
        <f>IFERROR(IF(C30&lt;&gt;"",ROUNDDOWN(IF(C30&lt;&gt;"",IF(D30&lt;=(INDEX([1]Data!$H$2:$H$208,MATCH(C30,[1]Data!$A$2:$A$208,0))),IF(INDEX([1]Data!$I$2:$I$208,MATCH(C30,[1]Data!$A$2:$A$208,0))+F30&gt;INDEX([1]Data!$J$2:$J$208,MATCH(C30,[1]Data!$A$2:$A$208,0)),INDEX([1]Data!$J$2:$J$208,MATCH(C30,[1]Data!$A$2:$A$208,0))-F30,INDEX([1]Data!$I$2:$I$208,MATCH(C30,[1]Data!$A$2:$A$208,0))),INDEX([1]Data!$K$2:$K$208,MATCH(C30,[1]Data!$A$2:$A$208,0))),IF(C30&lt;&gt;"",INDEX([1]Data!$N$2:$N$213,MATCH(C30,[1]Data!$A$2:$A$213,0)),"")),IF(C30&lt;&gt;"",INDEX([1]Data!$N$2:$N$213,MATCH(C30,[1]Data!$A$2:$A$213,0)),"")),""),"")</f>
        <v>100</v>
      </c>
      <c r="K30" t="str">
        <f>IF(C30&lt;&gt;"",INDEX([1]Data!$G$2:$G$212,MATCH(C30,[1]Data!$A$2:$A$212,0)),"")</f>
        <v>mL</v>
      </c>
      <c r="L30" t="str">
        <f>IF(C30&lt;&gt;"",INDEX([1]Data!$O$2:$O$212,MATCH(C30,[1]Data!$A$2:$A$212,0)),"")</f>
        <v>IV</v>
      </c>
      <c r="N30" s="7"/>
      <c r="O30" s="7"/>
      <c r="P30" t="s">
        <v>38</v>
      </c>
    </row>
    <row r="31" spans="1:16" ht="30" customHeight="1" x14ac:dyDescent="0.25">
      <c r="C31" s="11" t="s">
        <v>21</v>
      </c>
      <c r="D31" s="3">
        <v>800</v>
      </c>
      <c r="E31" s="3" t="str">
        <f>IF(C31&lt;&gt;"",INDEX([1]Data!$C$2:$C$212,MATCH(C31,[1]Data!$A$2:$A$212,0)),"")</f>
        <v>mg</v>
      </c>
      <c r="F31" s="12">
        <f>(IFERROR(IF(C31&lt;&gt;"",D31/INDEX([1]Data!$B$2:$B$212,MATCH(C31,[1]Data!$A$2:$A$212,0)),""),""))</f>
        <v>80</v>
      </c>
      <c r="G31" s="12" t="str">
        <f>IF(C31&lt;&gt;"",INDEX([1]Data!$E$2:$E$212,MATCH(C31,[1]Data!$A$2:$A$212,0)),"")</f>
        <v>mL</v>
      </c>
      <c r="H31" t="str">
        <f>IF(C31&lt;&gt;"",INDEX([1]Data!$D$2:$D$212,MATCH(C31,[1]Data!$A$2:$A$212,0)),"")</f>
        <v>NaCl 0.9%</v>
      </c>
      <c r="I31" t="str">
        <f>IF(C31&lt;&gt;"",INDEX([1]Data!$F$2:$F$212,MATCH(C31,[1]Data!$A$2:$A$212,0)),"")</f>
        <v>Bag</v>
      </c>
      <c r="J31">
        <f>IFERROR(IF(C31&lt;&gt;"",ROUNDDOWN(IF(C31&lt;&gt;"",IF(D31&lt;=(INDEX([1]Data!$H$2:$H$208,MATCH(C31,[1]Data!$A$2:$A$208,0))),IF(INDEX([1]Data!$I$2:$I$208,MATCH(C31,[1]Data!$A$2:$A$208,0))+F31&gt;INDEX([1]Data!$J$2:$J$208,MATCH(C31,[1]Data!$A$2:$A$208,0)),INDEX([1]Data!$J$2:$J$208,MATCH(C31,[1]Data!$A$2:$A$208,0))-F31,INDEX([1]Data!$I$2:$I$208,MATCH(C31,[1]Data!$A$2:$A$208,0))),INDEX([1]Data!$K$2:$K$208,MATCH(C31,[1]Data!$A$2:$A$208,0))),IF(C31&lt;&gt;"",INDEX([1]Data!$N$2:$N$213,MATCH(C31,[1]Data!$A$2:$A$213,0)),"")),IF(C31&lt;&gt;"",INDEX([1]Data!$N$2:$N$213,MATCH(C31,[1]Data!$A$2:$A$213,0)),"")),""),"")</f>
        <v>480</v>
      </c>
      <c r="K31" t="str">
        <f>IF(C31&lt;&gt;"",INDEX([1]Data!$G$2:$G$212,MATCH(C31,[1]Data!$A$2:$A$212,0)),"")</f>
        <v>mL</v>
      </c>
      <c r="L31" t="str">
        <f>IF(C31&lt;&gt;"",INDEX([1]Data!$O$2:$O$212,MATCH(C31,[1]Data!$A$2:$A$212,0)),"")</f>
        <v>IV</v>
      </c>
      <c r="N31" s="7"/>
      <c r="O31" s="7"/>
      <c r="P31" t="s">
        <v>42</v>
      </c>
    </row>
    <row r="32" spans="1:16" ht="30" customHeight="1" x14ac:dyDescent="0.25">
      <c r="C32" s="11" t="s">
        <v>43</v>
      </c>
      <c r="D32" s="3">
        <v>96</v>
      </c>
      <c r="E32" s="3" t="str">
        <f>IF(C32&lt;&gt;"",INDEX([1]Data!$C$2:$C$212,MATCH(C32,[1]Data!$A$2:$A$212,0)),"")</f>
        <v>mg</v>
      </c>
      <c r="F32" s="12">
        <f>(IFERROR(IF(C32&lt;&gt;"",D32/INDEX([1]Data!$B$2:$B$212,MATCH(C32,[1]Data!$A$2:$A$212,0)),""),""))</f>
        <v>48</v>
      </c>
      <c r="G32" s="12" t="str">
        <f>IF(C32&lt;&gt;"",INDEX([1]Data!$E$2:$E$212,MATCH(C32,[1]Data!$A$2:$A$212,0)),"")</f>
        <v>mL</v>
      </c>
      <c r="H32" t="str">
        <f>IF(C32&lt;&gt;"",INDEX([1]Data!$D$2:$D$212,MATCH(C32,[1]Data!$A$2:$A$212,0)),"")</f>
        <v>NaCl 0.9%</v>
      </c>
      <c r="I32" t="str">
        <f>IF(C32&lt;&gt;"",INDEX([1]Data!$F$2:$F$212,MATCH(C32,[1]Data!$A$2:$A$212,0)),"")</f>
        <v>Bag</v>
      </c>
      <c r="J32">
        <f>IFERROR(IF(C32&lt;&gt;"",ROUNDDOWN(IF(C32&lt;&gt;"",IF(D32&lt;=(INDEX([1]Data!$H$2:$H$208,MATCH(C32,[1]Data!$A$2:$A$208,0))),IF(INDEX([1]Data!$I$2:$I$208,MATCH(C32,[1]Data!$A$2:$A$208,0))+F32&gt;INDEX([1]Data!$J$2:$J$208,MATCH(C32,[1]Data!$A$2:$A$208,0)),INDEX([1]Data!$J$2:$J$208,MATCH(C32,[1]Data!$A$2:$A$208,0))-F32,INDEX([1]Data!$I$2:$I$208,MATCH(C32,[1]Data!$A$2:$A$208,0))),INDEX([1]Data!$K$2:$K$208,MATCH(C32,[1]Data!$A$2:$A$208,0))),IF(C32&lt;&gt;"",INDEX([1]Data!$N$2:$N$213,MATCH(C32,[1]Data!$A$2:$A$213,0)),"")),IF(C32&lt;&gt;"",INDEX([1]Data!$N$2:$N$213,MATCH(C32,[1]Data!$A$2:$A$213,0)),"")),""),"")</f>
        <v>50</v>
      </c>
      <c r="K32" t="str">
        <f>IF(C32&lt;&gt;"",INDEX([1]Data!$G$2:$G$212,MATCH(C32,[1]Data!$A$2:$A$212,0)),"")</f>
        <v>mL</v>
      </c>
      <c r="L32" t="str">
        <f>IF(C32&lt;&gt;"",INDEX([1]Data!$O$2:$O$212,MATCH(C32,[1]Data!$A$2:$A$212,0)),"")</f>
        <v>IV</v>
      </c>
      <c r="N32" s="7"/>
      <c r="O32" s="7"/>
      <c r="P32" t="s">
        <v>42</v>
      </c>
    </row>
    <row r="33" spans="1:16" ht="30" customHeight="1" x14ac:dyDescent="0.25">
      <c r="C33" s="11" t="s">
        <v>44</v>
      </c>
      <c r="D33" s="3">
        <v>2</v>
      </c>
      <c r="E33" s="3" t="str">
        <f>IF(C33&lt;&gt;"",INDEX([1]Data!$C$2:$C$212,MATCH(C33,[1]Data!$A$2:$A$212,0)),"")</f>
        <v>mg</v>
      </c>
      <c r="F33" s="12">
        <f>(IFERROR(IF(C33&lt;&gt;"",D33/INDEX([1]Data!$B$2:$B$212,MATCH(C33,[1]Data!$A$2:$A$212,0)),""),""))</f>
        <v>2</v>
      </c>
      <c r="G33" s="12" t="str">
        <f>IF(C33&lt;&gt;"",INDEX([1]Data!$E$2:$E$212,MATCH(C33,[1]Data!$A$2:$A$212,0)),"")</f>
        <v>mL</v>
      </c>
      <c r="H33" t="str">
        <f>IF(C33&lt;&gt;"",INDEX([1]Data!$D$2:$D$212,MATCH(C33,[1]Data!$A$2:$A$212,0)),"")</f>
        <v>NaCl 0.9%</v>
      </c>
      <c r="I33" t="str">
        <f>IF(C33&lt;&gt;"",INDEX([1]Data!$F$2:$F$212,MATCH(C33,[1]Data!$A$2:$A$212,0)),"")</f>
        <v>Bag</v>
      </c>
      <c r="J33">
        <f>IFERROR(IF(C33&lt;&gt;"",ROUNDDOWN(IF(C33&lt;&gt;"",IF(D33&lt;=(INDEX([1]Data!$H$2:$H$208,MATCH(C33,[1]Data!$A$2:$A$208,0))),IF(INDEX([1]Data!$I$2:$I$208,MATCH(C33,[1]Data!$A$2:$A$208,0))+F33&gt;INDEX([1]Data!$J$2:$J$208,MATCH(C33,[1]Data!$A$2:$A$208,0)),INDEX([1]Data!$J$2:$J$208,MATCH(C33,[1]Data!$A$2:$A$208,0))-F33,INDEX([1]Data!$I$2:$I$208,MATCH(C33,[1]Data!$A$2:$A$208,0))),INDEX([1]Data!$K$2:$K$208,MATCH(C33,[1]Data!$A$2:$A$208,0))),IF(C33&lt;&gt;"",INDEX([1]Data!$N$2:$N$213,MATCH(C33,[1]Data!$A$2:$A$213,0)),"")),IF(C33&lt;&gt;"",INDEX([1]Data!$N$2:$N$213,MATCH(C33,[1]Data!$A$2:$A$213,0)),"")),""),"")</f>
        <v>50</v>
      </c>
      <c r="K33" t="str">
        <f>IF(C33&lt;&gt;"",INDEX([1]Data!$G$2:$G$212,MATCH(C33,[1]Data!$A$2:$A$212,0)),"")</f>
        <v>mL</v>
      </c>
      <c r="L33" t="str">
        <f>IF(C33&lt;&gt;"",INDEX([1]Data!$O$2:$O$212,MATCH(C33,[1]Data!$A$2:$A$212,0)),"")</f>
        <v>IV</v>
      </c>
      <c r="N33" s="7"/>
      <c r="O33" s="7"/>
      <c r="P33" t="s">
        <v>42</v>
      </c>
    </row>
    <row r="34" spans="1:16" ht="30" customHeight="1" x14ac:dyDescent="0.25">
      <c r="C34" s="15" t="s">
        <v>45</v>
      </c>
      <c r="D34" s="3">
        <v>1440</v>
      </c>
      <c r="E34" s="3" t="str">
        <f>IF(C34&lt;&gt;"",INDEX([1]Data!$C$2:$C$212,MATCH(C34,[1]Data!$A$2:$A$212,0)),"")</f>
        <v>mg</v>
      </c>
      <c r="F34" s="12">
        <f>(IFERROR(IF(C34&lt;&gt;"",D34/INDEX([1]Data!$B$2:$B$212,MATCH(C34,[1]Data!$A$2:$A$212,0)),""),""))</f>
        <v>72</v>
      </c>
      <c r="G34" s="12" t="str">
        <f>IF(C34&lt;&gt;"",INDEX([1]Data!$E$2:$E$212,MATCH(C34,[1]Data!$A$2:$A$212,0)),"")</f>
        <v>mL</v>
      </c>
      <c r="H34" t="str">
        <f>IF(C34&lt;&gt;"",INDEX([1]Data!$D$2:$D$212,MATCH(C34,[1]Data!$A$2:$A$212,0)),"")</f>
        <v>NaCl 0.9%</v>
      </c>
      <c r="I34" t="str">
        <f>IF(C34&lt;&gt;"",INDEX([1]Data!$F$2:$F$212,MATCH(C34,[1]Data!$A$2:$A$212,0)),"")</f>
        <v>Bag</v>
      </c>
      <c r="J34">
        <f>IFERROR(IF(C34&lt;&gt;"",ROUNDDOWN(IF(C34&lt;&gt;"",IF(D34&lt;=(INDEX([1]Data!$H$2:$H$208,MATCH(C34,[1]Data!$A$2:$A$208,0))),IF(INDEX([1]Data!$I$2:$I$208,MATCH(C34,[1]Data!$A$2:$A$208,0))+F34&gt;INDEX([1]Data!$J$2:$J$208,MATCH(C34,[1]Data!$A$2:$A$208,0)),INDEX([1]Data!$J$2:$J$208,MATCH(C34,[1]Data!$A$2:$A$208,0))-F34,INDEX([1]Data!$I$2:$I$208,MATCH(C34,[1]Data!$A$2:$A$208,0))),INDEX([1]Data!$K$2:$K$208,MATCH(C34,[1]Data!$A$2:$A$208,0))),IF(C34&lt;&gt;"",INDEX([1]Data!$N$2:$N$213,MATCH(C34,[1]Data!$A$2:$A$213,0)),"")),IF(C34&lt;&gt;"",INDEX([1]Data!$N$2:$N$213,MATCH(C34,[1]Data!$A$2:$A$213,0)),"")),""),"")</f>
        <v>480</v>
      </c>
      <c r="K34" t="str">
        <f>IF(C34&lt;&gt;"",INDEX([1]Data!$G$2:$G$212,MATCH(C34,[1]Data!$A$2:$A$212,0)),"")</f>
        <v>mL</v>
      </c>
      <c r="L34" t="str">
        <f>IF(C34&lt;&gt;"",INDEX([1]Data!$O$2:$O$212,MATCH(C34,[1]Data!$A$2:$A$212,0)),"")</f>
        <v>IV</v>
      </c>
      <c r="M34" s="13"/>
      <c r="N34" s="7"/>
      <c r="O34" s="7"/>
      <c r="P34" t="s">
        <v>42</v>
      </c>
    </row>
    <row r="35" spans="1:16" ht="30" customHeight="1" x14ac:dyDescent="0.25">
      <c r="C35" s="11" t="s">
        <v>46</v>
      </c>
      <c r="D35" s="3">
        <v>1.6</v>
      </c>
      <c r="E35" s="3" t="str">
        <f>IF(C35&lt;&gt;"",INDEX([1]Data!$C$2:$C$212,MATCH(C35,[1]Data!$A$2:$A$212,0)),"")</f>
        <v>mg</v>
      </c>
      <c r="F35" s="12">
        <f>(IFERROR(IF(C35&lt;&gt;"",D35/INDEX([1]Data!$B$2:$B$212,MATCH(C35,[1]Data!$A$2:$A$212,0)),""),""))</f>
        <v>1.6</v>
      </c>
      <c r="G35" s="12" t="str">
        <f>IF(C35&lt;&gt;"",INDEX([1]Data!$E$2:$E$212,MATCH(C35,[1]Data!$A$2:$A$212,0)),"")</f>
        <v>mL</v>
      </c>
      <c r="H35" t="str">
        <f>IF(C35&lt;&gt;"",INDEX([1]Data!$D$2:$D$212,MATCH(C35,[1]Data!$A$2:$A$212,0)),"")</f>
        <v>NaCl 0.9%</v>
      </c>
      <c r="I35" t="str">
        <f>IF(C35&lt;&gt;"",INDEX([1]Data!$F$2:$F$212,MATCH(C35,[1]Data!$A$2:$A$212,0)),"")</f>
        <v>Syringe</v>
      </c>
      <c r="J35" t="str">
        <f>IFERROR(IF(C35&lt;&gt;"",ROUNDDOWN(IF(C35&lt;&gt;"",IF(D35&lt;=(INDEX([1]Data!$H$2:$H$208,MATCH(C35,[1]Data!$A$2:$A$208,0))),IF(INDEX([1]Data!$I$2:$I$208,MATCH(C35,[1]Data!$A$2:$A$208,0))+F35&gt;INDEX([1]Data!$J$2:$J$208,MATCH(C35,[1]Data!$A$2:$A$208,0)),INDEX([1]Data!$J$2:$J$208,MATCH(C35,[1]Data!$A$2:$A$208,0))-F35,INDEX([1]Data!$I$2:$I$208,MATCH(C35,[1]Data!$A$2:$A$208,0))),INDEX([1]Data!$K$2:$K$208,MATCH(C35,[1]Data!$A$2:$A$208,0))),IF(C35&lt;&gt;"",INDEX([1]Data!$N$2:$N$213,MATCH(C35,[1]Data!$A$2:$A$213,0)),"")),IF(C35&lt;&gt;"",INDEX([1]Data!$N$2:$N$213,MATCH(C35,[1]Data!$A$2:$A$213,0)),"")),""),"")</f>
        <v/>
      </c>
      <c r="K35" t="str">
        <f>IF(C35&lt;&gt;"",INDEX([1]Data!$G$2:$G$212,MATCH(C35,[1]Data!$A$2:$A$212,0)),"")</f>
        <v/>
      </c>
      <c r="L35" t="str">
        <f>IF(C35&lt;&gt;"",INDEX([1]Data!$O$2:$O$212,MATCH(C35,[1]Data!$A$2:$A$212,0)),"")</f>
        <v>SC</v>
      </c>
      <c r="M35" s="13">
        <v>1</v>
      </c>
      <c r="N35" s="7"/>
      <c r="O35" s="7"/>
      <c r="P35" t="s">
        <v>47</v>
      </c>
    </row>
    <row r="36" spans="1:16" x14ac:dyDescent="0.25">
      <c r="A36" s="11"/>
      <c r="C36" s="11"/>
      <c r="D36" s="11"/>
      <c r="E36" s="11"/>
      <c r="F36" s="16"/>
      <c r="G36" s="16"/>
      <c r="H36" s="11"/>
      <c r="I36" s="11"/>
      <c r="J36" s="17"/>
      <c r="K36" s="11"/>
      <c r="L36" s="11"/>
      <c r="M36" s="11"/>
      <c r="N36" s="11"/>
      <c r="O36" s="11"/>
      <c r="P36" s="18"/>
    </row>
    <row r="37" spans="1:16" x14ac:dyDescent="0.25">
      <c r="A37" s="11"/>
      <c r="C37" s="11"/>
      <c r="D37" s="11"/>
      <c r="E37" s="11"/>
      <c r="F37" s="16"/>
      <c r="G37" s="16"/>
      <c r="H37" s="11"/>
      <c r="I37" s="11"/>
      <c r="J37" s="17"/>
      <c r="K37" s="11"/>
      <c r="L37" s="11"/>
      <c r="M37" s="11"/>
      <c r="N37" s="11"/>
      <c r="O37" s="11"/>
      <c r="P37" s="18"/>
    </row>
    <row r="38" spans="1:16" x14ac:dyDescent="0.25">
      <c r="A38" s="11"/>
      <c r="C38" s="11"/>
      <c r="D38" s="11"/>
      <c r="E38" s="11"/>
      <c r="F38" s="16"/>
      <c r="G38" s="16"/>
      <c r="H38" s="11"/>
      <c r="I38" s="11"/>
      <c r="J38" s="17"/>
      <c r="K38" s="11"/>
      <c r="L38" s="11"/>
      <c r="M38" s="11"/>
      <c r="N38" s="11"/>
      <c r="O38" s="11"/>
      <c r="P38" s="18"/>
    </row>
    <row r="39" spans="1:16" x14ac:dyDescent="0.25">
      <c r="A39" s="11"/>
      <c r="C39" s="11"/>
      <c r="D39" s="11"/>
      <c r="E39" s="11"/>
      <c r="F39" s="16"/>
      <c r="G39" s="16"/>
      <c r="H39" s="11"/>
      <c r="I39" s="11"/>
      <c r="J39" s="17"/>
      <c r="K39" s="11"/>
      <c r="L39" s="11"/>
      <c r="M39" s="11"/>
      <c r="N39" s="11"/>
      <c r="O39" s="11"/>
      <c r="P39" s="18"/>
    </row>
    <row r="40" spans="1:16" x14ac:dyDescent="0.25">
      <c r="A40" s="11"/>
      <c r="C40" s="11"/>
      <c r="D40" s="11"/>
      <c r="E40" s="11"/>
      <c r="F40" s="16"/>
      <c r="G40" s="16"/>
      <c r="H40" s="11"/>
      <c r="I40" s="11"/>
      <c r="J40" s="17"/>
      <c r="K40" s="11"/>
      <c r="L40" s="11"/>
      <c r="M40" s="11"/>
      <c r="N40" s="11"/>
      <c r="O40" s="11"/>
      <c r="P40" s="18"/>
    </row>
    <row r="41" spans="1:16" x14ac:dyDescent="0.25">
      <c r="A41" s="11"/>
      <c r="C41" s="11"/>
      <c r="D41" s="11"/>
      <c r="E41" s="11"/>
      <c r="F41" s="16"/>
      <c r="G41" s="16"/>
      <c r="H41" s="11"/>
      <c r="I41" s="11"/>
      <c r="J41" s="17"/>
      <c r="K41" s="11"/>
      <c r="L41" s="11"/>
      <c r="M41" s="11"/>
      <c r="N41" s="11"/>
      <c r="O41" s="11"/>
      <c r="P41" s="18"/>
    </row>
    <row r="42" spans="1:16" x14ac:dyDescent="0.25">
      <c r="A42" s="11"/>
      <c r="C42" s="11"/>
      <c r="D42" s="11"/>
      <c r="E42" s="11"/>
      <c r="F42" s="16"/>
      <c r="G42" s="16"/>
      <c r="H42" s="11"/>
      <c r="I42" s="11"/>
      <c r="J42" s="17"/>
      <c r="K42" s="11"/>
      <c r="L42" s="11"/>
      <c r="M42" s="11"/>
      <c r="N42" s="11"/>
      <c r="O42" s="11"/>
      <c r="P42" s="18"/>
    </row>
    <row r="43" spans="1:16" x14ac:dyDescent="0.25">
      <c r="A43" s="11"/>
      <c r="C43" s="11"/>
      <c r="D43" s="11"/>
      <c r="E43" s="11"/>
      <c r="F43" s="16"/>
      <c r="G43" s="16"/>
      <c r="H43" s="11"/>
      <c r="I43" s="11"/>
      <c r="J43" s="17"/>
      <c r="K43" s="11"/>
      <c r="L43" s="11"/>
      <c r="M43" s="11"/>
      <c r="N43" s="11"/>
      <c r="O43" s="11"/>
      <c r="P43" s="18"/>
    </row>
    <row r="44" spans="1:16" x14ac:dyDescent="0.25">
      <c r="A44" s="11"/>
      <c r="C44" s="11"/>
      <c r="D44" s="11"/>
      <c r="E44" s="11"/>
      <c r="F44" s="16"/>
      <c r="G44" s="16"/>
      <c r="H44" s="11"/>
      <c r="I44" s="11"/>
      <c r="J44" s="17"/>
      <c r="K44" s="11"/>
      <c r="L44" s="11"/>
      <c r="M44" s="11"/>
      <c r="N44" s="11"/>
      <c r="O44" s="11"/>
      <c r="P44" s="18"/>
    </row>
    <row r="45" spans="1:16" x14ac:dyDescent="0.25">
      <c r="A45" s="11"/>
      <c r="C45" s="11"/>
      <c r="D45" s="11"/>
      <c r="E45" s="11"/>
      <c r="F45" s="16"/>
      <c r="G45" s="16"/>
      <c r="H45" s="11"/>
      <c r="I45" s="11"/>
      <c r="J45" s="17"/>
      <c r="K45" s="11"/>
      <c r="L45" s="11"/>
      <c r="M45" s="11"/>
      <c r="N45" s="11"/>
      <c r="O45" s="11"/>
      <c r="P45" s="18"/>
    </row>
    <row r="46" spans="1:16" x14ac:dyDescent="0.25">
      <c r="A46" s="11"/>
      <c r="C46" s="11"/>
      <c r="D46" s="11"/>
      <c r="E46" s="11"/>
      <c r="F46" s="16"/>
      <c r="G46" s="16"/>
      <c r="H46" s="11"/>
      <c r="I46" s="11"/>
      <c r="J46" s="17"/>
      <c r="K46" s="11"/>
      <c r="L46" s="11"/>
      <c r="M46" s="11"/>
      <c r="N46" s="11"/>
      <c r="O46" s="11"/>
      <c r="P46" s="18"/>
    </row>
    <row r="47" spans="1:16" x14ac:dyDescent="0.25">
      <c r="A47" s="11"/>
      <c r="C47" s="11"/>
      <c r="D47" s="11"/>
      <c r="E47" s="11"/>
      <c r="F47" s="16"/>
      <c r="G47" s="16"/>
      <c r="H47" s="11"/>
      <c r="I47" s="11"/>
      <c r="J47" s="17"/>
      <c r="K47" s="11"/>
      <c r="L47" s="11"/>
      <c r="M47" s="11"/>
      <c r="N47" s="11"/>
      <c r="O47" s="11"/>
      <c r="P47" s="18"/>
    </row>
    <row r="48" spans="1:16" x14ac:dyDescent="0.25">
      <c r="A48" s="11"/>
      <c r="C48" s="11"/>
      <c r="D48" s="11"/>
      <c r="E48" s="11"/>
      <c r="F48" s="16"/>
      <c r="G48" s="16"/>
      <c r="H48" s="11"/>
      <c r="I48" s="11"/>
      <c r="J48" s="17"/>
      <c r="K48" s="11"/>
      <c r="L48" s="11"/>
      <c r="M48" s="11"/>
      <c r="N48" s="11"/>
      <c r="O48" s="11"/>
      <c r="P48" s="18"/>
    </row>
    <row r="49" spans="1:16" x14ac:dyDescent="0.25">
      <c r="A49" s="11"/>
      <c r="C49" s="11"/>
      <c r="D49" s="11"/>
      <c r="E49" s="11"/>
      <c r="F49" s="16"/>
      <c r="G49" s="16"/>
      <c r="H49" s="11"/>
      <c r="I49" s="11"/>
      <c r="J49" s="17"/>
      <c r="K49" s="11"/>
      <c r="L49" s="11"/>
      <c r="M49" s="11"/>
      <c r="N49" s="11"/>
      <c r="O49" s="11"/>
      <c r="P49" s="18"/>
    </row>
    <row r="50" spans="1:16" x14ac:dyDescent="0.25">
      <c r="A50" s="11"/>
      <c r="C50" s="11"/>
      <c r="D50" s="11"/>
      <c r="E50" s="11"/>
      <c r="F50" s="16"/>
      <c r="G50" s="16"/>
      <c r="H50" s="11"/>
      <c r="I50" s="11"/>
      <c r="J50" s="17"/>
      <c r="K50" s="11"/>
      <c r="L50" s="11"/>
      <c r="M50" s="11"/>
      <c r="N50" s="11"/>
      <c r="O50" s="11"/>
      <c r="P50" s="18"/>
    </row>
    <row r="51" spans="1:16" x14ac:dyDescent="0.25">
      <c r="A51" s="11"/>
      <c r="C51" s="11"/>
      <c r="D51" s="11"/>
      <c r="E51" s="11"/>
      <c r="F51" s="16"/>
      <c r="G51" s="16"/>
      <c r="H51" s="11"/>
      <c r="I51" s="11"/>
      <c r="J51" s="17"/>
      <c r="K51" s="11"/>
      <c r="L51" s="11"/>
      <c r="M51" s="11"/>
      <c r="N51" s="11"/>
      <c r="O51" s="11"/>
      <c r="P51" s="18"/>
    </row>
    <row r="52" spans="1:16" x14ac:dyDescent="0.25">
      <c r="A52" s="11"/>
      <c r="C52" s="11"/>
      <c r="D52" s="11"/>
      <c r="E52" s="11"/>
      <c r="F52" s="16"/>
      <c r="G52" s="16"/>
      <c r="H52" s="11"/>
      <c r="I52" s="11"/>
      <c r="J52" s="17"/>
      <c r="K52" s="11"/>
      <c r="L52" s="11"/>
      <c r="M52" s="11"/>
      <c r="N52" s="11"/>
      <c r="O52" s="11"/>
      <c r="P52" s="18"/>
    </row>
    <row r="53" spans="1:16" x14ac:dyDescent="0.25">
      <c r="A53" s="11"/>
      <c r="C53" s="11"/>
      <c r="D53" s="11"/>
      <c r="E53" s="11"/>
      <c r="F53" s="16"/>
      <c r="G53" s="16"/>
      <c r="H53" s="11"/>
      <c r="I53" s="11"/>
      <c r="J53" s="17"/>
      <c r="K53" s="11"/>
      <c r="L53" s="11"/>
      <c r="M53" s="11"/>
      <c r="N53" s="11"/>
      <c r="O53" s="11"/>
      <c r="P53" s="18"/>
    </row>
    <row r="54" spans="1:16" x14ac:dyDescent="0.25">
      <c r="A54" s="11"/>
      <c r="C54" s="11"/>
      <c r="D54" s="11"/>
      <c r="E54" s="11"/>
      <c r="F54" s="16"/>
      <c r="G54" s="16"/>
      <c r="H54" s="11"/>
      <c r="I54" s="11"/>
      <c r="J54" s="17"/>
      <c r="K54" s="11"/>
      <c r="L54" s="11"/>
      <c r="M54" s="11"/>
      <c r="N54" s="11"/>
      <c r="O54" s="11"/>
      <c r="P54" s="18"/>
    </row>
    <row r="55" spans="1:16" x14ac:dyDescent="0.25">
      <c r="A55" s="11"/>
      <c r="C55" s="11"/>
      <c r="D55" s="11"/>
      <c r="E55" s="11"/>
      <c r="F55" s="16"/>
      <c r="G55" s="16"/>
      <c r="H55" s="11"/>
      <c r="I55" s="11"/>
      <c r="J55" s="17"/>
      <c r="K55" s="11"/>
      <c r="L55" s="11"/>
      <c r="M55" s="11"/>
      <c r="N55" s="11"/>
      <c r="O55" s="11"/>
      <c r="P55" s="18"/>
    </row>
    <row r="56" spans="1:16" x14ac:dyDescent="0.25">
      <c r="A56" s="11"/>
      <c r="C56" s="11"/>
      <c r="D56" s="11"/>
      <c r="E56" s="11"/>
      <c r="F56" s="16"/>
      <c r="G56" s="16"/>
      <c r="H56" s="11"/>
      <c r="I56" s="11"/>
      <c r="J56" s="17"/>
      <c r="K56" s="11"/>
      <c r="L56" s="11"/>
      <c r="M56" s="11"/>
      <c r="N56" s="11"/>
      <c r="O56" s="11"/>
      <c r="P56" s="18"/>
    </row>
    <row r="57" spans="1:16" x14ac:dyDescent="0.25">
      <c r="A57" s="11"/>
      <c r="C57" s="11"/>
      <c r="D57" s="11"/>
      <c r="E57" s="11"/>
      <c r="F57" s="16"/>
      <c r="G57" s="16"/>
      <c r="H57" s="11"/>
      <c r="I57" s="11"/>
      <c r="J57" s="17"/>
      <c r="K57" s="11"/>
      <c r="L57" s="11"/>
      <c r="M57" s="11"/>
      <c r="N57" s="11"/>
      <c r="O57" s="11"/>
      <c r="P57" s="18"/>
    </row>
    <row r="58" spans="1:16" x14ac:dyDescent="0.25">
      <c r="A58" s="11"/>
      <c r="C58" s="11"/>
      <c r="D58" s="11"/>
      <c r="E58" s="11"/>
      <c r="F58" s="16"/>
      <c r="G58" s="16"/>
      <c r="H58" s="11"/>
      <c r="I58" s="11"/>
      <c r="J58" s="17"/>
      <c r="K58" s="11"/>
      <c r="L58" s="11"/>
      <c r="M58" s="11"/>
      <c r="N58" s="11"/>
      <c r="O58" s="11"/>
      <c r="P58" s="18"/>
    </row>
    <row r="59" spans="1:16" x14ac:dyDescent="0.25">
      <c r="A59" s="11"/>
      <c r="C59" s="11"/>
      <c r="D59" s="11"/>
      <c r="E59" s="11"/>
      <c r="F59" s="16"/>
      <c r="G59" s="16"/>
      <c r="H59" s="11"/>
      <c r="I59" s="11"/>
      <c r="J59" s="17"/>
      <c r="K59" s="11"/>
      <c r="L59" s="11"/>
      <c r="M59" s="11"/>
      <c r="N59" s="11"/>
      <c r="O59" s="11"/>
      <c r="P59" s="18"/>
    </row>
    <row r="60" spans="1:16" x14ac:dyDescent="0.25">
      <c r="A60" s="11"/>
      <c r="C60" s="11"/>
      <c r="D60" s="11"/>
      <c r="E60" s="11"/>
      <c r="F60" s="16"/>
      <c r="G60" s="16"/>
      <c r="H60" s="11"/>
      <c r="I60" s="11"/>
      <c r="J60" s="17"/>
      <c r="K60" s="11"/>
      <c r="L60" s="11"/>
      <c r="M60" s="11"/>
      <c r="N60" s="11"/>
      <c r="O60" s="11"/>
      <c r="P60" s="18"/>
    </row>
    <row r="61" spans="1:16" x14ac:dyDescent="0.25">
      <c r="A61" s="11"/>
      <c r="C61" s="11"/>
      <c r="D61" s="11"/>
      <c r="E61" s="11"/>
      <c r="F61" s="16"/>
      <c r="G61" s="16"/>
      <c r="H61" s="11"/>
      <c r="I61" s="11"/>
      <c r="J61" s="17"/>
      <c r="K61" s="11"/>
      <c r="L61" s="11"/>
      <c r="M61" s="11"/>
      <c r="N61" s="11"/>
      <c r="O61" s="11"/>
      <c r="P61" s="18"/>
    </row>
    <row r="62" spans="1:16" x14ac:dyDescent="0.25">
      <c r="A62" s="11"/>
      <c r="C62" s="11"/>
      <c r="D62" s="11"/>
      <c r="E62" s="11"/>
      <c r="F62" s="16"/>
      <c r="G62" s="16"/>
      <c r="H62" s="11"/>
      <c r="I62" s="11"/>
      <c r="J62" s="17"/>
      <c r="K62" s="11"/>
      <c r="L62" s="11"/>
      <c r="M62" s="11"/>
      <c r="N62" s="11"/>
      <c r="O62" s="11"/>
      <c r="P62" s="18"/>
    </row>
    <row r="63" spans="1:16" x14ac:dyDescent="0.25">
      <c r="A63" s="11"/>
      <c r="C63" s="11"/>
      <c r="D63" s="11"/>
      <c r="E63" s="11"/>
      <c r="F63" s="16"/>
      <c r="G63" s="16"/>
      <c r="H63" s="11"/>
      <c r="I63" s="11"/>
      <c r="J63" s="17"/>
      <c r="K63" s="11"/>
      <c r="L63" s="11"/>
      <c r="M63" s="11"/>
      <c r="N63" s="11"/>
      <c r="O63" s="11"/>
      <c r="P63" s="18"/>
    </row>
    <row r="64" spans="1:16" x14ac:dyDescent="0.25">
      <c r="A64" s="11"/>
      <c r="C64" s="11"/>
      <c r="D64" s="11"/>
      <c r="E64" s="11"/>
      <c r="F64" s="16"/>
      <c r="G64" s="16"/>
      <c r="H64" s="11"/>
      <c r="I64" s="11"/>
      <c r="J64" s="17"/>
      <c r="K64" s="11"/>
      <c r="L64" s="11"/>
      <c r="M64" s="11"/>
      <c r="N64" s="11"/>
      <c r="O64" s="11"/>
      <c r="P64" s="18"/>
    </row>
    <row r="65" spans="1:16" x14ac:dyDescent="0.25">
      <c r="A65" s="11"/>
      <c r="C65" s="11"/>
      <c r="D65" s="11"/>
      <c r="E65" s="11"/>
      <c r="F65" s="16"/>
      <c r="G65" s="16"/>
      <c r="H65" s="11"/>
      <c r="I65" s="11"/>
      <c r="J65" s="17"/>
      <c r="K65" s="11"/>
      <c r="L65" s="11"/>
      <c r="M65" s="11"/>
      <c r="N65" s="11"/>
      <c r="O65" s="11"/>
      <c r="P65" s="18"/>
    </row>
    <row r="66" spans="1:16" x14ac:dyDescent="0.25">
      <c r="A66" s="11"/>
      <c r="C66" s="11"/>
      <c r="D66" s="11"/>
      <c r="E66" s="11"/>
      <c r="F66" s="16"/>
      <c r="G66" s="16"/>
      <c r="H66" s="11"/>
      <c r="I66" s="11"/>
      <c r="J66" s="17"/>
      <c r="K66" s="11"/>
      <c r="L66" s="11"/>
      <c r="M66" s="11"/>
      <c r="N66" s="11"/>
      <c r="O66" s="11"/>
      <c r="P66" s="18"/>
    </row>
    <row r="67" spans="1:16" x14ac:dyDescent="0.25">
      <c r="A67" s="11"/>
      <c r="C67" s="11"/>
      <c r="D67" s="11"/>
      <c r="E67" s="11"/>
      <c r="F67" s="16"/>
      <c r="G67" s="16"/>
      <c r="H67" s="11"/>
      <c r="I67" s="11"/>
      <c r="J67" s="17"/>
      <c r="K67" s="11"/>
      <c r="L67" s="11"/>
      <c r="M67" s="11"/>
      <c r="N67" s="11"/>
      <c r="O67" s="11"/>
      <c r="P67" s="18"/>
    </row>
    <row r="68" spans="1:16" x14ac:dyDescent="0.25">
      <c r="A68" s="11"/>
      <c r="C68" s="11"/>
      <c r="D68" s="11"/>
      <c r="E68" s="11"/>
      <c r="F68" s="16"/>
      <c r="G68" s="16"/>
      <c r="H68" s="11"/>
      <c r="I68" s="11"/>
      <c r="J68" s="17"/>
      <c r="K68" s="11"/>
      <c r="L68" s="11"/>
      <c r="M68" s="11"/>
      <c r="N68" s="11"/>
      <c r="O68" s="11"/>
      <c r="P68" s="18"/>
    </row>
    <row r="69" spans="1:16" x14ac:dyDescent="0.25">
      <c r="A69" s="11"/>
      <c r="C69" s="11"/>
      <c r="D69" s="11"/>
      <c r="E69" s="11"/>
      <c r="F69" s="16"/>
      <c r="G69" s="16"/>
      <c r="H69" s="11"/>
      <c r="I69" s="11"/>
      <c r="J69" s="17"/>
      <c r="K69" s="11"/>
      <c r="L69" s="11"/>
      <c r="M69" s="11"/>
      <c r="N69" s="11"/>
      <c r="O69" s="11"/>
      <c r="P69" s="18"/>
    </row>
    <row r="70" spans="1:16" x14ac:dyDescent="0.25">
      <c r="A70" s="11"/>
      <c r="C70" s="11"/>
      <c r="D70" s="11"/>
      <c r="E70" s="11"/>
      <c r="F70" s="16"/>
      <c r="G70" s="16"/>
      <c r="H70" s="11"/>
      <c r="I70" s="11"/>
      <c r="J70" s="17"/>
      <c r="K70" s="11"/>
      <c r="L70" s="11"/>
      <c r="M70" s="11"/>
      <c r="N70" s="11"/>
      <c r="O70" s="11"/>
      <c r="P70" s="18"/>
    </row>
    <row r="71" spans="1:16" x14ac:dyDescent="0.25">
      <c r="A71" s="11"/>
      <c r="C71" s="11"/>
      <c r="D71" s="11"/>
      <c r="E71" s="11"/>
      <c r="F71" s="16"/>
      <c r="G71" s="16"/>
      <c r="H71" s="11"/>
      <c r="I71" s="11"/>
      <c r="J71" s="17"/>
      <c r="K71" s="11"/>
      <c r="L71" s="11"/>
      <c r="M71" s="11"/>
      <c r="N71" s="11"/>
      <c r="O71" s="11"/>
      <c r="P71" s="18"/>
    </row>
    <row r="72" spans="1:16" x14ac:dyDescent="0.25">
      <c r="A72" s="11"/>
      <c r="C72" s="11"/>
      <c r="D72" s="11"/>
      <c r="E72" s="11"/>
      <c r="F72" s="16"/>
      <c r="G72" s="16"/>
      <c r="H72" s="11"/>
      <c r="I72" s="11"/>
      <c r="J72" s="17"/>
      <c r="K72" s="11"/>
      <c r="L72" s="11"/>
      <c r="M72" s="11"/>
      <c r="N72" s="11"/>
      <c r="O72" s="11"/>
      <c r="P72" s="18"/>
    </row>
    <row r="73" spans="1:16" x14ac:dyDescent="0.25">
      <c r="A73" s="11"/>
      <c r="C73" s="11"/>
      <c r="D73" s="11"/>
      <c r="E73" s="11"/>
      <c r="F73" s="16"/>
      <c r="G73" s="16"/>
      <c r="H73" s="11"/>
      <c r="I73" s="11"/>
      <c r="J73" s="17"/>
      <c r="K73" s="11"/>
      <c r="L73" s="11"/>
      <c r="M73" s="11"/>
      <c r="N73" s="11"/>
      <c r="O73" s="11"/>
      <c r="P73" s="18"/>
    </row>
    <row r="74" spans="1:16" x14ac:dyDescent="0.25">
      <c r="A74" s="11"/>
      <c r="C74" s="11"/>
      <c r="D74" s="11"/>
      <c r="E74" s="11"/>
      <c r="F74" s="16"/>
      <c r="G74" s="16"/>
      <c r="H74" s="11"/>
      <c r="I74" s="11"/>
      <c r="J74" s="17"/>
      <c r="K74" s="11"/>
      <c r="L74" s="11"/>
      <c r="M74" s="11"/>
      <c r="N74" s="11"/>
      <c r="O74" s="11"/>
      <c r="P74" s="18"/>
    </row>
    <row r="75" spans="1:16" x14ac:dyDescent="0.25">
      <c r="A75" s="11"/>
      <c r="C75" s="11"/>
      <c r="D75" s="11"/>
      <c r="E75" s="11"/>
      <c r="F75" s="16"/>
      <c r="G75" s="16"/>
      <c r="H75" s="11"/>
      <c r="I75" s="11"/>
      <c r="J75" s="17"/>
      <c r="K75" s="11"/>
      <c r="L75" s="11"/>
      <c r="M75" s="11"/>
      <c r="N75" s="11"/>
      <c r="O75" s="11"/>
      <c r="P75" s="18"/>
    </row>
    <row r="76" spans="1:16" x14ac:dyDescent="0.25">
      <c r="A76" s="11"/>
      <c r="C76" s="11"/>
      <c r="D76" s="11"/>
      <c r="E76" s="11"/>
      <c r="F76" s="16"/>
      <c r="G76" s="16"/>
      <c r="H76" s="11"/>
      <c r="I76" s="11"/>
      <c r="J76" s="17"/>
      <c r="K76" s="11"/>
      <c r="L76" s="11"/>
      <c r="M76" s="11"/>
      <c r="N76" s="11"/>
      <c r="O76" s="11"/>
      <c r="P76" s="18"/>
    </row>
    <row r="77" spans="1:16" x14ac:dyDescent="0.25">
      <c r="A77" s="11"/>
      <c r="C77" s="11"/>
      <c r="D77" s="11"/>
      <c r="E77" s="11"/>
      <c r="F77" s="16"/>
      <c r="G77" s="16"/>
      <c r="H77" s="11"/>
      <c r="I77" s="11"/>
      <c r="J77" s="17"/>
      <c r="K77" s="11"/>
      <c r="L77" s="11"/>
      <c r="M77" s="11"/>
      <c r="N77" s="11"/>
      <c r="O77" s="11"/>
      <c r="P77" s="18"/>
    </row>
    <row r="78" spans="1:16" x14ac:dyDescent="0.25">
      <c r="A78" s="11"/>
      <c r="C78" s="11"/>
      <c r="D78" s="11"/>
      <c r="E78" s="11"/>
      <c r="F78" s="16"/>
      <c r="G78" s="16"/>
      <c r="H78" s="11"/>
      <c r="I78" s="11"/>
      <c r="J78" s="17"/>
      <c r="K78" s="11"/>
      <c r="L78" s="11"/>
      <c r="M78" s="11"/>
      <c r="N78" s="11"/>
      <c r="O78" s="11"/>
      <c r="P78" s="18"/>
    </row>
    <row r="79" spans="1:16" x14ac:dyDescent="0.25">
      <c r="A79" s="11"/>
      <c r="C79" s="11"/>
      <c r="D79" s="11"/>
      <c r="E79" s="11"/>
      <c r="F79" s="16"/>
      <c r="G79" s="16"/>
      <c r="H79" s="11"/>
      <c r="I79" s="11"/>
      <c r="J79" s="17"/>
      <c r="K79" s="11"/>
      <c r="L79" s="11"/>
      <c r="M79" s="11"/>
      <c r="N79" s="11"/>
      <c r="O79" s="11"/>
      <c r="P79" s="18"/>
    </row>
    <row r="80" spans="1:16" x14ac:dyDescent="0.25">
      <c r="A80" s="11"/>
      <c r="C80" s="11"/>
      <c r="D80" s="11"/>
      <c r="E80" s="11"/>
      <c r="F80" s="16"/>
      <c r="G80" s="16"/>
      <c r="H80" s="11"/>
      <c r="I80" s="11"/>
      <c r="J80" s="17"/>
      <c r="K80" s="11"/>
      <c r="L80" s="11"/>
      <c r="M80" s="11"/>
      <c r="N80" s="11"/>
      <c r="O80" s="11"/>
      <c r="P80" s="18"/>
    </row>
    <row r="81" spans="1:16" x14ac:dyDescent="0.25">
      <c r="A81" s="11"/>
      <c r="C81" s="11"/>
      <c r="D81" s="11"/>
      <c r="E81" s="11"/>
      <c r="F81" s="16"/>
      <c r="G81" s="16"/>
      <c r="H81" s="11"/>
      <c r="I81" s="11"/>
      <c r="J81" s="17"/>
      <c r="K81" s="11"/>
      <c r="L81" s="11"/>
      <c r="M81" s="11"/>
      <c r="N81" s="11"/>
      <c r="O81" s="11"/>
      <c r="P81" s="18"/>
    </row>
    <row r="82" spans="1:16" x14ac:dyDescent="0.25">
      <c r="A82" s="11"/>
      <c r="C82" s="11"/>
      <c r="D82" s="11"/>
      <c r="E82" s="11"/>
      <c r="F82" s="16"/>
      <c r="G82" s="16"/>
      <c r="H82" s="11"/>
      <c r="I82" s="11"/>
      <c r="J82" s="17"/>
      <c r="K82" s="11"/>
      <c r="L82" s="11"/>
      <c r="M82" s="11"/>
      <c r="N82" s="11"/>
      <c r="O82" s="11"/>
      <c r="P82" s="18"/>
    </row>
    <row r="83" spans="1:16" x14ac:dyDescent="0.25">
      <c r="A83" s="11"/>
      <c r="C83" s="11"/>
      <c r="D83" s="11"/>
      <c r="E83" s="11"/>
      <c r="F83" s="16"/>
      <c r="G83" s="16"/>
      <c r="H83" s="11"/>
      <c r="I83" s="11"/>
      <c r="J83" s="17"/>
      <c r="K83" s="11"/>
      <c r="L83" s="11"/>
      <c r="M83" s="11"/>
      <c r="N83" s="11"/>
      <c r="O83" s="11"/>
      <c r="P83" s="18"/>
    </row>
    <row r="84" spans="1:16" x14ac:dyDescent="0.25">
      <c r="A84" s="11"/>
      <c r="C84" s="11"/>
      <c r="D84" s="11"/>
      <c r="E84" s="11"/>
      <c r="F84" s="16"/>
      <c r="G84" s="16"/>
      <c r="H84" s="11"/>
      <c r="I84" s="11"/>
      <c r="J84" s="17"/>
      <c r="K84" s="11"/>
      <c r="L84" s="11"/>
      <c r="M84" s="11"/>
      <c r="N84" s="11"/>
      <c r="O84" s="11"/>
      <c r="P84" s="18"/>
    </row>
    <row r="85" spans="1:16" x14ac:dyDescent="0.25">
      <c r="A85" s="11"/>
      <c r="C85" s="11"/>
      <c r="D85" s="11"/>
      <c r="E85" s="11"/>
      <c r="F85" s="16"/>
      <c r="G85" s="16"/>
      <c r="H85" s="11"/>
      <c r="I85" s="11"/>
      <c r="J85" s="17"/>
      <c r="K85" s="11"/>
      <c r="L85" s="11"/>
      <c r="M85" s="11"/>
      <c r="N85" s="11"/>
      <c r="O85" s="11"/>
      <c r="P85" s="18"/>
    </row>
    <row r="86" spans="1:16" x14ac:dyDescent="0.25">
      <c r="A86" s="11"/>
      <c r="C86" s="11"/>
      <c r="D86" s="11"/>
      <c r="E86" s="11"/>
      <c r="F86" s="16"/>
      <c r="G86" s="16"/>
      <c r="H86" s="11"/>
      <c r="I86" s="11"/>
      <c r="J86" s="17"/>
      <c r="K86" s="11"/>
      <c r="L86" s="11"/>
      <c r="M86" s="11"/>
      <c r="N86" s="11"/>
      <c r="O86" s="11"/>
      <c r="P86" s="18"/>
    </row>
    <row r="87" spans="1:16" x14ac:dyDescent="0.25">
      <c r="A87" s="11"/>
      <c r="C87" s="11"/>
      <c r="D87" s="11"/>
      <c r="E87" s="11"/>
      <c r="F87" s="16"/>
      <c r="G87" s="16"/>
      <c r="H87" s="11"/>
      <c r="I87" s="11"/>
      <c r="J87" s="17"/>
      <c r="K87" s="11"/>
      <c r="L87" s="11"/>
      <c r="M87" s="11"/>
      <c r="N87" s="11"/>
      <c r="O87" s="11"/>
      <c r="P87" s="18"/>
    </row>
    <row r="88" spans="1:16" x14ac:dyDescent="0.25">
      <c r="A88" s="11"/>
      <c r="C88" s="11"/>
      <c r="D88" s="11"/>
      <c r="E88" s="11"/>
      <c r="F88" s="16"/>
      <c r="G88" s="16"/>
      <c r="H88" s="11"/>
      <c r="I88" s="11"/>
      <c r="J88" s="17"/>
      <c r="K88" s="11"/>
      <c r="L88" s="11"/>
      <c r="M88" s="11"/>
      <c r="N88" s="11"/>
      <c r="O88" s="11"/>
      <c r="P88" s="18"/>
    </row>
    <row r="89" spans="1:16" x14ac:dyDescent="0.25">
      <c r="A89" s="11"/>
      <c r="C89" s="11"/>
      <c r="D89" s="11"/>
      <c r="E89" s="11"/>
      <c r="F89" s="16"/>
      <c r="G89" s="16"/>
      <c r="H89" s="11"/>
      <c r="I89" s="11"/>
      <c r="J89" s="17"/>
      <c r="K89" s="11"/>
      <c r="L89" s="11"/>
      <c r="M89" s="11"/>
      <c r="N89" s="11"/>
      <c r="O89" s="11"/>
      <c r="P89" s="18"/>
    </row>
    <row r="90" spans="1:16" x14ac:dyDescent="0.25">
      <c r="A90" s="11"/>
      <c r="C90" s="11"/>
      <c r="D90" s="11"/>
      <c r="E90" s="11"/>
      <c r="F90" s="16"/>
      <c r="G90" s="16"/>
      <c r="H90" s="11"/>
      <c r="I90" s="11"/>
      <c r="J90" s="17"/>
      <c r="K90" s="11"/>
      <c r="L90" s="11"/>
      <c r="M90" s="11"/>
      <c r="N90" s="11"/>
      <c r="O90" s="11"/>
      <c r="P90" s="18"/>
    </row>
    <row r="91" spans="1:16" x14ac:dyDescent="0.25">
      <c r="A91" s="11"/>
      <c r="C91" s="11"/>
      <c r="D91" s="11"/>
      <c r="E91" s="11"/>
      <c r="F91" s="16"/>
      <c r="G91" s="16"/>
      <c r="H91" s="11"/>
      <c r="I91" s="11"/>
      <c r="J91" s="17"/>
      <c r="K91" s="11"/>
      <c r="L91" s="11"/>
      <c r="M91" s="11"/>
      <c r="N91" s="11"/>
      <c r="O91" s="11"/>
      <c r="P91" s="18"/>
    </row>
    <row r="92" spans="1:16" x14ac:dyDescent="0.25">
      <c r="A92" s="11"/>
      <c r="C92" s="11"/>
      <c r="D92" s="11"/>
      <c r="E92" s="11"/>
      <c r="F92" s="16"/>
      <c r="G92" s="16"/>
      <c r="H92" s="11"/>
      <c r="I92" s="11"/>
      <c r="J92" s="17"/>
      <c r="K92" s="11"/>
      <c r="L92" s="11"/>
      <c r="M92" s="11"/>
      <c r="N92" s="11"/>
      <c r="O92" s="11"/>
      <c r="P92" s="18"/>
    </row>
    <row r="93" spans="1:16" x14ac:dyDescent="0.25">
      <c r="A93" s="11"/>
      <c r="C93" s="11"/>
      <c r="D93" s="11"/>
      <c r="E93" s="11"/>
      <c r="F93" s="16"/>
      <c r="G93" s="16"/>
      <c r="H93" s="11"/>
      <c r="I93" s="11"/>
      <c r="J93" s="17"/>
      <c r="K93" s="11"/>
      <c r="L93" s="11"/>
      <c r="M93" s="11"/>
      <c r="N93" s="11"/>
      <c r="O93" s="11"/>
      <c r="P93" s="18"/>
    </row>
    <row r="94" spans="1:16" x14ac:dyDescent="0.25">
      <c r="A94" s="11"/>
      <c r="C94" s="11"/>
      <c r="D94" s="11"/>
      <c r="E94" s="11"/>
      <c r="F94" s="16"/>
      <c r="G94" s="16"/>
      <c r="H94" s="11"/>
      <c r="I94" s="11"/>
      <c r="J94" s="17"/>
      <c r="K94" s="11"/>
      <c r="L94" s="11"/>
      <c r="M94" s="11"/>
      <c r="N94" s="11"/>
      <c r="O94" s="11"/>
      <c r="P94" s="18"/>
    </row>
    <row r="95" spans="1:16" x14ac:dyDescent="0.25">
      <c r="A95" s="11"/>
      <c r="C95" s="11"/>
      <c r="D95" s="11"/>
      <c r="E95" s="11"/>
      <c r="F95" s="16"/>
      <c r="G95" s="16"/>
      <c r="H95" s="11"/>
      <c r="I95" s="11"/>
      <c r="J95" s="17"/>
      <c r="K95" s="11"/>
      <c r="L95" s="11"/>
      <c r="M95" s="11"/>
      <c r="N95" s="11"/>
      <c r="O95" s="11"/>
      <c r="P95" s="18"/>
    </row>
    <row r="96" spans="1:16" x14ac:dyDescent="0.25">
      <c r="A96" s="11"/>
      <c r="C96" s="11"/>
      <c r="D96" s="11"/>
      <c r="E96" s="11"/>
      <c r="F96" s="16"/>
      <c r="G96" s="16"/>
      <c r="H96" s="11"/>
      <c r="I96" s="11"/>
      <c r="J96" s="17"/>
      <c r="K96" s="11"/>
      <c r="L96" s="11"/>
      <c r="M96" s="11"/>
      <c r="N96" s="11"/>
      <c r="O96" s="11"/>
      <c r="P96" s="18"/>
    </row>
    <row r="97" spans="1:16" x14ac:dyDescent="0.25">
      <c r="A97" s="11"/>
      <c r="C97" s="11"/>
      <c r="D97" s="11"/>
      <c r="E97" s="11"/>
      <c r="F97" s="16"/>
      <c r="G97" s="16"/>
      <c r="H97" s="11"/>
      <c r="I97" s="11"/>
      <c r="J97" s="17"/>
      <c r="K97" s="11"/>
      <c r="L97" s="11"/>
      <c r="M97" s="11"/>
      <c r="N97" s="11"/>
      <c r="O97" s="11"/>
      <c r="P97" s="18"/>
    </row>
    <row r="98" spans="1:16" x14ac:dyDescent="0.25">
      <c r="A98" s="11"/>
      <c r="C98" s="11"/>
      <c r="D98" s="11"/>
      <c r="E98" s="11"/>
      <c r="F98" s="16"/>
      <c r="G98" s="16"/>
      <c r="H98" s="11"/>
      <c r="I98" s="11"/>
      <c r="J98" s="17"/>
      <c r="K98" s="11"/>
      <c r="L98" s="11"/>
      <c r="M98" s="11"/>
      <c r="N98" s="11"/>
      <c r="O98" s="11"/>
      <c r="P98" s="18"/>
    </row>
    <row r="99" spans="1:16" x14ac:dyDescent="0.25">
      <c r="A99" s="11"/>
      <c r="C99" s="11"/>
      <c r="D99" s="11"/>
      <c r="E99" s="11"/>
      <c r="F99" s="16"/>
      <c r="G99" s="16"/>
      <c r="H99" s="11"/>
      <c r="I99" s="11"/>
      <c r="J99" s="17"/>
      <c r="K99" s="11"/>
      <c r="L99" s="11"/>
      <c r="M99" s="11"/>
      <c r="N99" s="11"/>
      <c r="O99" s="11"/>
      <c r="P99" s="18"/>
    </row>
    <row r="100" spans="1:16" x14ac:dyDescent="0.25">
      <c r="A100" s="11"/>
      <c r="C100" s="11"/>
      <c r="D100" s="11"/>
      <c r="E100" s="11"/>
      <c r="F100" s="16"/>
      <c r="G100" s="16"/>
      <c r="H100" s="11"/>
      <c r="I100" s="11"/>
      <c r="J100" s="17"/>
      <c r="K100" s="11"/>
      <c r="L100" s="11"/>
      <c r="M100" s="11"/>
      <c r="N100" s="11"/>
      <c r="O100" s="11"/>
      <c r="P100" s="18"/>
    </row>
    <row r="101" spans="1:16" x14ac:dyDescent="0.25">
      <c r="A101" s="11"/>
      <c r="C101" s="11"/>
      <c r="D101" s="11"/>
      <c r="E101" s="11"/>
      <c r="F101" s="16"/>
      <c r="G101" s="16"/>
      <c r="H101" s="11"/>
      <c r="I101" s="11"/>
      <c r="J101" s="17"/>
      <c r="K101" s="11"/>
      <c r="L101" s="11"/>
      <c r="M101" s="11"/>
      <c r="N101" s="11"/>
      <c r="O101" s="11"/>
      <c r="P101" s="18"/>
    </row>
    <row r="102" spans="1:16" x14ac:dyDescent="0.25">
      <c r="A102" s="11"/>
      <c r="C102" s="11"/>
      <c r="D102" s="11"/>
      <c r="E102" s="11"/>
      <c r="F102" s="16"/>
      <c r="G102" s="16"/>
      <c r="H102" s="11"/>
      <c r="I102" s="11"/>
      <c r="J102" s="17"/>
      <c r="K102" s="11"/>
      <c r="L102" s="11"/>
      <c r="M102" s="11"/>
      <c r="N102" s="11"/>
      <c r="O102" s="11"/>
      <c r="P102" s="18"/>
    </row>
    <row r="103" spans="1:16" x14ac:dyDescent="0.25">
      <c r="A103" s="11"/>
      <c r="C103" s="11"/>
      <c r="D103" s="11"/>
      <c r="E103" s="11"/>
      <c r="F103" s="16"/>
      <c r="G103" s="16"/>
      <c r="H103" s="11"/>
      <c r="I103" s="11"/>
      <c r="J103" s="17"/>
      <c r="K103" s="11"/>
      <c r="L103" s="11"/>
      <c r="M103" s="11"/>
      <c r="N103" s="11"/>
      <c r="O103" s="11"/>
      <c r="P103" s="18"/>
    </row>
    <row r="104" spans="1:16" x14ac:dyDescent="0.25">
      <c r="A104" s="11"/>
      <c r="C104" s="11"/>
      <c r="D104" s="11"/>
      <c r="E104" s="11"/>
      <c r="F104" s="16"/>
      <c r="G104" s="16"/>
      <c r="H104" s="11"/>
      <c r="I104" s="11"/>
      <c r="J104" s="17"/>
      <c r="K104" s="11"/>
      <c r="L104" s="11"/>
      <c r="M104" s="11"/>
      <c r="N104" s="11"/>
      <c r="O104" s="11"/>
      <c r="P104" s="18"/>
    </row>
    <row r="105" spans="1:16" x14ac:dyDescent="0.25">
      <c r="A105" s="11"/>
      <c r="C105" s="11"/>
      <c r="D105" s="11"/>
      <c r="E105" s="11"/>
      <c r="F105" s="16"/>
      <c r="G105" s="16"/>
      <c r="H105" s="11"/>
      <c r="I105" s="11"/>
      <c r="J105" s="17"/>
      <c r="K105" s="11"/>
      <c r="L105" s="11"/>
      <c r="M105" s="11"/>
      <c r="N105" s="11"/>
      <c r="O105" s="11"/>
      <c r="P105" s="18"/>
    </row>
    <row r="106" spans="1:16" x14ac:dyDescent="0.25">
      <c r="A106" s="11"/>
      <c r="C106" s="11"/>
      <c r="D106" s="11"/>
      <c r="E106" s="11"/>
      <c r="F106" s="16"/>
      <c r="G106" s="16"/>
      <c r="H106" s="11"/>
      <c r="I106" s="11"/>
      <c r="J106" s="17"/>
      <c r="K106" s="11"/>
      <c r="L106" s="11"/>
      <c r="M106" s="11"/>
      <c r="N106" s="11"/>
      <c r="O106" s="11"/>
      <c r="P106" s="18"/>
    </row>
    <row r="107" spans="1:16" x14ac:dyDescent="0.25">
      <c r="A107" s="11"/>
      <c r="C107" s="11"/>
      <c r="D107" s="11"/>
      <c r="E107" s="11"/>
      <c r="F107" s="16"/>
      <c r="G107" s="16"/>
      <c r="H107" s="11"/>
      <c r="I107" s="11"/>
      <c r="J107" s="17"/>
      <c r="K107" s="11"/>
      <c r="L107" s="11"/>
      <c r="M107" s="11"/>
      <c r="N107" s="11"/>
      <c r="O107" s="11"/>
      <c r="P107" s="18"/>
    </row>
    <row r="108" spans="1:16" x14ac:dyDescent="0.25">
      <c r="A108" s="11"/>
      <c r="C108" s="11"/>
      <c r="D108" s="11"/>
      <c r="E108" s="11"/>
      <c r="F108" s="16"/>
      <c r="G108" s="16"/>
      <c r="H108" s="11"/>
      <c r="I108" s="11"/>
      <c r="J108" s="17"/>
      <c r="K108" s="11"/>
      <c r="L108" s="11"/>
      <c r="M108" s="11"/>
      <c r="N108" s="11"/>
      <c r="O108" s="11"/>
      <c r="P108" s="18"/>
    </row>
    <row r="109" spans="1:16" x14ac:dyDescent="0.25">
      <c r="A109" s="11"/>
      <c r="C109" s="11"/>
      <c r="D109" s="11"/>
      <c r="E109" s="11"/>
      <c r="F109" s="16"/>
      <c r="G109" s="16"/>
      <c r="H109" s="11"/>
      <c r="I109" s="11"/>
      <c r="J109" s="17"/>
      <c r="K109" s="11"/>
      <c r="L109" s="11"/>
      <c r="M109" s="11"/>
      <c r="N109" s="11"/>
      <c r="O109" s="11"/>
      <c r="P109" s="18"/>
    </row>
    <row r="110" spans="1:16" x14ac:dyDescent="0.25">
      <c r="A110" s="11"/>
      <c r="C110" s="11"/>
      <c r="D110" s="11"/>
      <c r="E110" s="11"/>
      <c r="F110" s="16"/>
      <c r="G110" s="16"/>
      <c r="H110" s="11"/>
      <c r="I110" s="11"/>
      <c r="J110" s="17"/>
      <c r="K110" s="11"/>
      <c r="L110" s="11"/>
      <c r="M110" s="11"/>
      <c r="N110" s="11"/>
      <c r="O110" s="11"/>
      <c r="P110" s="18"/>
    </row>
    <row r="111" spans="1:16" x14ac:dyDescent="0.25">
      <c r="A111" s="11"/>
      <c r="C111" s="11"/>
      <c r="D111" s="11"/>
      <c r="E111" s="11"/>
      <c r="F111" s="16"/>
      <c r="G111" s="16"/>
      <c r="H111" s="11"/>
      <c r="I111" s="11"/>
      <c r="J111" s="17"/>
      <c r="K111" s="11"/>
      <c r="L111" s="11"/>
      <c r="M111" s="11"/>
      <c r="N111" s="11"/>
      <c r="O111" s="11"/>
      <c r="P111" s="18"/>
    </row>
    <row r="112" spans="1:16" x14ac:dyDescent="0.25">
      <c r="A112" s="11"/>
      <c r="C112" s="11"/>
      <c r="D112" s="11"/>
      <c r="E112" s="11"/>
      <c r="F112" s="16"/>
      <c r="G112" s="16"/>
      <c r="H112" s="11"/>
      <c r="I112" s="11"/>
      <c r="J112" s="17"/>
      <c r="K112" s="11"/>
      <c r="L112" s="11"/>
      <c r="M112" s="11"/>
      <c r="N112" s="11"/>
      <c r="O112" s="11"/>
      <c r="P112" s="18"/>
    </row>
    <row r="113" spans="1:16" x14ac:dyDescent="0.25">
      <c r="A113" s="11"/>
      <c r="C113" s="11"/>
      <c r="D113" s="11"/>
      <c r="E113" s="11"/>
      <c r="F113" s="16"/>
      <c r="G113" s="16"/>
      <c r="H113" s="11"/>
      <c r="I113" s="11"/>
      <c r="J113" s="17"/>
      <c r="K113" s="11"/>
      <c r="L113" s="11"/>
      <c r="M113" s="11"/>
      <c r="N113" s="11"/>
      <c r="O113" s="11"/>
      <c r="P113" s="18"/>
    </row>
    <row r="114" spans="1:16" x14ac:dyDescent="0.25">
      <c r="A114" s="11"/>
      <c r="C114" s="11"/>
      <c r="D114" s="11"/>
      <c r="E114" s="11"/>
      <c r="F114" s="16"/>
      <c r="G114" s="16"/>
      <c r="H114" s="11"/>
      <c r="I114" s="11"/>
      <c r="J114" s="17"/>
      <c r="K114" s="11"/>
      <c r="L114" s="11"/>
      <c r="M114" s="11"/>
      <c r="N114" s="11"/>
      <c r="O114" s="11"/>
      <c r="P114" s="18"/>
    </row>
    <row r="115" spans="1:16" x14ac:dyDescent="0.25">
      <c r="A115" s="11"/>
      <c r="C115" s="11"/>
      <c r="D115" s="11"/>
      <c r="E115" s="11"/>
      <c r="F115" s="16"/>
      <c r="G115" s="16"/>
      <c r="H115" s="11"/>
      <c r="I115" s="11"/>
      <c r="J115" s="17"/>
      <c r="K115" s="11"/>
      <c r="L115" s="11"/>
      <c r="M115" s="11"/>
      <c r="N115" s="11"/>
      <c r="O115" s="11"/>
      <c r="P115" s="18"/>
    </row>
    <row r="116" spans="1:16" x14ac:dyDescent="0.25">
      <c r="A116" s="11"/>
      <c r="C116" s="11"/>
      <c r="D116" s="11"/>
      <c r="E116" s="11"/>
      <c r="F116" s="16"/>
      <c r="G116" s="16"/>
      <c r="H116" s="11"/>
      <c r="I116" s="11"/>
      <c r="J116" s="17"/>
      <c r="K116" s="11"/>
      <c r="L116" s="11"/>
      <c r="M116" s="11"/>
      <c r="N116" s="11"/>
      <c r="O116" s="11"/>
      <c r="P116" s="18"/>
    </row>
    <row r="117" spans="1:16" x14ac:dyDescent="0.25">
      <c r="A117" s="11"/>
      <c r="C117" s="11"/>
      <c r="D117" s="11"/>
      <c r="E117" s="11"/>
      <c r="F117" s="16"/>
      <c r="G117" s="16"/>
      <c r="H117" s="11"/>
      <c r="I117" s="11"/>
      <c r="J117" s="17"/>
      <c r="K117" s="11"/>
      <c r="L117" s="11"/>
      <c r="M117" s="11"/>
      <c r="N117" s="11"/>
      <c r="O117" s="11"/>
      <c r="P117" s="18"/>
    </row>
    <row r="118" spans="1:16" x14ac:dyDescent="0.25">
      <c r="A118" s="11"/>
      <c r="C118" s="11"/>
      <c r="D118" s="11"/>
      <c r="E118" s="11"/>
      <c r="F118" s="16"/>
      <c r="G118" s="16"/>
      <c r="H118" s="11"/>
      <c r="I118" s="11"/>
      <c r="J118" s="17"/>
      <c r="K118" s="11"/>
      <c r="L118" s="11"/>
      <c r="M118" s="11"/>
      <c r="N118" s="11"/>
      <c r="O118" s="11"/>
      <c r="P118" s="18"/>
    </row>
    <row r="119" spans="1:16" x14ac:dyDescent="0.25">
      <c r="A119" s="11"/>
      <c r="C119" s="11"/>
      <c r="D119" s="11"/>
      <c r="E119" s="11"/>
      <c r="F119" s="16"/>
      <c r="G119" s="16"/>
      <c r="H119" s="11"/>
      <c r="I119" s="11"/>
      <c r="J119" s="17"/>
      <c r="K119" s="11"/>
      <c r="L119" s="11"/>
      <c r="M119" s="11"/>
      <c r="N119" s="11"/>
      <c r="O119" s="11"/>
      <c r="P119" s="18"/>
    </row>
    <row r="120" spans="1:16" x14ac:dyDescent="0.25">
      <c r="A120" s="11"/>
      <c r="C120" s="11"/>
      <c r="D120" s="11"/>
      <c r="E120" s="11"/>
      <c r="F120" s="16"/>
      <c r="G120" s="16"/>
      <c r="H120" s="11"/>
      <c r="I120" s="11"/>
      <c r="J120" s="17"/>
      <c r="K120" s="11"/>
      <c r="L120" s="11"/>
      <c r="M120" s="11"/>
      <c r="N120" s="11"/>
      <c r="O120" s="11"/>
      <c r="P120" s="18"/>
    </row>
    <row r="121" spans="1:16" x14ac:dyDescent="0.25">
      <c r="A121" s="11"/>
      <c r="C121" s="11"/>
      <c r="D121" s="11"/>
      <c r="E121" s="11"/>
      <c r="F121" s="16"/>
      <c r="G121" s="16"/>
      <c r="H121" s="11"/>
      <c r="I121" s="11"/>
      <c r="J121" s="17"/>
      <c r="K121" s="11"/>
      <c r="L121" s="11"/>
      <c r="M121" s="11"/>
      <c r="N121" s="11"/>
      <c r="O121" s="11"/>
      <c r="P121" s="18"/>
    </row>
    <row r="122" spans="1:16" x14ac:dyDescent="0.25">
      <c r="A122" s="11"/>
      <c r="C122" s="11"/>
      <c r="D122" s="11"/>
      <c r="E122" s="11"/>
      <c r="F122" s="16"/>
      <c r="G122" s="16"/>
      <c r="H122" s="11"/>
      <c r="I122" s="11"/>
      <c r="J122" s="17"/>
      <c r="K122" s="11"/>
      <c r="L122" s="11"/>
      <c r="M122" s="11"/>
      <c r="N122" s="11"/>
      <c r="O122" s="11"/>
      <c r="P122" s="18"/>
    </row>
    <row r="123" spans="1:16" x14ac:dyDescent="0.25">
      <c r="A123" s="11"/>
      <c r="C123" s="11"/>
      <c r="D123" s="11"/>
      <c r="E123" s="11"/>
      <c r="F123" s="16"/>
      <c r="G123" s="16"/>
      <c r="H123" s="11"/>
      <c r="I123" s="11"/>
      <c r="J123" s="17"/>
      <c r="K123" s="11"/>
      <c r="L123" s="11"/>
      <c r="M123" s="11"/>
      <c r="N123" s="11"/>
      <c r="O123" s="11"/>
      <c r="P123" s="18"/>
    </row>
    <row r="124" spans="1:16" x14ac:dyDescent="0.25">
      <c r="A124" s="11"/>
      <c r="C124" s="11"/>
      <c r="D124" s="11"/>
      <c r="E124" s="11"/>
      <c r="F124" s="16"/>
      <c r="G124" s="16"/>
      <c r="H124" s="11"/>
      <c r="I124" s="11"/>
      <c r="J124" s="17"/>
      <c r="K124" s="11"/>
      <c r="L124" s="11"/>
      <c r="M124" s="11"/>
      <c r="N124" s="11"/>
      <c r="O124" s="11"/>
      <c r="P124" s="18"/>
    </row>
    <row r="125" spans="1:16" x14ac:dyDescent="0.25">
      <c r="A125" s="11"/>
      <c r="C125" s="11"/>
      <c r="D125" s="11"/>
      <c r="E125" s="11"/>
      <c r="F125" s="16"/>
      <c r="G125" s="16"/>
      <c r="H125" s="11"/>
      <c r="I125" s="11"/>
      <c r="J125" s="17"/>
      <c r="K125" s="11"/>
      <c r="L125" s="11"/>
      <c r="M125" s="11"/>
      <c r="N125" s="11"/>
      <c r="O125" s="11"/>
      <c r="P125" s="18"/>
    </row>
    <row r="126" spans="1:16" x14ac:dyDescent="0.25">
      <c r="A126" s="11"/>
      <c r="C126" s="11"/>
      <c r="D126" s="11"/>
      <c r="E126" s="11"/>
      <c r="F126" s="16"/>
      <c r="G126" s="16"/>
      <c r="H126" s="11"/>
      <c r="I126" s="11"/>
      <c r="J126" s="17"/>
      <c r="K126" s="11"/>
      <c r="L126" s="11"/>
      <c r="M126" s="11"/>
      <c r="N126" s="11"/>
      <c r="O126" s="11"/>
      <c r="P126" s="18"/>
    </row>
    <row r="127" spans="1:16" x14ac:dyDescent="0.25">
      <c r="A127" s="11"/>
      <c r="C127" s="11"/>
      <c r="D127" s="11"/>
      <c r="E127" s="11"/>
      <c r="F127" s="16"/>
      <c r="G127" s="16"/>
      <c r="H127" s="11"/>
      <c r="I127" s="11"/>
      <c r="J127" s="17"/>
      <c r="K127" s="11"/>
      <c r="L127" s="11"/>
      <c r="M127" s="11"/>
      <c r="N127" s="11"/>
      <c r="O127" s="11"/>
      <c r="P127" s="18"/>
    </row>
    <row r="128" spans="1:16" x14ac:dyDescent="0.25">
      <c r="A128" s="11"/>
      <c r="C128" s="11"/>
      <c r="D128" s="11"/>
      <c r="E128" s="11"/>
      <c r="F128" s="16"/>
      <c r="G128" s="16"/>
      <c r="H128" s="11"/>
      <c r="I128" s="11"/>
      <c r="J128" s="17"/>
      <c r="K128" s="11"/>
      <c r="L128" s="11"/>
      <c r="M128" s="11"/>
      <c r="N128" s="11"/>
      <c r="O128" s="11"/>
      <c r="P128" s="18"/>
    </row>
    <row r="129" spans="1:16" x14ac:dyDescent="0.25">
      <c r="A129" s="11"/>
      <c r="C129" s="11"/>
      <c r="D129" s="11"/>
      <c r="E129" s="11"/>
      <c r="F129" s="16"/>
      <c r="G129" s="16"/>
      <c r="H129" s="11"/>
      <c r="I129" s="11"/>
      <c r="J129" s="17"/>
      <c r="K129" s="11"/>
      <c r="L129" s="11"/>
      <c r="M129" s="11"/>
      <c r="N129" s="11"/>
      <c r="O129" s="11"/>
      <c r="P129" s="18"/>
    </row>
    <row r="130" spans="1:16" x14ac:dyDescent="0.25">
      <c r="A130" s="11"/>
      <c r="C130" s="11"/>
      <c r="D130" s="11"/>
      <c r="E130" s="11"/>
      <c r="F130" s="16"/>
      <c r="G130" s="16"/>
      <c r="H130" s="11"/>
      <c r="I130" s="11"/>
      <c r="J130" s="17"/>
      <c r="K130" s="11"/>
      <c r="L130" s="11"/>
      <c r="M130" s="11"/>
      <c r="N130" s="11"/>
      <c r="O130" s="11"/>
      <c r="P130" s="18"/>
    </row>
    <row r="131" spans="1:16" x14ac:dyDescent="0.25">
      <c r="A131" s="11"/>
      <c r="C131" s="11"/>
      <c r="D131" s="11"/>
      <c r="E131" s="11"/>
      <c r="F131" s="16"/>
      <c r="G131" s="16"/>
      <c r="H131" s="11"/>
      <c r="I131" s="11"/>
      <c r="J131" s="17"/>
      <c r="K131" s="11"/>
      <c r="L131" s="11"/>
      <c r="M131" s="11"/>
      <c r="N131" s="11"/>
      <c r="O131" s="11"/>
      <c r="P131" s="18"/>
    </row>
    <row r="132" spans="1:16" x14ac:dyDescent="0.25">
      <c r="A132" s="11"/>
      <c r="C132" s="11"/>
      <c r="D132" s="11"/>
      <c r="E132" s="11"/>
      <c r="F132" s="16"/>
      <c r="G132" s="16"/>
      <c r="H132" s="11"/>
      <c r="I132" s="11"/>
      <c r="J132" s="17"/>
      <c r="K132" s="11"/>
      <c r="L132" s="11"/>
      <c r="M132" s="11"/>
      <c r="N132" s="11"/>
      <c r="O132" s="11"/>
      <c r="P132" s="18"/>
    </row>
    <row r="133" spans="1:16" x14ac:dyDescent="0.25">
      <c r="A133" s="11"/>
      <c r="C133" s="11"/>
      <c r="D133" s="11"/>
      <c r="E133" s="11"/>
      <c r="F133" s="16"/>
      <c r="G133" s="16"/>
      <c r="H133" s="11"/>
      <c r="I133" s="11"/>
      <c r="J133" s="17"/>
      <c r="K133" s="11"/>
      <c r="L133" s="11"/>
      <c r="M133" s="11"/>
      <c r="N133" s="11"/>
      <c r="O133" s="11"/>
      <c r="P133" s="18"/>
    </row>
    <row r="134" spans="1:16" x14ac:dyDescent="0.25">
      <c r="A134" s="11"/>
      <c r="C134" s="11"/>
      <c r="D134" s="11"/>
      <c r="E134" s="11"/>
      <c r="F134" s="16"/>
      <c r="G134" s="16"/>
      <c r="H134" s="11"/>
      <c r="I134" s="11"/>
      <c r="J134" s="17"/>
      <c r="K134" s="11"/>
      <c r="L134" s="11"/>
      <c r="M134" s="11"/>
      <c r="N134" s="11"/>
      <c r="O134" s="11"/>
      <c r="P134" s="18"/>
    </row>
    <row r="135" spans="1:16" x14ac:dyDescent="0.25">
      <c r="A135" s="11"/>
      <c r="C135" s="11"/>
      <c r="D135" s="11"/>
      <c r="E135" s="11"/>
      <c r="F135" s="16"/>
      <c r="G135" s="16"/>
      <c r="H135" s="11"/>
      <c r="I135" s="11"/>
      <c r="J135" s="17"/>
      <c r="K135" s="11"/>
      <c r="L135" s="11"/>
      <c r="M135" s="11"/>
      <c r="N135" s="11"/>
      <c r="O135" s="11"/>
      <c r="P135" s="18"/>
    </row>
    <row r="136" spans="1:16" x14ac:dyDescent="0.25">
      <c r="A136" s="11"/>
      <c r="C136" s="11"/>
      <c r="D136" s="11"/>
      <c r="E136" s="11"/>
      <c r="F136" s="16"/>
      <c r="G136" s="16"/>
      <c r="H136" s="11"/>
      <c r="I136" s="11"/>
      <c r="J136" s="17"/>
      <c r="K136" s="11"/>
      <c r="L136" s="11"/>
      <c r="M136" s="11"/>
      <c r="N136" s="11"/>
      <c r="O136" s="11"/>
      <c r="P136" s="18"/>
    </row>
    <row r="137" spans="1:16" x14ac:dyDescent="0.25">
      <c r="A137" s="11"/>
      <c r="C137" s="11"/>
      <c r="D137" s="11"/>
      <c r="E137" s="11"/>
      <c r="F137" s="16"/>
      <c r="G137" s="16"/>
      <c r="H137" s="11"/>
      <c r="I137" s="11"/>
      <c r="J137" s="17"/>
      <c r="K137" s="11"/>
      <c r="L137" s="11"/>
      <c r="M137" s="11"/>
      <c r="N137" s="11"/>
      <c r="O137" s="11"/>
      <c r="P137" s="18"/>
    </row>
    <row r="138" spans="1:16" x14ac:dyDescent="0.25">
      <c r="A138" s="11"/>
      <c r="C138" s="11"/>
      <c r="D138" s="11"/>
      <c r="E138" s="11"/>
      <c r="F138" s="16"/>
      <c r="G138" s="16"/>
      <c r="H138" s="11"/>
      <c r="I138" s="11"/>
      <c r="J138" s="17"/>
      <c r="K138" s="11"/>
      <c r="L138" s="11"/>
      <c r="M138" s="11"/>
      <c r="N138" s="11"/>
      <c r="O138" s="11"/>
      <c r="P138" s="18"/>
    </row>
    <row r="139" spans="1:16" x14ac:dyDescent="0.25">
      <c r="A139" s="11"/>
      <c r="C139" s="11"/>
      <c r="D139" s="11"/>
      <c r="E139" s="11"/>
      <c r="F139" s="16"/>
      <c r="G139" s="16"/>
      <c r="H139" s="11"/>
      <c r="I139" s="11"/>
      <c r="J139" s="17"/>
      <c r="K139" s="11"/>
      <c r="L139" s="11"/>
      <c r="M139" s="11"/>
      <c r="N139" s="11"/>
      <c r="O139" s="11"/>
      <c r="P139" s="18"/>
    </row>
    <row r="140" spans="1:16" x14ac:dyDescent="0.25">
      <c r="A140" s="11"/>
      <c r="C140" s="11"/>
      <c r="D140" s="11"/>
      <c r="E140" s="11"/>
      <c r="F140" s="16"/>
      <c r="G140" s="16"/>
      <c r="H140" s="11"/>
      <c r="I140" s="11"/>
      <c r="J140" s="17"/>
      <c r="K140" s="11"/>
      <c r="L140" s="11"/>
      <c r="M140" s="11"/>
      <c r="N140" s="11"/>
      <c r="O140" s="11"/>
      <c r="P140" s="18"/>
    </row>
    <row r="141" spans="1:16" x14ac:dyDescent="0.25">
      <c r="A141" s="11"/>
      <c r="C141" s="11"/>
      <c r="D141" s="11"/>
      <c r="E141" s="11"/>
      <c r="F141" s="16"/>
      <c r="G141" s="16"/>
      <c r="H141" s="11"/>
      <c r="I141" s="11"/>
      <c r="J141" s="17"/>
      <c r="K141" s="11"/>
      <c r="L141" s="11"/>
      <c r="M141" s="11"/>
      <c r="N141" s="11"/>
      <c r="O141" s="11"/>
      <c r="P141" s="18"/>
    </row>
    <row r="142" spans="1:16" x14ac:dyDescent="0.25">
      <c r="A142" s="11"/>
      <c r="C142" s="11"/>
      <c r="D142" s="11"/>
      <c r="E142" s="11"/>
      <c r="F142" s="16"/>
      <c r="G142" s="16"/>
      <c r="H142" s="11"/>
      <c r="I142" s="11"/>
      <c r="J142" s="17"/>
      <c r="K142" s="11"/>
      <c r="L142" s="11"/>
      <c r="M142" s="11"/>
      <c r="N142" s="11"/>
      <c r="O142" s="11"/>
      <c r="P142" s="18"/>
    </row>
    <row r="143" spans="1:16" x14ac:dyDescent="0.25">
      <c r="A143" s="11"/>
      <c r="C143" s="11"/>
      <c r="D143" s="11"/>
      <c r="E143" s="11"/>
      <c r="F143" s="16"/>
      <c r="G143" s="16"/>
      <c r="H143" s="11"/>
      <c r="I143" s="11"/>
      <c r="J143" s="17"/>
      <c r="K143" s="11"/>
      <c r="L143" s="11"/>
      <c r="M143" s="11"/>
      <c r="N143" s="11"/>
      <c r="O143" s="11"/>
      <c r="P143" s="18"/>
    </row>
    <row r="144" spans="1:16" x14ac:dyDescent="0.25">
      <c r="A144" s="11"/>
      <c r="C144" s="11"/>
      <c r="D144" s="11"/>
      <c r="E144" s="11"/>
      <c r="F144" s="16"/>
      <c r="G144" s="16"/>
      <c r="H144" s="11"/>
      <c r="I144" s="11"/>
      <c r="J144" s="17"/>
      <c r="K144" s="11"/>
      <c r="L144" s="11"/>
      <c r="M144" s="11"/>
      <c r="N144" s="11"/>
      <c r="O144" s="11"/>
      <c r="P144" s="18"/>
    </row>
    <row r="145" spans="1:16" x14ac:dyDescent="0.25">
      <c r="A145" s="11"/>
      <c r="C145" s="11"/>
      <c r="D145" s="11"/>
      <c r="E145" s="11"/>
      <c r="F145" s="16"/>
      <c r="G145" s="16"/>
      <c r="H145" s="11"/>
      <c r="I145" s="11"/>
      <c r="J145" s="17"/>
      <c r="K145" s="11"/>
      <c r="L145" s="11"/>
      <c r="M145" s="11"/>
      <c r="N145" s="11"/>
      <c r="O145" s="11"/>
      <c r="P145" s="18"/>
    </row>
    <row r="146" spans="1:16" x14ac:dyDescent="0.25">
      <c r="A146" s="11"/>
      <c r="C146" s="11"/>
      <c r="D146" s="11"/>
      <c r="E146" s="11"/>
      <c r="F146" s="16"/>
      <c r="G146" s="16"/>
      <c r="H146" s="11"/>
      <c r="I146" s="11"/>
      <c r="J146" s="17"/>
      <c r="K146" s="11"/>
      <c r="L146" s="11"/>
      <c r="M146" s="11"/>
      <c r="N146" s="11"/>
      <c r="O146" s="11"/>
      <c r="P146" s="18"/>
    </row>
    <row r="147" spans="1:16" x14ac:dyDescent="0.25">
      <c r="A147" s="11"/>
      <c r="C147" s="11"/>
      <c r="D147" s="11"/>
      <c r="E147" s="11"/>
      <c r="F147" s="16"/>
      <c r="G147" s="16"/>
      <c r="H147" s="11"/>
      <c r="I147" s="11"/>
      <c r="J147" s="17"/>
      <c r="K147" s="11"/>
      <c r="L147" s="11"/>
      <c r="M147" s="11"/>
      <c r="N147" s="11"/>
      <c r="O147" s="11"/>
      <c r="P147" s="18"/>
    </row>
    <row r="148" spans="1:16" x14ac:dyDescent="0.25">
      <c r="A148" s="11"/>
      <c r="C148" s="11"/>
      <c r="D148" s="11"/>
      <c r="E148" s="11"/>
      <c r="F148" s="16"/>
      <c r="G148" s="16"/>
      <c r="H148" s="11"/>
      <c r="I148" s="11"/>
      <c r="J148" s="17"/>
      <c r="K148" s="11"/>
      <c r="L148" s="11"/>
      <c r="M148" s="11"/>
      <c r="N148" s="11"/>
      <c r="O148" s="11"/>
      <c r="P148" s="18"/>
    </row>
    <row r="149" spans="1:16" x14ac:dyDescent="0.25">
      <c r="A149" s="11"/>
      <c r="C149" s="11"/>
      <c r="D149" s="11"/>
      <c r="E149" s="11"/>
      <c r="F149" s="16"/>
      <c r="G149" s="16"/>
      <c r="H149" s="11"/>
      <c r="I149" s="11"/>
      <c r="J149" s="17"/>
      <c r="K149" s="11"/>
      <c r="L149" s="11"/>
      <c r="M149" s="11"/>
      <c r="N149" s="11"/>
      <c r="O149" s="11"/>
      <c r="P149" s="18"/>
    </row>
    <row r="150" spans="1:16" x14ac:dyDescent="0.25">
      <c r="A150" s="11"/>
      <c r="C150" s="11"/>
      <c r="D150" s="11"/>
      <c r="E150" s="11"/>
      <c r="F150" s="16"/>
      <c r="G150" s="16"/>
      <c r="H150" s="11"/>
      <c r="I150" s="11"/>
      <c r="J150" s="17"/>
      <c r="K150" s="11"/>
      <c r="L150" s="11"/>
      <c r="M150" s="11"/>
      <c r="N150" s="11"/>
      <c r="O150" s="11"/>
      <c r="P150" s="18"/>
    </row>
    <row r="151" spans="1:16" x14ac:dyDescent="0.25">
      <c r="A151" s="11"/>
      <c r="C151" s="11"/>
      <c r="D151" s="11"/>
      <c r="E151" s="11"/>
      <c r="F151" s="16"/>
      <c r="G151" s="16"/>
      <c r="H151" s="11"/>
      <c r="I151" s="11"/>
      <c r="J151" s="17"/>
      <c r="K151" s="11"/>
      <c r="L151" s="11"/>
      <c r="M151" s="11"/>
      <c r="N151" s="11"/>
      <c r="O151" s="11"/>
      <c r="P151" s="18"/>
    </row>
    <row r="152" spans="1:16" x14ac:dyDescent="0.25">
      <c r="A152" s="11"/>
      <c r="C152" s="11"/>
      <c r="D152" s="11"/>
      <c r="E152" s="11"/>
      <c r="F152" s="16"/>
      <c r="G152" s="16"/>
      <c r="H152" s="11"/>
      <c r="I152" s="11"/>
      <c r="J152" s="17"/>
      <c r="K152" s="11"/>
      <c r="L152" s="11"/>
      <c r="M152" s="11"/>
      <c r="N152" s="11"/>
      <c r="O152" s="11"/>
      <c r="P152" s="18"/>
    </row>
    <row r="153" spans="1:16" x14ac:dyDescent="0.25">
      <c r="A153" s="11"/>
      <c r="C153" s="11"/>
      <c r="D153" s="11"/>
      <c r="E153" s="11"/>
      <c r="F153" s="16"/>
      <c r="G153" s="16"/>
      <c r="H153" s="11"/>
      <c r="I153" s="11"/>
      <c r="J153" s="17"/>
      <c r="K153" s="11"/>
      <c r="L153" s="11"/>
      <c r="M153" s="11"/>
      <c r="N153" s="11"/>
      <c r="O153" s="11"/>
      <c r="P153" s="18"/>
    </row>
    <row r="154" spans="1:16" x14ac:dyDescent="0.25">
      <c r="A154" s="11"/>
      <c r="C154" s="11"/>
      <c r="D154" s="11"/>
      <c r="E154" s="11"/>
      <c r="F154" s="16"/>
      <c r="G154" s="16"/>
      <c r="H154" s="11"/>
      <c r="I154" s="11"/>
      <c r="J154" s="17"/>
      <c r="K154" s="11"/>
      <c r="L154" s="11"/>
      <c r="M154" s="11"/>
      <c r="N154" s="11"/>
      <c r="O154" s="11"/>
      <c r="P154" s="18"/>
    </row>
    <row r="155" spans="1:16" x14ac:dyDescent="0.25">
      <c r="A155" s="11"/>
      <c r="C155" s="11"/>
      <c r="D155" s="11"/>
      <c r="E155" s="11"/>
      <c r="F155" s="16"/>
      <c r="G155" s="16"/>
      <c r="H155" s="11"/>
      <c r="I155" s="11"/>
      <c r="J155" s="17"/>
      <c r="K155" s="11"/>
      <c r="L155" s="11"/>
      <c r="M155" s="11"/>
      <c r="N155" s="11"/>
      <c r="O155" s="11"/>
      <c r="P155" s="18"/>
    </row>
    <row r="156" spans="1:16" x14ac:dyDescent="0.25">
      <c r="A156" s="11"/>
      <c r="C156" s="11"/>
      <c r="D156" s="11"/>
      <c r="E156" s="11"/>
      <c r="F156" s="16"/>
      <c r="G156" s="16"/>
      <c r="H156" s="11"/>
      <c r="I156" s="11"/>
      <c r="J156" s="17"/>
      <c r="K156" s="11"/>
      <c r="L156" s="11"/>
      <c r="M156" s="11"/>
      <c r="N156" s="11"/>
      <c r="O156" s="11"/>
      <c r="P156" s="18"/>
    </row>
    <row r="157" spans="1:16" x14ac:dyDescent="0.25">
      <c r="A157" s="11"/>
      <c r="C157" s="11"/>
      <c r="D157" s="11"/>
      <c r="E157" s="11"/>
      <c r="F157" s="16"/>
      <c r="G157" s="16"/>
      <c r="H157" s="11"/>
      <c r="I157" s="11"/>
      <c r="J157" s="17"/>
      <c r="K157" s="11"/>
      <c r="L157" s="11"/>
      <c r="M157" s="11"/>
      <c r="N157" s="11"/>
      <c r="O157" s="11"/>
      <c r="P157" s="18"/>
    </row>
    <row r="158" spans="1:16" x14ac:dyDescent="0.25">
      <c r="A158" s="11"/>
      <c r="C158" s="11"/>
      <c r="D158" s="11"/>
      <c r="E158" s="11"/>
      <c r="F158" s="16"/>
      <c r="G158" s="16"/>
      <c r="H158" s="11"/>
      <c r="I158" s="11"/>
      <c r="J158" s="17"/>
      <c r="K158" s="11"/>
      <c r="L158" s="11"/>
      <c r="M158" s="11"/>
      <c r="N158" s="11"/>
      <c r="O158" s="11"/>
      <c r="P158" s="18"/>
    </row>
    <row r="159" spans="1:16" x14ac:dyDescent="0.25">
      <c r="A159" s="11"/>
      <c r="C159" s="11"/>
      <c r="D159" s="11"/>
      <c r="E159" s="11"/>
      <c r="F159" s="16"/>
      <c r="G159" s="16"/>
      <c r="H159" s="11"/>
      <c r="I159" s="11"/>
      <c r="J159" s="17"/>
      <c r="K159" s="11"/>
      <c r="L159" s="11"/>
      <c r="M159" s="11"/>
      <c r="N159" s="11"/>
      <c r="O159" s="11"/>
      <c r="P159" s="18"/>
    </row>
    <row r="160" spans="1:16" x14ac:dyDescent="0.25">
      <c r="A160" s="11"/>
      <c r="C160" s="11"/>
      <c r="D160" s="11"/>
      <c r="E160" s="11"/>
      <c r="F160" s="16"/>
      <c r="G160" s="16"/>
      <c r="H160" s="11"/>
      <c r="I160" s="11"/>
      <c r="J160" s="17"/>
      <c r="K160" s="11"/>
      <c r="L160" s="11"/>
      <c r="M160" s="11"/>
      <c r="N160" s="11"/>
      <c r="O160" s="11"/>
      <c r="P160" s="18"/>
    </row>
    <row r="161" spans="1:16" x14ac:dyDescent="0.25">
      <c r="A161" s="11"/>
      <c r="C161" s="11"/>
      <c r="D161" s="11"/>
      <c r="E161" s="11"/>
      <c r="F161" s="16"/>
      <c r="G161" s="16"/>
      <c r="H161" s="11"/>
      <c r="I161" s="11"/>
      <c r="J161" s="17"/>
      <c r="K161" s="11"/>
      <c r="L161" s="11"/>
      <c r="M161" s="11"/>
      <c r="N161" s="11"/>
      <c r="O161" s="11"/>
      <c r="P161" s="18"/>
    </row>
    <row r="162" spans="1:16" x14ac:dyDescent="0.25">
      <c r="A162" s="11"/>
      <c r="C162" s="11"/>
      <c r="D162" s="11"/>
      <c r="E162" s="11"/>
      <c r="F162" s="16"/>
      <c r="G162" s="16"/>
      <c r="H162" s="11"/>
      <c r="I162" s="11"/>
      <c r="J162" s="17"/>
      <c r="K162" s="11"/>
      <c r="L162" s="11"/>
      <c r="M162" s="11"/>
      <c r="N162" s="11"/>
      <c r="O162" s="11"/>
      <c r="P162" s="18"/>
    </row>
    <row r="163" spans="1:16" x14ac:dyDescent="0.25">
      <c r="A163" s="11"/>
      <c r="C163" s="11"/>
      <c r="D163" s="11"/>
      <c r="E163" s="11"/>
      <c r="F163" s="16"/>
      <c r="G163" s="16"/>
      <c r="H163" s="11"/>
      <c r="I163" s="11"/>
      <c r="J163" s="17"/>
      <c r="K163" s="11"/>
      <c r="L163" s="11"/>
      <c r="M163" s="11"/>
      <c r="N163" s="11"/>
      <c r="O163" s="11"/>
      <c r="P163" s="18"/>
    </row>
    <row r="164" spans="1:16" x14ac:dyDescent="0.25">
      <c r="A164" s="11"/>
      <c r="C164" s="11"/>
      <c r="D164" s="11"/>
      <c r="E164" s="11"/>
      <c r="F164" s="16"/>
      <c r="G164" s="16"/>
      <c r="H164" s="11"/>
      <c r="I164" s="11"/>
      <c r="J164" s="17"/>
      <c r="K164" s="11"/>
      <c r="L164" s="11"/>
      <c r="M164" s="11"/>
      <c r="N164" s="11"/>
      <c r="O164" s="11"/>
      <c r="P164" s="18"/>
    </row>
    <row r="165" spans="1:16" x14ac:dyDescent="0.25">
      <c r="A165" s="11"/>
      <c r="C165" s="11"/>
      <c r="D165" s="11"/>
      <c r="E165" s="11"/>
      <c r="F165" s="16"/>
      <c r="G165" s="16"/>
      <c r="H165" s="11"/>
      <c r="I165" s="11"/>
      <c r="J165" s="17"/>
      <c r="K165" s="11"/>
      <c r="L165" s="11"/>
      <c r="M165" s="11"/>
      <c r="N165" s="11"/>
      <c r="O165" s="11"/>
      <c r="P165" s="18"/>
    </row>
    <row r="166" spans="1:16" x14ac:dyDescent="0.25">
      <c r="A166" s="11"/>
      <c r="C166" s="11"/>
      <c r="D166" s="11"/>
      <c r="E166" s="11"/>
      <c r="F166" s="16"/>
      <c r="G166" s="16"/>
      <c r="H166" s="11"/>
      <c r="I166" s="11"/>
      <c r="J166" s="17"/>
      <c r="K166" s="11"/>
      <c r="L166" s="11"/>
      <c r="M166" s="11"/>
      <c r="N166" s="11"/>
      <c r="O166" s="11"/>
      <c r="P166" s="18"/>
    </row>
    <row r="167" spans="1:16" x14ac:dyDescent="0.25">
      <c r="A167" s="11"/>
      <c r="C167" s="11"/>
      <c r="D167" s="11"/>
      <c r="E167" s="11"/>
      <c r="F167" s="16"/>
      <c r="G167" s="16"/>
      <c r="H167" s="11"/>
      <c r="I167" s="11"/>
      <c r="J167" s="17"/>
      <c r="K167" s="11"/>
      <c r="L167" s="11"/>
      <c r="M167" s="11"/>
      <c r="N167" s="11"/>
      <c r="O167" s="11"/>
      <c r="P167" s="18"/>
    </row>
    <row r="168" spans="1:16" x14ac:dyDescent="0.25">
      <c r="A168" s="11"/>
      <c r="C168" s="11"/>
      <c r="D168" s="11"/>
      <c r="E168" s="11"/>
      <c r="F168" s="16"/>
      <c r="G168" s="16"/>
      <c r="H168" s="11"/>
      <c r="I168" s="11"/>
      <c r="J168" s="17"/>
      <c r="K168" s="11"/>
      <c r="L168" s="11"/>
      <c r="M168" s="11"/>
      <c r="N168" s="11"/>
      <c r="O168" s="11"/>
      <c r="P168" s="18"/>
    </row>
    <row r="169" spans="1:16" x14ac:dyDescent="0.25">
      <c r="A169" s="11"/>
      <c r="C169" s="11"/>
      <c r="D169" s="11"/>
      <c r="E169" s="11"/>
      <c r="F169" s="16"/>
      <c r="G169" s="16"/>
      <c r="H169" s="11"/>
      <c r="I169" s="11"/>
      <c r="J169" s="17"/>
      <c r="K169" s="11"/>
      <c r="L169" s="11"/>
      <c r="M169" s="11"/>
      <c r="N169" s="11"/>
      <c r="O169" s="11"/>
      <c r="P169" s="18"/>
    </row>
    <row r="170" spans="1:16" x14ac:dyDescent="0.25">
      <c r="A170" s="11"/>
      <c r="C170" s="11"/>
      <c r="D170" s="11"/>
      <c r="E170" s="11"/>
      <c r="F170" s="16"/>
      <c r="G170" s="16"/>
      <c r="H170" s="11"/>
      <c r="I170" s="11"/>
      <c r="J170" s="17"/>
      <c r="K170" s="11"/>
      <c r="L170" s="11"/>
      <c r="M170" s="11"/>
      <c r="N170" s="11"/>
      <c r="O170" s="11"/>
      <c r="P170" s="18"/>
    </row>
    <row r="171" spans="1:16" x14ac:dyDescent="0.25">
      <c r="A171" s="11"/>
      <c r="C171" s="11"/>
      <c r="D171" s="11"/>
      <c r="E171" s="11"/>
      <c r="F171" s="16"/>
      <c r="G171" s="16"/>
      <c r="H171" s="11"/>
      <c r="I171" s="11"/>
      <c r="J171" s="17"/>
      <c r="K171" s="11"/>
      <c r="L171" s="11"/>
      <c r="M171" s="11"/>
      <c r="N171" s="11"/>
      <c r="O171" s="11"/>
      <c r="P171" s="18"/>
    </row>
    <row r="172" spans="1:16" x14ac:dyDescent="0.25">
      <c r="A172" s="11"/>
      <c r="C172" s="11"/>
      <c r="D172" s="11"/>
      <c r="E172" s="11"/>
      <c r="F172" s="16"/>
      <c r="G172" s="16"/>
      <c r="H172" s="11"/>
      <c r="I172" s="11"/>
      <c r="J172" s="17"/>
      <c r="K172" s="11"/>
      <c r="L172" s="11"/>
      <c r="M172" s="11"/>
      <c r="N172" s="11"/>
      <c r="O172" s="11"/>
      <c r="P172" s="18"/>
    </row>
    <row r="173" spans="1:16" x14ac:dyDescent="0.25">
      <c r="A173" s="11"/>
      <c r="C173" s="11"/>
      <c r="D173" s="11"/>
      <c r="E173" s="11"/>
      <c r="F173" s="16"/>
      <c r="G173" s="16"/>
      <c r="H173" s="11"/>
      <c r="I173" s="11"/>
      <c r="J173" s="17"/>
      <c r="K173" s="11"/>
      <c r="L173" s="11"/>
      <c r="M173" s="11"/>
      <c r="N173" s="11"/>
      <c r="O173" s="11"/>
      <c r="P173" s="18"/>
    </row>
    <row r="174" spans="1:16" x14ac:dyDescent="0.25">
      <c r="L174" s="9"/>
      <c r="M174" s="9"/>
      <c r="N174" s="9"/>
      <c r="O174" s="9"/>
      <c r="P174" s="20"/>
    </row>
    <row r="175" spans="1:16" x14ac:dyDescent="0.25">
      <c r="L175" s="9"/>
      <c r="M175" s="9"/>
      <c r="N175" s="9"/>
      <c r="O175" s="9"/>
      <c r="P175" s="20"/>
    </row>
    <row r="176" spans="1:16" x14ac:dyDescent="0.25">
      <c r="L176" s="9"/>
      <c r="M176" s="9"/>
      <c r="N176" s="9"/>
      <c r="O176" s="9"/>
      <c r="P176" s="20"/>
    </row>
  </sheetData>
  <dataValidations count="7">
    <dataValidation type="list" allowBlank="1" showInputMessage="1" sqref="H21 H25:H27 H8:H9 H13:H18 H31:H35">
      <formula1>INDIRECT(C8)</formula1>
    </dataValidation>
    <dataValidation type="list" allowBlank="1" showInputMessage="1" showErrorMessage="1" promptTitle="Drug" prompt="Name MUST match exactly, else will return ERROR" sqref="C21 C13:C18 C2:C9 C25:C28 C31:C34 C36:C173">
      <formula1>Drugs</formula1>
    </dataValidation>
    <dataValidation allowBlank="1" showInputMessage="1" showErrorMessage="1" promptTitle="Dose" prompt="Input dose required" sqref="D21 D13:D18 D2:D9 D25:D28 D31:D173"/>
    <dataValidation type="list" allowBlank="1" showInputMessage="1" promptTitle="Volume of Bag" prompt="Choose or input correct volume if incorrect" sqref="J21 J13:J18 J2:J9 J25:J28 J31:J35">
      <formula1>INDIRECT(I2)</formula1>
    </dataValidation>
    <dataValidation allowBlank="1" showInputMessage="1" sqref="K21:L21 I21 E21:G21 K25:L27 I25:I27 I8:I9 E13:G18 K8:L9 I13:I18 K13:L18 E2:G9 E25:G28 K31:L35 I31:I35 E31:G173"/>
    <dataValidation type="list" allowBlank="1" showInputMessage="1" showErrorMessage="1" sqref="H2:H7 H28 H36:H173">
      <formula1>INDIRECT(C2)</formula1>
    </dataValidation>
    <dataValidation allowBlank="1" showInputMessage="1" promptTitle="Volume of Bag" prompt="Choose or input correct volume if incorrect" sqref="J36:J173"/>
  </dataValidations>
  <pageMargins left="0.31496062992125984" right="0.31496062992125984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Manufactured</vt:lpstr>
    </vt:vector>
  </TitlesOfParts>
  <Company>Western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Kim</dc:creator>
  <cp:lastModifiedBy>Nguyen, Kim</cp:lastModifiedBy>
  <dcterms:created xsi:type="dcterms:W3CDTF">2022-11-02T01:25:49Z</dcterms:created>
  <dcterms:modified xsi:type="dcterms:W3CDTF">2022-11-02T01:27:07Z</dcterms:modified>
</cp:coreProperties>
</file>