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6835" windowHeight="202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Sheet1!$A$1:$F$28</definedName>
    <definedName name="_xlnm._FilterDatabase" localSheetId="1" hidden="1">Sheet2!$A$1:$M$29</definedName>
  </definedNames>
  <calcPr calcId="144525"/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G3" i="2"/>
  <c r="H29" i="2"/>
  <c r="J29" i="2" s="1"/>
  <c r="H28" i="2"/>
  <c r="J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J21" i="2" s="1"/>
  <c r="H20" i="2"/>
  <c r="J20" i="2" s="1"/>
  <c r="H19" i="2"/>
  <c r="J19" i="2" s="1"/>
  <c r="H18" i="2"/>
  <c r="I18" i="2" s="1"/>
  <c r="H17" i="2"/>
  <c r="I17" i="2" s="1"/>
  <c r="H16" i="2"/>
  <c r="I16" i="2" s="1"/>
  <c r="H15" i="2"/>
  <c r="J15" i="2" s="1"/>
  <c r="H14" i="2"/>
  <c r="I14" i="2" s="1"/>
  <c r="H13" i="2"/>
  <c r="J13" i="2" s="1"/>
  <c r="H12" i="2"/>
  <c r="J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J6" i="2" s="1"/>
  <c r="H5" i="2"/>
  <c r="J5" i="2" s="1"/>
  <c r="H4" i="2"/>
  <c r="J4" i="2" s="1"/>
  <c r="H3" i="2"/>
  <c r="J3" i="2" s="1"/>
  <c r="H2" i="2"/>
  <c r="I2" i="2" s="1"/>
  <c r="J9" i="2" l="1"/>
  <c r="K9" i="2" s="1"/>
  <c r="J10" i="2"/>
  <c r="K10" i="2" s="1"/>
  <c r="J17" i="2"/>
  <c r="K17" i="2" s="1"/>
  <c r="J2" i="2"/>
  <c r="L2" i="2" s="1"/>
  <c r="J18" i="2"/>
  <c r="L18" i="2" s="1"/>
  <c r="J25" i="2"/>
  <c r="K25" i="2" s="1"/>
  <c r="J26" i="2"/>
  <c r="L26" i="2" s="1"/>
  <c r="L12" i="2"/>
  <c r="K12" i="2"/>
  <c r="K3" i="2"/>
  <c r="L3" i="2"/>
  <c r="L4" i="2"/>
  <c r="K4" i="2"/>
  <c r="L20" i="2"/>
  <c r="K20" i="2"/>
  <c r="L13" i="2"/>
  <c r="K13" i="2"/>
  <c r="L29" i="2"/>
  <c r="K29" i="2"/>
  <c r="K15" i="2"/>
  <c r="L15" i="2"/>
  <c r="L19" i="2"/>
  <c r="K19" i="2"/>
  <c r="L28" i="2"/>
  <c r="K28" i="2"/>
  <c r="L5" i="2"/>
  <c r="K5" i="2"/>
  <c r="L21" i="2"/>
  <c r="K21" i="2"/>
  <c r="L6" i="2"/>
  <c r="K6" i="2"/>
  <c r="I13" i="2"/>
  <c r="I6" i="2"/>
  <c r="L10" i="2"/>
  <c r="I15" i="2"/>
  <c r="J11" i="2"/>
  <c r="J27" i="2"/>
  <c r="J14" i="2"/>
  <c r="J22" i="2"/>
  <c r="I5" i="2"/>
  <c r="I3" i="2"/>
  <c r="I19" i="2"/>
  <c r="J7" i="2"/>
  <c r="J23" i="2"/>
  <c r="I4" i="2"/>
  <c r="I12" i="2"/>
  <c r="I20" i="2"/>
  <c r="I28" i="2"/>
  <c r="J8" i="2"/>
  <c r="J16" i="2"/>
  <c r="J24" i="2"/>
  <c r="I21" i="2"/>
  <c r="I29" i="2"/>
  <c r="L17" i="2"/>
  <c r="L9" i="2"/>
  <c r="K2" i="2" l="1"/>
  <c r="L25" i="2"/>
  <c r="K18" i="2"/>
  <c r="K26" i="2"/>
  <c r="K8" i="2"/>
  <c r="L8" i="2"/>
  <c r="K24" i="2"/>
  <c r="L24" i="2"/>
  <c r="K7" i="2"/>
  <c r="L7" i="2"/>
  <c r="K14" i="2"/>
  <c r="L14" i="2"/>
  <c r="L27" i="2"/>
  <c r="K27" i="2"/>
  <c r="L11" i="2"/>
  <c r="K11" i="2"/>
  <c r="K16" i="2"/>
  <c r="L16" i="2"/>
  <c r="K23" i="2"/>
  <c r="L23" i="2"/>
  <c r="K22" i="2"/>
  <c r="L22" i="2"/>
</calcChain>
</file>

<file path=xl/sharedStrings.xml><?xml version="1.0" encoding="utf-8"?>
<sst xmlns="http://schemas.openxmlformats.org/spreadsheetml/2006/main" count="268" uniqueCount="175">
  <si>
    <t>0x0100</t>
  </si>
  <si>
    <t>0x0110</t>
  </si>
  <si>
    <t>0x0200</t>
  </si>
  <si>
    <t>0x0210</t>
  </si>
  <si>
    <t>0x0300</t>
  </si>
  <si>
    <t>0x0400</t>
  </si>
  <si>
    <t>0x0410</t>
  </si>
  <si>
    <t>0x0500</t>
  </si>
  <si>
    <t>0x0600</t>
  </si>
  <si>
    <t>0x0700</t>
  </si>
  <si>
    <t>0x0710</t>
  </si>
  <si>
    <t>0x0720</t>
  </si>
  <si>
    <t>0x0800</t>
  </si>
  <si>
    <t>0x0820</t>
  </si>
  <si>
    <t>0x0830</t>
  </si>
  <si>
    <t>0x0840</t>
  </si>
  <si>
    <t>FRSKY_SP_GPS_TIME_DATE</t>
  </si>
  <si>
    <t>0x0850</t>
  </si>
  <si>
    <t>FRSKY_SP_A3</t>
  </si>
  <si>
    <t>0x0900</t>
  </si>
  <si>
    <t>FRSKY_SP_A4</t>
  </si>
  <si>
    <t>0x0910</t>
  </si>
  <si>
    <t>0x0a00</t>
  </si>
  <si>
    <t>FRSKY_SP_RSSI_ID</t>
  </si>
  <si>
    <t>0xf101</t>
  </si>
  <si>
    <t>0xf102</t>
  </si>
  <si>
    <t>0xf103</t>
  </si>
  <si>
    <t>FRSKY_SP_BATT_ID</t>
  </si>
  <si>
    <t>0xf104</t>
  </si>
  <si>
    <t>FRSKY_SP_SWR_ID</t>
  </si>
  <si>
    <t>0xf105</t>
  </si>
  <si>
    <t>Name</t>
  </si>
  <si>
    <t>Code</t>
  </si>
  <si>
    <t>Unit</t>
  </si>
  <si>
    <t>cm</t>
  </si>
  <si>
    <t>1/100 G</t>
  </si>
  <si>
    <t>1/10 knot</t>
  </si>
  <si>
    <t>bit packed 2 cells (volt[id+1] 12b,volt[id]12b,celltotal 4b, cellid 4bit)</t>
  </si>
  <si>
    <t>0.1A</t>
  </si>
  <si>
    <t>percent</t>
  </si>
  <si>
    <t>0-359.99 deg</t>
  </si>
  <si>
    <t>1E7 deg</t>
  </si>
  <si>
    <t>1/1000 knt</t>
  </si>
  <si>
    <t>1/min</t>
  </si>
  <si>
    <t>deg C</t>
  </si>
  <si>
    <t>1/100 V</t>
  </si>
  <si>
    <t>GPS_Pos_t</t>
  </si>
  <si>
    <t>CurrentPosition;</t>
  </si>
  <si>
    <t>TargetPosition;</t>
  </si>
  <si>
    <t>GPS_PosDev_t</t>
  </si>
  <si>
    <t>TargetPositionDeviation;</t>
  </si>
  <si>
    <t>HomePosition;</t>
  </si>
  <si>
    <t>HomePositionDeviation;</t>
  </si>
  <si>
    <t>uint8_t</t>
  </si>
  <si>
    <t>WaypointIndex;</t>
  </si>
  <si>
    <t>WaypointNumber;</t>
  </si>
  <si>
    <t>SatsInUse;</t>
  </si>
  <si>
    <t>int16_t</t>
  </si>
  <si>
    <t>Altimeter;</t>
  </si>
  <si>
    <t>Variometer;</t>
  </si>
  <si>
    <t>uint16_t</t>
  </si>
  <si>
    <t>FlyingTime;</t>
  </si>
  <si>
    <t>seconds</t>
  </si>
  <si>
    <t>UBat;</t>
  </si>
  <si>
    <t>GroundSpeed;</t>
  </si>
  <si>
    <t>cm/s</t>
  </si>
  <si>
    <t>Heading;</t>
  </si>
  <si>
    <t>°</t>
  </si>
  <si>
    <t>CompassHeading;</t>
  </si>
  <si>
    <t>int8_t</t>
  </si>
  <si>
    <t>AngleNick;</t>
  </si>
  <si>
    <t>1°</t>
  </si>
  <si>
    <t>AngleRoll;</t>
  </si>
  <si>
    <t>RC_Quality;</t>
  </si>
  <si>
    <t>RC_Quality</t>
  </si>
  <si>
    <t>FCFlags;</t>
  </si>
  <si>
    <t>NCFlags;</t>
  </si>
  <si>
    <t>Errorcode;</t>
  </si>
  <si>
    <t>OperatingRadius;</t>
  </si>
  <si>
    <t>m</t>
  </si>
  <si>
    <t>TopSpeed;</t>
  </si>
  <si>
    <t>TargetHoldTime;</t>
  </si>
  <si>
    <t>s</t>
  </si>
  <si>
    <t>if</t>
  </si>
  <si>
    <t>target</t>
  </si>
  <si>
    <t>has</t>
  </si>
  <si>
    <t>been</t>
  </si>
  <si>
    <t>reached</t>
  </si>
  <si>
    <t>SetpointAltitude;</t>
  </si>
  <si>
    <t>Gas;</t>
  </si>
  <si>
    <t>Current;</t>
  </si>
  <si>
    <t>UsedCapacity;</t>
  </si>
  <si>
    <t>mAh</t>
  </si>
  <si>
    <t>MK data</t>
  </si>
  <si>
    <t>x</t>
  </si>
  <si>
    <t>.</t>
  </si>
  <si>
    <t>MSD</t>
  </si>
  <si>
    <t>DIV2</t>
  </si>
  <si>
    <t>BIT0</t>
  </si>
  <si>
    <t>BIT1</t>
  </si>
  <si>
    <t>DIV4</t>
  </si>
  <si>
    <t>BIT2</t>
  </si>
  <si>
    <t>BIT3</t>
  </si>
  <si>
    <t>A1</t>
  </si>
  <si>
    <t>E4</t>
  </si>
  <si>
    <t>C6</t>
  </si>
  <si>
    <t>E9</t>
  </si>
  <si>
    <t>6A</t>
  </si>
  <si>
    <t>CB</t>
  </si>
  <si>
    <t>AC</t>
  </si>
  <si>
    <t>0D</t>
  </si>
  <si>
    <t>8E</t>
  </si>
  <si>
    <t>2F</t>
  </si>
  <si>
    <t>D0</t>
  </si>
  <si>
    <t>F2</t>
  </si>
  <si>
    <t>B7</t>
  </si>
  <si>
    <t>1B</t>
  </si>
  <si>
    <t>Variable</t>
  </si>
  <si>
    <t>mk_error_code</t>
  </si>
  <si>
    <t>0.1V</t>
  </si>
  <si>
    <t>mk_bar_altitude</t>
  </si>
  <si>
    <t>mk_climb_rate</t>
  </si>
  <si>
    <t>mk_current_battery</t>
  </si>
  <si>
    <t>mk_voltage_battery</t>
  </si>
  <si>
    <t>mk_used_capacity</t>
  </si>
  <si>
    <t xml:space="preserve">mk_sat_visible </t>
  </si>
  <si>
    <t>mk_longitude, mk_latitude</t>
  </si>
  <si>
    <t>mk_gps_altitude</t>
  </si>
  <si>
    <t>mk_groundspeed</t>
  </si>
  <si>
    <t>mk_compass_heading</t>
  </si>
  <si>
    <t>FCStatusFlags2;</t>
  </si>
  <si>
    <t>Combine (Errorcode | NCFlags &lt;&lt; 8 | FCFlags &lt;&lt; 16 | FCFlags2 &lt;&lt;24) into single item</t>
  </si>
  <si>
    <t>no data</t>
  </si>
  <si>
    <t>mk_sat_visible</t>
  </si>
  <si>
    <t>mk_flying_time</t>
  </si>
  <si>
    <t>mk_heading</t>
  </si>
  <si>
    <t>mk_operating_radius</t>
  </si>
  <si>
    <t>mk_longitude etc.</t>
  </si>
  <si>
    <t>mk_vertical_speed</t>
  </si>
  <si>
    <t>mk_gps_status</t>
  </si>
  <si>
    <t>FR_ID_ALTITUDE</t>
  </si>
  <si>
    <t>FR_ID_VARIO</t>
  </si>
  <si>
    <t>FR_ID_CURRENT</t>
  </si>
  <si>
    <t>FR_ID_VFAS</t>
  </si>
  <si>
    <t>FR_ID_CELLS</t>
  </si>
  <si>
    <t>FR_ID_T1</t>
  </si>
  <si>
    <t>FR_ID_T2</t>
  </si>
  <si>
    <t>FR_ID_RPM</t>
  </si>
  <si>
    <t>FR_ID_CAP_USED</t>
  </si>
  <si>
    <t>FR_ID_ACCX</t>
  </si>
  <si>
    <t>FR_ID_ACCY</t>
  </si>
  <si>
    <t>FR_ID_ACCZ</t>
  </si>
  <si>
    <t>FR_ID_LATLONG</t>
  </si>
  <si>
    <t>FR_ID_GPS_ALT</t>
  </si>
  <si>
    <t>FR_ID_SPEED</t>
  </si>
  <si>
    <t>FR_ID_HEADING</t>
  </si>
  <si>
    <t>FR_ID_AIR_SPEED</t>
  </si>
  <si>
    <t>FR_ID_ADC1</t>
  </si>
  <si>
    <t>FR_ID_ADC2</t>
  </si>
  <si>
    <t>Transmitter?</t>
  </si>
  <si>
    <t>00</t>
  </si>
  <si>
    <t xml:space="preserve">7E98 10 05F1 00220400 D2 </t>
  </si>
  <si>
    <t xml:space="preserve">7E98 10 01F1 56000000 A6 </t>
  </si>
  <si>
    <t xml:space="preserve">7E98 10 04F1 60000000 99 </t>
  </si>
  <si>
    <t xml:space="preserve">7E1B 10 000A 01000000 E4 </t>
  </si>
  <si>
    <t xml:space="preserve">7E1B 10 0007 CA000000 1E </t>
  </si>
  <si>
    <t>BA</t>
  </si>
  <si>
    <t>FCS-40 (FAS)</t>
  </si>
  <si>
    <t>VARIO</t>
  </si>
  <si>
    <t>FLVSS</t>
  </si>
  <si>
    <t>RPM</t>
  </si>
  <si>
    <t>SP2UH</t>
  </si>
  <si>
    <t>SP2UR</t>
  </si>
  <si>
    <t>Taranis?</t>
  </si>
  <si>
    <t>GPS (vario?)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</si>
</sst>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8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1" fillId="4" borderId="0" xfId="1"/>
    <xf numFmtId="0" fontId="3" fillId="6" borderId="0" xfId="3"/>
    <xf numFmtId="0" fontId="2" fillId="5" borderId="0" xfId="2"/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quotePrefix="1" applyFill="1" applyAlignment="1">
      <alignment horizontal="right"/>
    </xf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selection activeCell="E36" sqref="E36"/>
    </sheetView>
  </sheetViews>
  <sheetFormatPr defaultRowHeight="15" x14ac:dyDescent="0.25"/>
  <cols>
    <col min="1" max="1" width="27.42578125" customWidth="1"/>
    <col min="3" max="3" width="12.85546875" customWidth="1"/>
    <col min="4" max="4" width="18" customWidth="1"/>
    <col min="5" max="5" width="17.42578125" customWidth="1"/>
    <col min="9" max="9" width="21" customWidth="1"/>
    <col min="12" max="12" width="20" customWidth="1"/>
  </cols>
  <sheetData>
    <row r="1" spans="1:13" x14ac:dyDescent="0.25">
      <c r="A1" s="2" t="s">
        <v>31</v>
      </c>
      <c r="B1" s="2" t="s">
        <v>32</v>
      </c>
      <c r="C1" s="2" t="s">
        <v>33</v>
      </c>
      <c r="D1" s="2" t="s">
        <v>93</v>
      </c>
      <c r="E1" s="2" t="s">
        <v>117</v>
      </c>
      <c r="F1" s="2"/>
    </row>
    <row r="2" spans="1:13" x14ac:dyDescent="0.25">
      <c r="A2" s="3" t="s">
        <v>140</v>
      </c>
      <c r="B2" s="3" t="s">
        <v>0</v>
      </c>
      <c r="C2" s="3" t="s">
        <v>34</v>
      </c>
      <c r="D2" s="4" t="s">
        <v>58</v>
      </c>
      <c r="E2" s="4" t="s">
        <v>120</v>
      </c>
      <c r="F2" s="3"/>
      <c r="I2" s="4" t="s">
        <v>137</v>
      </c>
      <c r="J2" t="s">
        <v>94</v>
      </c>
      <c r="K2" t="s">
        <v>46</v>
      </c>
      <c r="L2" s="4" t="s">
        <v>47</v>
      </c>
    </row>
    <row r="3" spans="1:13" x14ac:dyDescent="0.25">
      <c r="A3" s="3" t="s">
        <v>141</v>
      </c>
      <c r="B3" s="3" t="s">
        <v>1</v>
      </c>
      <c r="C3" s="3"/>
      <c r="D3" s="4" t="s">
        <v>59</v>
      </c>
      <c r="E3" s="4" t="s">
        <v>121</v>
      </c>
      <c r="F3" s="3"/>
      <c r="J3" t="s">
        <v>95</v>
      </c>
      <c r="K3" t="s">
        <v>46</v>
      </c>
      <c r="L3" t="s">
        <v>48</v>
      </c>
    </row>
    <row r="4" spans="1:13" x14ac:dyDescent="0.25">
      <c r="A4" s="3" t="s">
        <v>142</v>
      </c>
      <c r="B4" s="3" t="s">
        <v>2</v>
      </c>
      <c r="C4" s="3" t="s">
        <v>38</v>
      </c>
      <c r="D4" s="4" t="s">
        <v>90</v>
      </c>
      <c r="E4" s="4" t="s">
        <v>122</v>
      </c>
      <c r="F4" s="3"/>
      <c r="J4" t="s">
        <v>95</v>
      </c>
      <c r="K4" t="s">
        <v>49</v>
      </c>
      <c r="L4" t="s">
        <v>50</v>
      </c>
    </row>
    <row r="5" spans="1:13" x14ac:dyDescent="0.25">
      <c r="A5" s="3" t="s">
        <v>143</v>
      </c>
      <c r="B5" s="3" t="s">
        <v>3</v>
      </c>
      <c r="C5" s="3" t="s">
        <v>45</v>
      </c>
      <c r="D5" s="4" t="s">
        <v>63</v>
      </c>
      <c r="E5" s="4" t="s">
        <v>123</v>
      </c>
      <c r="F5" s="3"/>
      <c r="J5" t="s">
        <v>95</v>
      </c>
      <c r="K5" t="s">
        <v>46</v>
      </c>
      <c r="L5" t="s">
        <v>51</v>
      </c>
    </row>
    <row r="6" spans="1:13" x14ac:dyDescent="0.25">
      <c r="A6" s="3" t="s">
        <v>144</v>
      </c>
      <c r="B6" s="3" t="s">
        <v>4</v>
      </c>
      <c r="C6" s="3" t="s">
        <v>37</v>
      </c>
      <c r="D6" s="5" t="s">
        <v>132</v>
      </c>
      <c r="F6" s="3"/>
      <c r="J6" t="s">
        <v>95</v>
      </c>
      <c r="K6" t="s">
        <v>49</v>
      </c>
      <c r="L6" t="s">
        <v>52</v>
      </c>
    </row>
    <row r="7" spans="1:13" x14ac:dyDescent="0.25">
      <c r="A7" s="3" t="s">
        <v>145</v>
      </c>
      <c r="B7" s="3" t="s">
        <v>5</v>
      </c>
      <c r="C7" s="3" t="s">
        <v>44</v>
      </c>
      <c r="D7" s="4" t="s">
        <v>77</v>
      </c>
      <c r="E7" s="4" t="s">
        <v>118</v>
      </c>
      <c r="F7" s="3"/>
      <c r="J7" t="s">
        <v>95</v>
      </c>
      <c r="K7" t="s">
        <v>53</v>
      </c>
      <c r="L7" t="s">
        <v>54</v>
      </c>
    </row>
    <row r="8" spans="1:13" x14ac:dyDescent="0.25">
      <c r="A8" s="3" t="s">
        <v>146</v>
      </c>
      <c r="B8" s="3" t="s">
        <v>6</v>
      </c>
      <c r="C8" s="3" t="s">
        <v>44</v>
      </c>
      <c r="D8" s="4" t="s">
        <v>90</v>
      </c>
      <c r="E8" s="4" t="s">
        <v>122</v>
      </c>
      <c r="F8" s="3"/>
      <c r="J8" t="s">
        <v>95</v>
      </c>
      <c r="K8" t="s">
        <v>53</v>
      </c>
      <c r="L8" t="s">
        <v>55</v>
      </c>
    </row>
    <row r="9" spans="1:13" x14ac:dyDescent="0.25">
      <c r="A9" s="3" t="s">
        <v>147</v>
      </c>
      <c r="B9" s="3" t="s">
        <v>7</v>
      </c>
      <c r="C9" s="3" t="s">
        <v>43</v>
      </c>
      <c r="D9" s="4" t="s">
        <v>56</v>
      </c>
      <c r="E9" s="4" t="s">
        <v>125</v>
      </c>
      <c r="I9" s="4" t="s">
        <v>133</v>
      </c>
      <c r="J9" t="s">
        <v>94</v>
      </c>
      <c r="K9" t="s">
        <v>53</v>
      </c>
      <c r="L9" s="4" t="s">
        <v>56</v>
      </c>
    </row>
    <row r="10" spans="1:13" x14ac:dyDescent="0.25">
      <c r="A10" s="3" t="s">
        <v>148</v>
      </c>
      <c r="B10" s="3" t="s">
        <v>8</v>
      </c>
      <c r="C10" s="3" t="s">
        <v>39</v>
      </c>
      <c r="D10" s="4" t="s">
        <v>91</v>
      </c>
      <c r="E10" s="4" t="s">
        <v>124</v>
      </c>
      <c r="F10" s="3"/>
      <c r="I10" s="4" t="s">
        <v>120</v>
      </c>
      <c r="J10" t="s">
        <v>94</v>
      </c>
      <c r="K10" t="s">
        <v>57</v>
      </c>
      <c r="L10" s="4" t="s">
        <v>58</v>
      </c>
    </row>
    <row r="11" spans="1:13" x14ac:dyDescent="0.25">
      <c r="A11" s="3" t="s">
        <v>149</v>
      </c>
      <c r="B11" s="3" t="s">
        <v>9</v>
      </c>
      <c r="C11" s="3" t="s">
        <v>35</v>
      </c>
      <c r="D11" s="4" t="s">
        <v>68</v>
      </c>
      <c r="E11" s="4" t="s">
        <v>129</v>
      </c>
      <c r="F11" s="3"/>
      <c r="I11" s="4" t="s">
        <v>121</v>
      </c>
      <c r="J11" t="s">
        <v>94</v>
      </c>
      <c r="K11" t="s">
        <v>57</v>
      </c>
      <c r="L11" s="4" t="s">
        <v>59</v>
      </c>
    </row>
    <row r="12" spans="1:13" x14ac:dyDescent="0.25">
      <c r="A12" s="3" t="s">
        <v>150</v>
      </c>
      <c r="B12" s="3" t="s">
        <v>10</v>
      </c>
      <c r="C12" s="3" t="s">
        <v>35</v>
      </c>
      <c r="D12" s="4" t="s">
        <v>61</v>
      </c>
      <c r="E12" s="4" t="s">
        <v>134</v>
      </c>
      <c r="F12" s="3"/>
      <c r="I12" s="4" t="s">
        <v>134</v>
      </c>
      <c r="K12" t="s">
        <v>60</v>
      </c>
      <c r="L12" s="4" t="s">
        <v>61</v>
      </c>
      <c r="M12" t="s">
        <v>62</v>
      </c>
    </row>
    <row r="13" spans="1:13" x14ac:dyDescent="0.25">
      <c r="A13" s="3" t="s">
        <v>151</v>
      </c>
      <c r="B13" s="3" t="s">
        <v>11</v>
      </c>
      <c r="C13" s="3" t="s">
        <v>35</v>
      </c>
      <c r="D13" s="5" t="s">
        <v>80</v>
      </c>
      <c r="E13" s="4" t="s">
        <v>138</v>
      </c>
      <c r="F13" s="3"/>
      <c r="I13" s="4" t="s">
        <v>123</v>
      </c>
      <c r="J13" t="s">
        <v>94</v>
      </c>
      <c r="K13" t="s">
        <v>53</v>
      </c>
      <c r="L13" s="4" t="s">
        <v>63</v>
      </c>
      <c r="M13" t="s">
        <v>119</v>
      </c>
    </row>
    <row r="14" spans="1:13" x14ac:dyDescent="0.25">
      <c r="A14" s="3" t="s">
        <v>152</v>
      </c>
      <c r="B14" s="3" t="s">
        <v>12</v>
      </c>
      <c r="C14" s="3" t="s">
        <v>41</v>
      </c>
      <c r="D14" s="4" t="s">
        <v>47</v>
      </c>
      <c r="E14" s="4" t="s">
        <v>126</v>
      </c>
      <c r="F14" s="3"/>
      <c r="I14" s="4" t="s">
        <v>128</v>
      </c>
      <c r="J14" t="s">
        <v>94</v>
      </c>
      <c r="K14" t="s">
        <v>60</v>
      </c>
      <c r="L14" s="4" t="s">
        <v>64</v>
      </c>
      <c r="M14" t="s">
        <v>65</v>
      </c>
    </row>
    <row r="15" spans="1:13" x14ac:dyDescent="0.25">
      <c r="A15" s="3" t="s">
        <v>153</v>
      </c>
      <c r="B15" s="3" t="s">
        <v>13</v>
      </c>
      <c r="C15" s="3" t="s">
        <v>34</v>
      </c>
      <c r="D15" s="4" t="s">
        <v>47</v>
      </c>
      <c r="E15" s="4" t="s">
        <v>127</v>
      </c>
      <c r="F15" s="3"/>
      <c r="I15" s="4" t="s">
        <v>135</v>
      </c>
      <c r="J15" t="s">
        <v>94</v>
      </c>
      <c r="K15" t="s">
        <v>57</v>
      </c>
      <c r="L15" s="4" t="s">
        <v>66</v>
      </c>
      <c r="M15" t="s">
        <v>67</v>
      </c>
    </row>
    <row r="16" spans="1:13" x14ac:dyDescent="0.25">
      <c r="A16" s="3" t="s">
        <v>154</v>
      </c>
      <c r="B16" s="3" t="s">
        <v>14</v>
      </c>
      <c r="C16" s="3" t="s">
        <v>42</v>
      </c>
      <c r="D16" s="4" t="s">
        <v>64</v>
      </c>
      <c r="E16" s="4" t="s">
        <v>128</v>
      </c>
      <c r="F16" s="3"/>
      <c r="I16" s="4" t="s">
        <v>129</v>
      </c>
      <c r="J16" t="s">
        <v>94</v>
      </c>
      <c r="K16" t="s">
        <v>57</v>
      </c>
      <c r="L16" s="4" t="s">
        <v>68</v>
      </c>
      <c r="M16" t="s">
        <v>67</v>
      </c>
    </row>
    <row r="17" spans="1:30" x14ac:dyDescent="0.25">
      <c r="A17" s="3" t="s">
        <v>155</v>
      </c>
      <c r="B17" s="3" t="s">
        <v>15</v>
      </c>
      <c r="C17" s="3" t="s">
        <v>40</v>
      </c>
      <c r="D17" s="4" t="s">
        <v>66</v>
      </c>
      <c r="E17" s="4" t="s">
        <v>135</v>
      </c>
      <c r="F17" s="3"/>
      <c r="J17" t="s">
        <v>95</v>
      </c>
      <c r="K17" t="s">
        <v>69</v>
      </c>
      <c r="L17" s="5" t="s">
        <v>70</v>
      </c>
      <c r="M17" t="s">
        <v>71</v>
      </c>
    </row>
    <row r="18" spans="1:30" x14ac:dyDescent="0.25">
      <c r="A18" s="5" t="s">
        <v>16</v>
      </c>
      <c r="B18" s="3" t="s">
        <v>17</v>
      </c>
      <c r="C18" s="3"/>
      <c r="F18" s="3"/>
      <c r="J18" t="s">
        <v>95</v>
      </c>
      <c r="K18" t="s">
        <v>69</v>
      </c>
      <c r="L18" s="5" t="s">
        <v>72</v>
      </c>
      <c r="M18" t="s">
        <v>71</v>
      </c>
    </row>
    <row r="19" spans="1:30" x14ac:dyDescent="0.25">
      <c r="A19" s="3" t="s">
        <v>18</v>
      </c>
      <c r="B19" s="3" t="s">
        <v>19</v>
      </c>
      <c r="C19" s="3"/>
      <c r="F19" s="3"/>
      <c r="J19" t="s">
        <v>95</v>
      </c>
      <c r="K19" t="s">
        <v>53</v>
      </c>
      <c r="L19" t="s">
        <v>73</v>
      </c>
      <c r="M19" t="s">
        <v>74</v>
      </c>
    </row>
    <row r="20" spans="1:30" x14ac:dyDescent="0.25">
      <c r="A20" s="3" t="s">
        <v>20</v>
      </c>
      <c r="B20" s="3" t="s">
        <v>21</v>
      </c>
      <c r="C20" s="3"/>
      <c r="F20" s="3"/>
      <c r="I20" s="4" t="s">
        <v>118</v>
      </c>
      <c r="J20" t="s">
        <v>95</v>
      </c>
      <c r="K20" t="s">
        <v>53</v>
      </c>
      <c r="L20" s="4" t="s">
        <v>75</v>
      </c>
    </row>
    <row r="21" spans="1:30" x14ac:dyDescent="0.25">
      <c r="A21" s="3" t="s">
        <v>156</v>
      </c>
      <c r="B21" s="3" t="s">
        <v>22</v>
      </c>
      <c r="C21" s="3" t="s">
        <v>36</v>
      </c>
      <c r="D21" s="4" t="s">
        <v>47</v>
      </c>
      <c r="E21" s="4" t="s">
        <v>139</v>
      </c>
      <c r="F21" s="3"/>
      <c r="I21" s="4" t="s">
        <v>118</v>
      </c>
      <c r="J21" t="s">
        <v>95</v>
      </c>
      <c r="K21" t="s">
        <v>53</v>
      </c>
      <c r="L21" s="4" t="s">
        <v>76</v>
      </c>
    </row>
    <row r="22" spans="1:30" x14ac:dyDescent="0.25">
      <c r="A22" s="3" t="s">
        <v>23</v>
      </c>
      <c r="B22" s="3" t="s">
        <v>24</v>
      </c>
      <c r="C22" s="3"/>
      <c r="F22" s="3"/>
      <c r="I22" s="4" t="s">
        <v>118</v>
      </c>
      <c r="J22" t="s">
        <v>94</v>
      </c>
      <c r="K22" t="s">
        <v>53</v>
      </c>
      <c r="L22" s="4" t="s">
        <v>77</v>
      </c>
      <c r="M22">
        <v>0</v>
      </c>
    </row>
    <row r="23" spans="1:30" x14ac:dyDescent="0.25">
      <c r="A23" s="3" t="s">
        <v>157</v>
      </c>
      <c r="B23" s="3" t="s">
        <v>25</v>
      </c>
      <c r="C23" s="3"/>
      <c r="F23" s="3"/>
      <c r="I23" t="s">
        <v>136</v>
      </c>
      <c r="J23" t="s">
        <v>94</v>
      </c>
      <c r="K23" t="s">
        <v>53</v>
      </c>
      <c r="L23" s="6" t="s">
        <v>78</v>
      </c>
      <c r="M23" t="s">
        <v>79</v>
      </c>
    </row>
    <row r="24" spans="1:30" x14ac:dyDescent="0.25">
      <c r="A24" s="3" t="s">
        <v>158</v>
      </c>
      <c r="B24" s="3" t="s">
        <v>26</v>
      </c>
      <c r="C24" s="3"/>
      <c r="E24" t="s">
        <v>123</v>
      </c>
      <c r="F24" s="3"/>
      <c r="I24" s="4" t="s">
        <v>138</v>
      </c>
      <c r="J24" t="s">
        <v>94</v>
      </c>
      <c r="K24" t="s">
        <v>57</v>
      </c>
      <c r="L24" s="4" t="s">
        <v>80</v>
      </c>
      <c r="M24" t="s">
        <v>65</v>
      </c>
    </row>
    <row r="25" spans="1:30" x14ac:dyDescent="0.25">
      <c r="A25" s="5" t="s">
        <v>27</v>
      </c>
      <c r="B25" s="3" t="s">
        <v>28</v>
      </c>
      <c r="C25" s="3"/>
      <c r="F25" s="3"/>
      <c r="J25" t="s">
        <v>95</v>
      </c>
      <c r="K25" t="s">
        <v>53</v>
      </c>
      <c r="L25" t="s">
        <v>81</v>
      </c>
      <c r="M25" t="s">
        <v>82</v>
      </c>
      <c r="Y25">
        <v>0</v>
      </c>
      <c r="Z25" t="s">
        <v>83</v>
      </c>
      <c r="AA25" t="s">
        <v>84</v>
      </c>
      <c r="AB25" t="s">
        <v>85</v>
      </c>
      <c r="AC25" t="s">
        <v>86</v>
      </c>
      <c r="AD25" t="s">
        <v>87</v>
      </c>
    </row>
    <row r="26" spans="1:30" x14ac:dyDescent="0.25">
      <c r="A26" s="5" t="s">
        <v>27</v>
      </c>
      <c r="B26" s="3" t="s">
        <v>28</v>
      </c>
      <c r="C26" s="3"/>
      <c r="F26" s="3"/>
      <c r="I26" s="4" t="s">
        <v>118</v>
      </c>
      <c r="J26" t="s">
        <v>95</v>
      </c>
      <c r="K26" t="s">
        <v>53</v>
      </c>
      <c r="L26" s="4" t="s">
        <v>130</v>
      </c>
    </row>
    <row r="27" spans="1:30" x14ac:dyDescent="0.25">
      <c r="A27" s="5" t="s">
        <v>29</v>
      </c>
      <c r="B27" s="3" t="s">
        <v>30</v>
      </c>
      <c r="C27" s="3"/>
      <c r="F27" s="3"/>
      <c r="J27" t="s">
        <v>95</v>
      </c>
      <c r="K27" t="s">
        <v>57</v>
      </c>
      <c r="L27" t="s">
        <v>88</v>
      </c>
    </row>
    <row r="28" spans="1:30" x14ac:dyDescent="0.25">
      <c r="A28" s="5" t="s">
        <v>29</v>
      </c>
      <c r="B28" s="3" t="s">
        <v>30</v>
      </c>
      <c r="C28" s="3"/>
      <c r="F28" s="3"/>
      <c r="J28" t="s">
        <v>95</v>
      </c>
      <c r="K28" t="s">
        <v>53</v>
      </c>
      <c r="L28" t="s">
        <v>89</v>
      </c>
    </row>
    <row r="29" spans="1:30" x14ac:dyDescent="0.25">
      <c r="I29" s="4" t="s">
        <v>122</v>
      </c>
      <c r="J29" t="s">
        <v>94</v>
      </c>
      <c r="K29" t="s">
        <v>60</v>
      </c>
      <c r="L29" s="4" t="s">
        <v>90</v>
      </c>
      <c r="M29" t="s">
        <v>38</v>
      </c>
    </row>
    <row r="30" spans="1:30" x14ac:dyDescent="0.25">
      <c r="I30" s="4" t="s">
        <v>124</v>
      </c>
      <c r="J30" t="s">
        <v>94</v>
      </c>
      <c r="K30" t="s">
        <v>60</v>
      </c>
      <c r="L30" s="4" t="s">
        <v>91</v>
      </c>
      <c r="M30" t="s">
        <v>92</v>
      </c>
    </row>
    <row r="33" spans="1:1" x14ac:dyDescent="0.25">
      <c r="A33" t="s">
        <v>131</v>
      </c>
    </row>
  </sheetData>
  <autoFilter ref="A1:F2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D38" sqref="D38"/>
    </sheetView>
  </sheetViews>
  <sheetFormatPr defaultRowHeight="15" x14ac:dyDescent="0.25"/>
  <cols>
    <col min="2" max="2" width="9.140625" style="1"/>
    <col min="3" max="3" width="14.42578125" style="1" customWidth="1"/>
    <col min="5" max="5" width="9.140625" style="1"/>
    <col min="8" max="8" width="9.140625" customWidth="1"/>
    <col min="10" max="10" width="9.140625" customWidth="1"/>
  </cols>
  <sheetData>
    <row r="1" spans="1:14" x14ac:dyDescent="0.25">
      <c r="F1" t="s">
        <v>96</v>
      </c>
      <c r="G1" t="s">
        <v>98</v>
      </c>
      <c r="H1" t="s">
        <v>97</v>
      </c>
      <c r="I1" t="s">
        <v>99</v>
      </c>
      <c r="J1" t="s">
        <v>100</v>
      </c>
      <c r="K1" t="s">
        <v>101</v>
      </c>
      <c r="L1" t="s">
        <v>102</v>
      </c>
    </row>
    <row r="2" spans="1:14" x14ac:dyDescent="0.25">
      <c r="A2">
        <v>0</v>
      </c>
      <c r="B2" s="10" t="s">
        <v>160</v>
      </c>
      <c r="C2" t="s">
        <v>168</v>
      </c>
      <c r="D2">
        <f>HEX2DEC(B2)</f>
        <v>0</v>
      </c>
      <c r="E2" s="1" t="str">
        <f>HEX2BIN(B2)</f>
        <v>0</v>
      </c>
      <c r="F2">
        <v>0</v>
      </c>
      <c r="G2">
        <f t="shared" ref="G2:G29" si="0">MOD(F2,2)</f>
        <v>0</v>
      </c>
      <c r="H2">
        <f t="shared" ref="H2:H29" si="1">INT(F2/2)</f>
        <v>0</v>
      </c>
      <c r="I2">
        <f t="shared" ref="I2:I29" si="2">MOD(H2,2)</f>
        <v>0</v>
      </c>
      <c r="J2">
        <f t="shared" ref="J2:J29" si="3">INT(H2/2)</f>
        <v>0</v>
      </c>
      <c r="K2">
        <f t="shared" ref="K2:K29" si="4">MOD(J2,2)</f>
        <v>0</v>
      </c>
      <c r="L2">
        <f t="shared" ref="L2:L29" si="5">INT(J2/2)</f>
        <v>0</v>
      </c>
      <c r="N2" t="str">
        <f>DEC2BIN(A2)</f>
        <v>0</v>
      </c>
    </row>
    <row r="3" spans="1:14" x14ac:dyDescent="0.25">
      <c r="A3">
        <v>1</v>
      </c>
      <c r="B3" s="9" t="s">
        <v>103</v>
      </c>
      <c r="C3" t="s">
        <v>169</v>
      </c>
      <c r="D3">
        <v>161</v>
      </c>
      <c r="E3" s="1" t="str">
        <f t="shared" ref="E3:E29" si="6">HEX2BIN(B3)</f>
        <v>10100001</v>
      </c>
      <c r="F3">
        <v>10</v>
      </c>
      <c r="G3">
        <f t="shared" si="0"/>
        <v>0</v>
      </c>
      <c r="H3">
        <f t="shared" si="1"/>
        <v>5</v>
      </c>
      <c r="I3">
        <f t="shared" si="2"/>
        <v>1</v>
      </c>
      <c r="J3">
        <f t="shared" si="3"/>
        <v>2</v>
      </c>
      <c r="K3">
        <f t="shared" si="4"/>
        <v>0</v>
      </c>
      <c r="L3">
        <f t="shared" si="5"/>
        <v>1</v>
      </c>
      <c r="N3" t="str">
        <f t="shared" ref="N3:N29" si="7">DEC2BIN(A3)</f>
        <v>1</v>
      </c>
    </row>
    <row r="4" spans="1:14" x14ac:dyDescent="0.25">
      <c r="A4">
        <v>2</v>
      </c>
      <c r="B4" s="9">
        <v>22</v>
      </c>
      <c r="C4" s="11" t="s">
        <v>167</v>
      </c>
      <c r="E4" s="1" t="str">
        <f t="shared" si="6"/>
        <v>100010</v>
      </c>
      <c r="F4">
        <v>2</v>
      </c>
      <c r="G4">
        <f t="shared" si="0"/>
        <v>0</v>
      </c>
      <c r="H4">
        <f t="shared" si="1"/>
        <v>1</v>
      </c>
      <c r="I4">
        <f t="shared" si="2"/>
        <v>1</v>
      </c>
      <c r="J4">
        <f t="shared" si="3"/>
        <v>0</v>
      </c>
      <c r="K4">
        <f t="shared" si="4"/>
        <v>0</v>
      </c>
      <c r="L4">
        <f t="shared" si="5"/>
        <v>0</v>
      </c>
      <c r="N4" t="str">
        <f t="shared" si="7"/>
        <v>10</v>
      </c>
    </row>
    <row r="5" spans="1:14" x14ac:dyDescent="0.25">
      <c r="A5">
        <v>3</v>
      </c>
      <c r="B5" s="1">
        <v>83</v>
      </c>
      <c r="C5" t="s">
        <v>174</v>
      </c>
      <c r="E5" s="1" t="str">
        <f t="shared" si="6"/>
        <v>10000011</v>
      </c>
      <c r="F5">
        <v>8</v>
      </c>
      <c r="G5">
        <f t="shared" si="0"/>
        <v>0</v>
      </c>
      <c r="H5">
        <f t="shared" si="1"/>
        <v>4</v>
      </c>
      <c r="I5">
        <f t="shared" si="2"/>
        <v>0</v>
      </c>
      <c r="J5">
        <f t="shared" si="3"/>
        <v>2</v>
      </c>
      <c r="K5">
        <f t="shared" si="4"/>
        <v>0</v>
      </c>
      <c r="L5">
        <f t="shared" si="5"/>
        <v>1</v>
      </c>
      <c r="N5" t="str">
        <f t="shared" si="7"/>
        <v>11</v>
      </c>
    </row>
    <row r="6" spans="1:14" x14ac:dyDescent="0.25">
      <c r="A6">
        <v>4</v>
      </c>
      <c r="B6" s="9" t="s">
        <v>104</v>
      </c>
      <c r="C6" t="s">
        <v>170</v>
      </c>
      <c r="E6" s="1" t="str">
        <f t="shared" si="6"/>
        <v>11100100</v>
      </c>
      <c r="F6">
        <v>14</v>
      </c>
      <c r="G6">
        <f t="shared" si="0"/>
        <v>0</v>
      </c>
      <c r="H6">
        <f t="shared" si="1"/>
        <v>7</v>
      </c>
      <c r="I6">
        <f t="shared" si="2"/>
        <v>1</v>
      </c>
      <c r="J6">
        <f t="shared" si="3"/>
        <v>3</v>
      </c>
      <c r="K6">
        <f t="shared" si="4"/>
        <v>1</v>
      </c>
      <c r="L6">
        <f t="shared" si="5"/>
        <v>1</v>
      </c>
      <c r="N6" t="str">
        <f t="shared" si="7"/>
        <v>100</v>
      </c>
    </row>
    <row r="7" spans="1:14" x14ac:dyDescent="0.25">
      <c r="A7">
        <v>5</v>
      </c>
      <c r="B7" s="9">
        <v>45</v>
      </c>
      <c r="C7" t="s">
        <v>171</v>
      </c>
      <c r="E7" s="1" t="str">
        <f t="shared" si="6"/>
        <v>1000101</v>
      </c>
      <c r="F7">
        <v>4</v>
      </c>
      <c r="G7">
        <f t="shared" si="0"/>
        <v>0</v>
      </c>
      <c r="H7">
        <f t="shared" si="1"/>
        <v>2</v>
      </c>
      <c r="I7">
        <f t="shared" si="2"/>
        <v>0</v>
      </c>
      <c r="J7">
        <f t="shared" si="3"/>
        <v>1</v>
      </c>
      <c r="K7">
        <f t="shared" si="4"/>
        <v>1</v>
      </c>
      <c r="L7">
        <f t="shared" si="5"/>
        <v>0</v>
      </c>
      <c r="N7" t="str">
        <f t="shared" si="7"/>
        <v>101</v>
      </c>
    </row>
    <row r="8" spans="1:14" x14ac:dyDescent="0.25">
      <c r="A8">
        <v>6</v>
      </c>
      <c r="B8" s="9" t="s">
        <v>105</v>
      </c>
      <c r="C8" t="s">
        <v>172</v>
      </c>
      <c r="E8" s="1" t="str">
        <f t="shared" si="6"/>
        <v>11000110</v>
      </c>
      <c r="F8">
        <v>12</v>
      </c>
      <c r="G8">
        <f t="shared" si="0"/>
        <v>0</v>
      </c>
      <c r="H8">
        <f t="shared" si="1"/>
        <v>6</v>
      </c>
      <c r="I8">
        <f t="shared" si="2"/>
        <v>0</v>
      </c>
      <c r="J8">
        <f t="shared" si="3"/>
        <v>3</v>
      </c>
      <c r="K8">
        <f t="shared" si="4"/>
        <v>1</v>
      </c>
      <c r="L8">
        <f t="shared" si="5"/>
        <v>1</v>
      </c>
      <c r="N8" t="str">
        <f t="shared" si="7"/>
        <v>110</v>
      </c>
    </row>
    <row r="9" spans="1:14" x14ac:dyDescent="0.25">
      <c r="A9">
        <v>7</v>
      </c>
      <c r="B9" s="9">
        <v>67</v>
      </c>
      <c r="C9"/>
      <c r="E9" s="1" t="str">
        <f t="shared" si="6"/>
        <v>1100111</v>
      </c>
      <c r="F9">
        <v>6</v>
      </c>
      <c r="G9">
        <f t="shared" si="0"/>
        <v>0</v>
      </c>
      <c r="H9">
        <f t="shared" si="1"/>
        <v>3</v>
      </c>
      <c r="I9">
        <f t="shared" si="2"/>
        <v>1</v>
      </c>
      <c r="J9">
        <f t="shared" si="3"/>
        <v>1</v>
      </c>
      <c r="K9">
        <f t="shared" si="4"/>
        <v>1</v>
      </c>
      <c r="L9">
        <f t="shared" si="5"/>
        <v>0</v>
      </c>
      <c r="N9" t="str">
        <f t="shared" si="7"/>
        <v>111</v>
      </c>
    </row>
    <row r="10" spans="1:14" x14ac:dyDescent="0.25">
      <c r="A10">
        <v>8</v>
      </c>
      <c r="B10" s="9">
        <v>48</v>
      </c>
      <c r="C10"/>
      <c r="E10" s="1" t="str">
        <f t="shared" si="6"/>
        <v>1001000</v>
      </c>
      <c r="F10">
        <v>4</v>
      </c>
      <c r="G10">
        <f t="shared" si="0"/>
        <v>0</v>
      </c>
      <c r="H10">
        <f t="shared" si="1"/>
        <v>2</v>
      </c>
      <c r="I10">
        <f t="shared" si="2"/>
        <v>0</v>
      </c>
      <c r="J10">
        <f t="shared" si="3"/>
        <v>1</v>
      </c>
      <c r="K10">
        <f t="shared" si="4"/>
        <v>1</v>
      </c>
      <c r="L10">
        <f t="shared" si="5"/>
        <v>0</v>
      </c>
      <c r="N10" t="str">
        <f t="shared" si="7"/>
        <v>1000</v>
      </c>
    </row>
    <row r="11" spans="1:14" x14ac:dyDescent="0.25">
      <c r="A11">
        <v>9</v>
      </c>
      <c r="B11" s="9" t="s">
        <v>106</v>
      </c>
      <c r="C11"/>
      <c r="E11" s="1" t="str">
        <f t="shared" si="6"/>
        <v>11101001</v>
      </c>
      <c r="F11">
        <v>14</v>
      </c>
      <c r="G11">
        <f t="shared" si="0"/>
        <v>0</v>
      </c>
      <c r="H11">
        <f t="shared" si="1"/>
        <v>7</v>
      </c>
      <c r="I11">
        <f t="shared" si="2"/>
        <v>1</v>
      </c>
      <c r="J11">
        <f t="shared" si="3"/>
        <v>3</v>
      </c>
      <c r="K11">
        <f t="shared" si="4"/>
        <v>1</v>
      </c>
      <c r="L11">
        <f t="shared" si="5"/>
        <v>1</v>
      </c>
      <c r="N11" t="str">
        <f t="shared" si="7"/>
        <v>1001</v>
      </c>
    </row>
    <row r="12" spans="1:14" x14ac:dyDescent="0.25">
      <c r="A12">
        <v>10</v>
      </c>
      <c r="B12" s="9" t="s">
        <v>107</v>
      </c>
      <c r="C12"/>
      <c r="E12" s="1" t="str">
        <f t="shared" si="6"/>
        <v>1101010</v>
      </c>
      <c r="F12">
        <v>6</v>
      </c>
      <c r="G12">
        <f t="shared" si="0"/>
        <v>0</v>
      </c>
      <c r="H12">
        <f t="shared" si="1"/>
        <v>3</v>
      </c>
      <c r="I12">
        <f t="shared" si="2"/>
        <v>1</v>
      </c>
      <c r="J12">
        <f t="shared" si="3"/>
        <v>1</v>
      </c>
      <c r="K12">
        <f t="shared" si="4"/>
        <v>1</v>
      </c>
      <c r="L12">
        <f t="shared" si="5"/>
        <v>0</v>
      </c>
      <c r="N12" t="str">
        <f t="shared" si="7"/>
        <v>1010</v>
      </c>
    </row>
    <row r="13" spans="1:14" x14ac:dyDescent="0.25">
      <c r="A13">
        <v>11</v>
      </c>
      <c r="B13" s="9" t="s">
        <v>108</v>
      </c>
      <c r="C13"/>
      <c r="E13" s="1" t="str">
        <f t="shared" si="6"/>
        <v>11001011</v>
      </c>
      <c r="F13">
        <v>12</v>
      </c>
      <c r="G13">
        <f t="shared" si="0"/>
        <v>0</v>
      </c>
      <c r="H13">
        <f t="shared" si="1"/>
        <v>6</v>
      </c>
      <c r="I13">
        <f t="shared" si="2"/>
        <v>0</v>
      </c>
      <c r="J13">
        <f t="shared" si="3"/>
        <v>3</v>
      </c>
      <c r="K13">
        <f t="shared" si="4"/>
        <v>1</v>
      </c>
      <c r="L13">
        <f t="shared" si="5"/>
        <v>1</v>
      </c>
      <c r="N13" t="str">
        <f t="shared" si="7"/>
        <v>1011</v>
      </c>
    </row>
    <row r="14" spans="1:14" x14ac:dyDescent="0.25">
      <c r="A14">
        <v>12</v>
      </c>
      <c r="B14" s="9" t="s">
        <v>109</v>
      </c>
      <c r="C14"/>
      <c r="E14" s="1" t="str">
        <f t="shared" si="6"/>
        <v>10101100</v>
      </c>
      <c r="F14">
        <v>10</v>
      </c>
      <c r="G14">
        <f t="shared" si="0"/>
        <v>0</v>
      </c>
      <c r="H14">
        <f t="shared" si="1"/>
        <v>5</v>
      </c>
      <c r="I14">
        <f t="shared" si="2"/>
        <v>1</v>
      </c>
      <c r="J14">
        <f t="shared" si="3"/>
        <v>2</v>
      </c>
      <c r="K14">
        <f t="shared" si="4"/>
        <v>0</v>
      </c>
      <c r="L14">
        <f t="shared" si="5"/>
        <v>1</v>
      </c>
      <c r="N14" t="str">
        <f t="shared" si="7"/>
        <v>1100</v>
      </c>
    </row>
    <row r="15" spans="1:14" x14ac:dyDescent="0.25">
      <c r="A15">
        <v>13</v>
      </c>
      <c r="B15" s="9" t="s">
        <v>110</v>
      </c>
      <c r="C15"/>
      <c r="E15" s="1" t="str">
        <f t="shared" si="6"/>
        <v>1101</v>
      </c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N15" t="str">
        <f t="shared" si="7"/>
        <v>1101</v>
      </c>
    </row>
    <row r="16" spans="1:14" x14ac:dyDescent="0.25">
      <c r="A16">
        <v>14</v>
      </c>
      <c r="B16" s="9" t="s">
        <v>111</v>
      </c>
      <c r="C16"/>
      <c r="E16" s="1" t="str">
        <f t="shared" si="6"/>
        <v>10001110</v>
      </c>
      <c r="F16">
        <v>8</v>
      </c>
      <c r="G16">
        <f t="shared" si="0"/>
        <v>0</v>
      </c>
      <c r="H16">
        <f t="shared" si="1"/>
        <v>4</v>
      </c>
      <c r="I16">
        <f t="shared" si="2"/>
        <v>0</v>
      </c>
      <c r="J16">
        <f t="shared" si="3"/>
        <v>2</v>
      </c>
      <c r="K16">
        <f t="shared" si="4"/>
        <v>0</v>
      </c>
      <c r="L16">
        <f t="shared" si="5"/>
        <v>1</v>
      </c>
      <c r="N16" t="str">
        <f t="shared" si="7"/>
        <v>1110</v>
      </c>
    </row>
    <row r="17" spans="1:15" x14ac:dyDescent="0.25">
      <c r="A17">
        <v>15</v>
      </c>
      <c r="B17" s="9" t="s">
        <v>112</v>
      </c>
      <c r="C17"/>
      <c r="E17" s="1" t="str">
        <f t="shared" si="6"/>
        <v>101111</v>
      </c>
      <c r="F17">
        <v>2</v>
      </c>
      <c r="G17">
        <f t="shared" si="0"/>
        <v>0</v>
      </c>
      <c r="H17">
        <f t="shared" si="1"/>
        <v>1</v>
      </c>
      <c r="I17">
        <f t="shared" si="2"/>
        <v>1</v>
      </c>
      <c r="J17">
        <f t="shared" si="3"/>
        <v>0</v>
      </c>
      <c r="K17">
        <f t="shared" si="4"/>
        <v>0</v>
      </c>
      <c r="L17">
        <f t="shared" si="5"/>
        <v>0</v>
      </c>
      <c r="N17" t="str">
        <f t="shared" si="7"/>
        <v>1111</v>
      </c>
    </row>
    <row r="18" spans="1:15" x14ac:dyDescent="0.25">
      <c r="A18">
        <v>16</v>
      </c>
      <c r="B18" s="9" t="s">
        <v>113</v>
      </c>
      <c r="C18"/>
      <c r="E18" s="1" t="str">
        <f t="shared" si="6"/>
        <v>11010000</v>
      </c>
      <c r="F18">
        <v>13</v>
      </c>
      <c r="G18">
        <f t="shared" si="0"/>
        <v>1</v>
      </c>
      <c r="H18">
        <f t="shared" si="1"/>
        <v>6</v>
      </c>
      <c r="I18">
        <f t="shared" si="2"/>
        <v>0</v>
      </c>
      <c r="J18">
        <f t="shared" si="3"/>
        <v>3</v>
      </c>
      <c r="K18">
        <f t="shared" si="4"/>
        <v>1</v>
      </c>
      <c r="L18">
        <f t="shared" si="5"/>
        <v>1</v>
      </c>
      <c r="N18" t="str">
        <f t="shared" si="7"/>
        <v>10000</v>
      </c>
    </row>
    <row r="19" spans="1:15" x14ac:dyDescent="0.25">
      <c r="A19">
        <v>17</v>
      </c>
      <c r="B19" s="9">
        <v>71</v>
      </c>
      <c r="C19"/>
      <c r="E19" s="1" t="str">
        <f t="shared" si="6"/>
        <v>1110001</v>
      </c>
      <c r="F19">
        <v>7</v>
      </c>
      <c r="G19">
        <f t="shared" si="0"/>
        <v>1</v>
      </c>
      <c r="H19">
        <f t="shared" si="1"/>
        <v>3</v>
      </c>
      <c r="I19">
        <f t="shared" si="2"/>
        <v>1</v>
      </c>
      <c r="J19">
        <f t="shared" si="3"/>
        <v>1</v>
      </c>
      <c r="K19">
        <f t="shared" si="4"/>
        <v>1</v>
      </c>
      <c r="L19">
        <f t="shared" si="5"/>
        <v>0</v>
      </c>
      <c r="N19" t="str">
        <f t="shared" si="7"/>
        <v>10001</v>
      </c>
    </row>
    <row r="20" spans="1:15" x14ac:dyDescent="0.25">
      <c r="A20">
        <v>18</v>
      </c>
      <c r="B20" s="9" t="s">
        <v>114</v>
      </c>
      <c r="C20"/>
      <c r="E20" s="1" t="str">
        <f t="shared" si="6"/>
        <v>11110010</v>
      </c>
      <c r="F20">
        <v>15</v>
      </c>
      <c r="G20">
        <f t="shared" si="0"/>
        <v>1</v>
      </c>
      <c r="H20">
        <f t="shared" si="1"/>
        <v>7</v>
      </c>
      <c r="I20">
        <f t="shared" si="2"/>
        <v>1</v>
      </c>
      <c r="J20">
        <f t="shared" si="3"/>
        <v>3</v>
      </c>
      <c r="K20">
        <f t="shared" si="4"/>
        <v>1</v>
      </c>
      <c r="L20">
        <f t="shared" si="5"/>
        <v>1</v>
      </c>
      <c r="N20" t="str">
        <f t="shared" si="7"/>
        <v>10010</v>
      </c>
    </row>
    <row r="21" spans="1:15" x14ac:dyDescent="0.25">
      <c r="A21">
        <v>19</v>
      </c>
      <c r="B21" s="9">
        <v>53</v>
      </c>
      <c r="C21"/>
      <c r="E21" s="1" t="str">
        <f t="shared" si="6"/>
        <v>1010011</v>
      </c>
      <c r="F21">
        <v>5</v>
      </c>
      <c r="G21">
        <f t="shared" si="0"/>
        <v>1</v>
      </c>
      <c r="H21">
        <f t="shared" si="1"/>
        <v>2</v>
      </c>
      <c r="I21">
        <f t="shared" si="2"/>
        <v>0</v>
      </c>
      <c r="J21">
        <f t="shared" si="3"/>
        <v>1</v>
      </c>
      <c r="K21">
        <f t="shared" si="4"/>
        <v>1</v>
      </c>
      <c r="L21">
        <f t="shared" si="5"/>
        <v>0</v>
      </c>
      <c r="N21" t="str">
        <f t="shared" si="7"/>
        <v>10011</v>
      </c>
    </row>
    <row r="22" spans="1:15" x14ac:dyDescent="0.25">
      <c r="A22">
        <v>20</v>
      </c>
      <c r="B22" s="9">
        <v>34</v>
      </c>
      <c r="C22"/>
      <c r="E22" s="1" t="str">
        <f t="shared" si="6"/>
        <v>110100</v>
      </c>
      <c r="F22">
        <v>3</v>
      </c>
      <c r="G22">
        <f t="shared" si="0"/>
        <v>1</v>
      </c>
      <c r="H22">
        <f t="shared" si="1"/>
        <v>1</v>
      </c>
      <c r="I22">
        <f t="shared" si="2"/>
        <v>1</v>
      </c>
      <c r="J22">
        <f t="shared" si="3"/>
        <v>0</v>
      </c>
      <c r="K22">
        <f t="shared" si="4"/>
        <v>0</v>
      </c>
      <c r="L22">
        <f t="shared" si="5"/>
        <v>0</v>
      </c>
      <c r="N22" t="str">
        <f t="shared" si="7"/>
        <v>10100</v>
      </c>
    </row>
    <row r="23" spans="1:15" x14ac:dyDescent="0.25">
      <c r="A23">
        <v>21</v>
      </c>
      <c r="B23" s="9">
        <v>95</v>
      </c>
      <c r="C23"/>
      <c r="E23" s="1" t="str">
        <f t="shared" si="6"/>
        <v>10010101</v>
      </c>
      <c r="F23">
        <v>9</v>
      </c>
      <c r="G23">
        <f t="shared" si="0"/>
        <v>1</v>
      </c>
      <c r="H23">
        <f t="shared" si="1"/>
        <v>4</v>
      </c>
      <c r="I23">
        <f t="shared" si="2"/>
        <v>0</v>
      </c>
      <c r="J23">
        <f t="shared" si="3"/>
        <v>2</v>
      </c>
      <c r="K23">
        <f t="shared" si="4"/>
        <v>0</v>
      </c>
      <c r="L23">
        <f t="shared" si="5"/>
        <v>1</v>
      </c>
      <c r="N23" t="str">
        <f t="shared" si="7"/>
        <v>10101</v>
      </c>
    </row>
    <row r="24" spans="1:15" x14ac:dyDescent="0.25">
      <c r="A24">
        <v>22</v>
      </c>
      <c r="B24" s="9">
        <v>16</v>
      </c>
      <c r="C24"/>
      <c r="E24" s="1" t="str">
        <f t="shared" si="6"/>
        <v>10110</v>
      </c>
      <c r="F24">
        <v>1</v>
      </c>
      <c r="G24">
        <f t="shared" si="0"/>
        <v>1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N24" t="str">
        <f t="shared" si="7"/>
        <v>10110</v>
      </c>
    </row>
    <row r="25" spans="1:15" x14ac:dyDescent="0.25">
      <c r="A25">
        <v>23</v>
      </c>
      <c r="B25" s="9" t="s">
        <v>115</v>
      </c>
      <c r="C25"/>
      <c r="E25" s="1" t="str">
        <f t="shared" si="6"/>
        <v>10110111</v>
      </c>
      <c r="F25">
        <v>11</v>
      </c>
      <c r="G25">
        <f t="shared" si="0"/>
        <v>1</v>
      </c>
      <c r="H25">
        <f t="shared" si="1"/>
        <v>5</v>
      </c>
      <c r="I25">
        <f t="shared" si="2"/>
        <v>1</v>
      </c>
      <c r="J25">
        <f t="shared" si="3"/>
        <v>2</v>
      </c>
      <c r="K25">
        <f t="shared" si="4"/>
        <v>0</v>
      </c>
      <c r="L25">
        <f t="shared" si="5"/>
        <v>1</v>
      </c>
      <c r="N25" t="str">
        <f t="shared" si="7"/>
        <v>10111</v>
      </c>
    </row>
    <row r="26" spans="1:15" x14ac:dyDescent="0.25">
      <c r="A26" s="7">
        <v>24</v>
      </c>
      <c r="B26" s="8">
        <v>98</v>
      </c>
      <c r="C26" t="s">
        <v>173</v>
      </c>
      <c r="D26" s="7"/>
      <c r="E26" s="8" t="str">
        <f t="shared" si="6"/>
        <v>10011000</v>
      </c>
      <c r="F26" s="7">
        <v>9</v>
      </c>
      <c r="G26" s="7">
        <f t="shared" si="0"/>
        <v>1</v>
      </c>
      <c r="H26" s="7">
        <f t="shared" si="1"/>
        <v>4</v>
      </c>
      <c r="I26" s="7">
        <f t="shared" si="2"/>
        <v>0</v>
      </c>
      <c r="J26" s="7">
        <f t="shared" si="3"/>
        <v>2</v>
      </c>
      <c r="K26" s="7">
        <f t="shared" si="4"/>
        <v>0</v>
      </c>
      <c r="L26" s="7">
        <f t="shared" si="5"/>
        <v>1</v>
      </c>
      <c r="M26" s="7"/>
      <c r="N26" s="7" t="str">
        <f t="shared" si="7"/>
        <v>11000</v>
      </c>
      <c r="O26" t="s">
        <v>159</v>
      </c>
    </row>
    <row r="27" spans="1:15" x14ac:dyDescent="0.25">
      <c r="A27">
        <v>25</v>
      </c>
      <c r="B27" s="9">
        <v>39</v>
      </c>
      <c r="C27"/>
      <c r="E27" s="1" t="str">
        <f t="shared" si="6"/>
        <v>111001</v>
      </c>
      <c r="F27">
        <v>3</v>
      </c>
      <c r="G27">
        <f t="shared" si="0"/>
        <v>1</v>
      </c>
      <c r="H27">
        <f t="shared" si="1"/>
        <v>1</v>
      </c>
      <c r="I27">
        <f t="shared" si="2"/>
        <v>1</v>
      </c>
      <c r="J27">
        <f t="shared" si="3"/>
        <v>0</v>
      </c>
      <c r="K27">
        <f t="shared" si="4"/>
        <v>0</v>
      </c>
      <c r="L27">
        <f t="shared" si="5"/>
        <v>0</v>
      </c>
      <c r="N27" t="str">
        <f t="shared" si="7"/>
        <v>11001</v>
      </c>
    </row>
    <row r="28" spans="1:15" x14ac:dyDescent="0.25">
      <c r="A28">
        <v>26</v>
      </c>
      <c r="B28" s="9" t="s">
        <v>166</v>
      </c>
      <c r="C28"/>
      <c r="E28" s="1" t="str">
        <f t="shared" si="6"/>
        <v>10111010</v>
      </c>
      <c r="F28">
        <v>11</v>
      </c>
      <c r="G28">
        <f t="shared" si="0"/>
        <v>1</v>
      </c>
      <c r="H28">
        <f t="shared" si="1"/>
        <v>5</v>
      </c>
      <c r="I28">
        <f t="shared" si="2"/>
        <v>1</v>
      </c>
      <c r="J28">
        <f t="shared" si="3"/>
        <v>2</v>
      </c>
      <c r="K28">
        <f t="shared" si="4"/>
        <v>0</v>
      </c>
      <c r="L28">
        <f t="shared" si="5"/>
        <v>1</v>
      </c>
      <c r="N28" t="str">
        <f t="shared" si="7"/>
        <v>11010</v>
      </c>
    </row>
    <row r="29" spans="1:15" x14ac:dyDescent="0.25">
      <c r="A29">
        <v>27</v>
      </c>
      <c r="B29" s="1" t="s">
        <v>116</v>
      </c>
      <c r="E29" s="1" t="str">
        <f t="shared" si="6"/>
        <v>11011</v>
      </c>
      <c r="F29">
        <v>1</v>
      </c>
      <c r="G29">
        <f t="shared" si="0"/>
        <v>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v>8</v>
      </c>
      <c r="N29" t="str">
        <f t="shared" si="7"/>
        <v>11011</v>
      </c>
    </row>
    <row r="35" spans="2:4" x14ac:dyDescent="0.25">
      <c r="B35" s="8">
        <v>98</v>
      </c>
      <c r="D35" t="s">
        <v>161</v>
      </c>
    </row>
    <row r="36" spans="2:4" x14ac:dyDescent="0.25">
      <c r="D36" t="s">
        <v>162</v>
      </c>
    </row>
    <row r="37" spans="2:4" x14ac:dyDescent="0.25">
      <c r="D37" t="s">
        <v>163</v>
      </c>
    </row>
    <row r="38" spans="2:4" x14ac:dyDescent="0.25">
      <c r="D38" t="s">
        <v>164</v>
      </c>
    </row>
    <row r="39" spans="2:4" x14ac:dyDescent="0.25">
      <c r="D39" t="s">
        <v>165</v>
      </c>
    </row>
  </sheetData>
  <autoFilter ref="A1:M29">
    <sortState ref="A2:L29">
      <sortCondition ref="A1:A29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&amp; Sanna</dc:creator>
  <cp:lastModifiedBy>Erling &amp; Sanna</cp:lastModifiedBy>
  <dcterms:created xsi:type="dcterms:W3CDTF">2015-03-07T19:18:58Z</dcterms:created>
  <dcterms:modified xsi:type="dcterms:W3CDTF">2015-03-18T19:57:51Z</dcterms:modified>
</cp:coreProperties>
</file>