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OBLES\Documents\Condominio\"/>
    </mc:Choice>
  </mc:AlternateContent>
  <bookViews>
    <workbookView xWindow="0" yWindow="0" windowWidth="28800" windowHeight="12450" activeTab="1"/>
  </bookViews>
  <sheets>
    <sheet name="BLOQUE A" sheetId="18" r:id="rId1"/>
    <sheet name="BLOQUE B" sheetId="26" r:id="rId2"/>
  </sheets>
  <definedNames>
    <definedName name="_xlnm.Print_Area" localSheetId="0">'BLOQUE A'!$A$1:$E$102</definedName>
    <definedName name="_xlnm.Print_Area" localSheetId="1">'BLOQUE B'!$A$1:$E$102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18" l="1"/>
  <c r="D96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107" i="18"/>
  <c r="D77" i="26" l="1"/>
  <c r="D13" i="26"/>
  <c r="D11" i="18"/>
  <c r="A2" i="26"/>
  <c r="B7" i="26" l="1"/>
  <c r="B6" i="26"/>
  <c r="D15" i="26"/>
  <c r="D105" i="18"/>
  <c r="B5" i="26" l="1"/>
  <c r="D12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6" i="26" s="1"/>
  <c r="D94" i="26"/>
  <c r="D11" i="26"/>
  <c r="D97" i="18" l="1"/>
  <c r="B100" i="18" l="1"/>
  <c r="B99" i="26" l="1"/>
  <c r="B101" i="18" l="1"/>
  <c r="B102" i="18" s="1"/>
  <c r="B4" i="18" s="1"/>
  <c r="B8" i="18" s="1"/>
  <c r="E96" i="18" s="1"/>
  <c r="E15" i="18" l="1"/>
  <c r="E23" i="18"/>
  <c r="E31" i="18"/>
  <c r="E39" i="18"/>
  <c r="E47" i="18"/>
  <c r="E55" i="18"/>
  <c r="E63" i="18"/>
  <c r="E71" i="18"/>
  <c r="E79" i="18"/>
  <c r="E87" i="18"/>
  <c r="E95" i="18"/>
  <c r="E45" i="18"/>
  <c r="E85" i="18"/>
  <c r="E22" i="18"/>
  <c r="E30" i="18"/>
  <c r="E62" i="18"/>
  <c r="E29" i="18"/>
  <c r="E46" i="18"/>
  <c r="E94" i="18"/>
  <c r="E17" i="18"/>
  <c r="E25" i="18"/>
  <c r="E33" i="18"/>
  <c r="E41" i="18"/>
  <c r="E49" i="18"/>
  <c r="E57" i="18"/>
  <c r="E65" i="18"/>
  <c r="E73" i="18"/>
  <c r="E81" i="18"/>
  <c r="E89" i="18"/>
  <c r="E37" i="18"/>
  <c r="E69" i="18"/>
  <c r="E38" i="18"/>
  <c r="E70" i="18"/>
  <c r="E13" i="18"/>
  <c r="E21" i="18"/>
  <c r="E61" i="18"/>
  <c r="E14" i="18"/>
  <c r="E78" i="18"/>
  <c r="E12" i="18"/>
  <c r="E20" i="18"/>
  <c r="E28" i="18"/>
  <c r="E36" i="18"/>
  <c r="E44" i="18"/>
  <c r="E52" i="18"/>
  <c r="E60" i="18"/>
  <c r="E68" i="18"/>
  <c r="E76" i="18"/>
  <c r="E84" i="18"/>
  <c r="E92" i="18"/>
  <c r="E53" i="18"/>
  <c r="E77" i="18"/>
  <c r="E93" i="18"/>
  <c r="E54" i="18"/>
  <c r="E86" i="18"/>
  <c r="E83" i="18"/>
  <c r="E32" i="18"/>
  <c r="E18" i="18"/>
  <c r="E27" i="18"/>
  <c r="E51" i="18"/>
  <c r="E74" i="18"/>
  <c r="E91" i="18"/>
  <c r="E58" i="18"/>
  <c r="E42" i="18"/>
  <c r="E67" i="18"/>
  <c r="E59" i="18"/>
  <c r="E72" i="18"/>
  <c r="E34" i="18"/>
  <c r="E35" i="18"/>
  <c r="E43" i="18"/>
  <c r="E56" i="18"/>
  <c r="E88" i="18"/>
  <c r="E90" i="18"/>
  <c r="E19" i="18"/>
  <c r="E40" i="18"/>
  <c r="E64" i="18"/>
  <c r="E48" i="18"/>
  <c r="E26" i="18"/>
  <c r="E75" i="18"/>
  <c r="E80" i="18"/>
  <c r="E82" i="18"/>
  <c r="E24" i="18"/>
  <c r="E50" i="18"/>
  <c r="E16" i="18"/>
  <c r="E66" i="18"/>
  <c r="B4" i="26"/>
  <c r="B100" i="26"/>
  <c r="B101" i="26" s="1"/>
  <c r="B8" i="26" l="1"/>
  <c r="E11" i="18"/>
  <c r="E19" i="26" l="1"/>
  <c r="E27" i="26"/>
  <c r="E35" i="26"/>
  <c r="E43" i="26"/>
  <c r="E51" i="26"/>
  <c r="E59" i="26"/>
  <c r="E67" i="26"/>
  <c r="E75" i="26"/>
  <c r="E83" i="26"/>
  <c r="E91" i="26"/>
  <c r="E21" i="26"/>
  <c r="E37" i="26"/>
  <c r="E69" i="26"/>
  <c r="E85" i="26"/>
  <c r="E32" i="26"/>
  <c r="E64" i="26"/>
  <c r="E88" i="26"/>
  <c r="E33" i="26"/>
  <c r="E57" i="26"/>
  <c r="E89" i="26"/>
  <c r="E34" i="26"/>
  <c r="E74" i="26"/>
  <c r="E12" i="26"/>
  <c r="E20" i="26"/>
  <c r="E28" i="26"/>
  <c r="E36" i="26"/>
  <c r="E44" i="26"/>
  <c r="E52" i="26"/>
  <c r="E60" i="26"/>
  <c r="E68" i="26"/>
  <c r="E76" i="26"/>
  <c r="E84" i="26"/>
  <c r="E92" i="26"/>
  <c r="E13" i="26"/>
  <c r="E29" i="26"/>
  <c r="E45" i="26"/>
  <c r="E53" i="26"/>
  <c r="E61" i="26"/>
  <c r="E77" i="26"/>
  <c r="E93" i="26"/>
  <c r="E41" i="26"/>
  <c r="E73" i="26"/>
  <c r="E18" i="26"/>
  <c r="E58" i="26"/>
  <c r="E14" i="26"/>
  <c r="E22" i="26"/>
  <c r="E30" i="26"/>
  <c r="E38" i="26"/>
  <c r="E46" i="26"/>
  <c r="E54" i="26"/>
  <c r="E62" i="26"/>
  <c r="E70" i="26"/>
  <c r="E78" i="26"/>
  <c r="E86" i="26"/>
  <c r="E94" i="26"/>
  <c r="E55" i="26"/>
  <c r="E71" i="26"/>
  <c r="E79" i="26"/>
  <c r="E95" i="26"/>
  <c r="E16" i="26"/>
  <c r="E40" i="26"/>
  <c r="E56" i="26"/>
  <c r="E80" i="26"/>
  <c r="E17" i="26"/>
  <c r="E65" i="26"/>
  <c r="E42" i="26"/>
  <c r="E66" i="26"/>
  <c r="E90" i="26"/>
  <c r="E15" i="26"/>
  <c r="E23" i="26"/>
  <c r="E31" i="26"/>
  <c r="E39" i="26"/>
  <c r="E47" i="26"/>
  <c r="E63" i="26"/>
  <c r="E87" i="26"/>
  <c r="E24" i="26"/>
  <c r="E48" i="26"/>
  <c r="E72" i="26"/>
  <c r="E25" i="26"/>
  <c r="E49" i="26"/>
  <c r="E81" i="26"/>
  <c r="E26" i="26"/>
  <c r="E50" i="26"/>
  <c r="E82" i="26"/>
  <c r="C100" i="18"/>
  <c r="E11" i="26"/>
  <c r="E96" i="26" l="1"/>
  <c r="C101" i="18" s="1"/>
  <c r="C99" i="26"/>
  <c r="C102" i="18" l="1"/>
  <c r="C100" i="26"/>
  <c r="C101" i="26" s="1"/>
</calcChain>
</file>

<file path=xl/sharedStrings.xml><?xml version="1.0" encoding="utf-8"?>
<sst xmlns="http://schemas.openxmlformats.org/spreadsheetml/2006/main" count="194" uniqueCount="149">
  <si>
    <t>FECHA LECTURA</t>
  </si>
  <si>
    <t>CONSUMO</t>
  </si>
  <si>
    <t>VALOR M3</t>
  </si>
  <si>
    <t>TOTAL</t>
  </si>
  <si>
    <t>TOTAL M3</t>
  </si>
  <si>
    <t>Nº FILIAL</t>
  </si>
  <si>
    <t>FECHA LIMITE  PAGO</t>
  </si>
  <si>
    <t>MONTO TOTAL</t>
  </si>
  <si>
    <t>CONDOMINIO VISTAS DE MONSERRAT</t>
  </si>
  <si>
    <t>BLOQUE A</t>
  </si>
  <si>
    <t>5-1.</t>
  </si>
  <si>
    <t>5-2.</t>
  </si>
  <si>
    <t>7-1.</t>
  </si>
  <si>
    <t>7-2.</t>
  </si>
  <si>
    <t>8-1.</t>
  </si>
  <si>
    <t>8-2.</t>
  </si>
  <si>
    <t>9-1.</t>
  </si>
  <si>
    <t>9-2.</t>
  </si>
  <si>
    <t>10-1.</t>
  </si>
  <si>
    <t>10-2.</t>
  </si>
  <si>
    <t>17-1</t>
  </si>
  <si>
    <t>17-2</t>
  </si>
  <si>
    <t>18-1</t>
  </si>
  <si>
    <t>18-2</t>
  </si>
  <si>
    <t>19-1</t>
  </si>
  <si>
    <t>19-2</t>
  </si>
  <si>
    <t>20-1</t>
  </si>
  <si>
    <t>20-2</t>
  </si>
  <si>
    <t>21-1</t>
  </si>
  <si>
    <t>21-2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</si>
  <si>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</si>
  <si>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</si>
  <si>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</si>
  <si>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</si>
  <si>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</si>
  <si>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</si>
  <si>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</si>
  <si>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</si>
  <si>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</si>
  <si>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</si>
  <si>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</si>
  <si>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</si>
  <si>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</si>
  <si>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</si>
  <si>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</si>
  <si>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</si>
  <si>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</si>
  <si>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</si>
  <si>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</si>
  <si>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</si>
  <si>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</si>
  <si>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</si>
  <si>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</si>
  <si>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</si>
  <si>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</si>
  <si>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45-2</t>
  </si>
  <si>
    <t>49-1</t>
  </si>
  <si>
    <t>49-2</t>
  </si>
  <si>
    <t>50-1</t>
  </si>
  <si>
    <t>50-2</t>
  </si>
  <si>
    <t>BLOQUE B</t>
  </si>
  <si>
    <t>5..</t>
  </si>
  <si>
    <t>27-1</t>
  </si>
  <si>
    <t>27-2</t>
  </si>
  <si>
    <t>36-1</t>
  </si>
  <si>
    <t>36-2</t>
  </si>
  <si>
    <t>14..</t>
  </si>
  <si>
    <t>14-1</t>
  </si>
  <si>
    <t>14-2</t>
  </si>
  <si>
    <t>15-1</t>
  </si>
  <si>
    <t>15-2</t>
  </si>
  <si>
    <t>37-1</t>
  </si>
  <si>
    <t>37-2</t>
  </si>
  <si>
    <t>6-1.</t>
  </si>
  <si>
    <t>6-2.</t>
  </si>
  <si>
    <t>47-1</t>
  </si>
  <si>
    <t>47-2</t>
  </si>
  <si>
    <t>26-1</t>
  </si>
  <si>
    <t>26-2</t>
  </si>
  <si>
    <t>1-1.</t>
  </si>
  <si>
    <t>1-2.</t>
  </si>
  <si>
    <t>11-1.</t>
  </si>
  <si>
    <t>11-2.</t>
  </si>
  <si>
    <t>12-1.</t>
  </si>
  <si>
    <t>12-2.</t>
  </si>
  <si>
    <t>39-40</t>
  </si>
  <si>
    <t>51-1.</t>
  </si>
  <si>
    <t>Numero de NIS</t>
  </si>
  <si>
    <t>49-1,</t>
  </si>
  <si>
    <t>48-1,</t>
  </si>
  <si>
    <t>48-2,</t>
  </si>
  <si>
    <t>4-1,</t>
  </si>
  <si>
    <t>4-2,</t>
  </si>
  <si>
    <t>13-1,</t>
  </si>
  <si>
    <t>13-2,</t>
  </si>
  <si>
    <t>LEC ANTERIOR</t>
  </si>
  <si>
    <t>LEC ACTUAL</t>
  </si>
  <si>
    <t xml:space="preserve">LEC ANTERIOR </t>
  </si>
  <si>
    <t>51-2</t>
  </si>
  <si>
    <t>17-1..</t>
  </si>
  <si>
    <t>17-2..</t>
  </si>
  <si>
    <t>18-1.</t>
  </si>
  <si>
    <t>18-2.</t>
  </si>
  <si>
    <t>19-1.</t>
  </si>
  <si>
    <t>19-2.</t>
  </si>
  <si>
    <t>20-1.</t>
  </si>
  <si>
    <t>20-2.</t>
  </si>
  <si>
    <t>21-1.</t>
  </si>
  <si>
    <t>21-2.</t>
  </si>
  <si>
    <t>22-1.</t>
  </si>
  <si>
    <t>22-2.</t>
  </si>
  <si>
    <t>23-1.</t>
  </si>
  <si>
    <t>23-2.</t>
  </si>
  <si>
    <t>24-1.</t>
  </si>
  <si>
    <t>24-2.</t>
  </si>
  <si>
    <t>25-1.</t>
  </si>
  <si>
    <t>25-2.</t>
  </si>
  <si>
    <t>37-1.</t>
  </si>
  <si>
    <t>37-2.</t>
  </si>
  <si>
    <t>38-1.</t>
  </si>
  <si>
    <t>38-2.</t>
  </si>
  <si>
    <t>46-1.</t>
  </si>
  <si>
    <t>46-2.</t>
  </si>
  <si>
    <t>52-1.</t>
  </si>
  <si>
    <t>52-2</t>
  </si>
  <si>
    <t xml:space="preserve">FORMULA CALCULO </t>
  </si>
  <si>
    <t xml:space="preserve">Total factura AYA / m3 de medicion interna </t>
  </si>
  <si>
    <t xml:space="preserve">TOTAL M3 LECTURA INTERNA </t>
  </si>
  <si>
    <t xml:space="preserve">.= Costo por m3 </t>
  </si>
  <si>
    <t xml:space="preserve">Cobro del mes = Costo metro cúbico por consumo </t>
  </si>
  <si>
    <t xml:space="preserve">Detalle </t>
  </si>
  <si>
    <t>Bloque A</t>
  </si>
  <si>
    <t>Bloque B</t>
  </si>
  <si>
    <t>M3</t>
  </si>
  <si>
    <t xml:space="preserve">Colones </t>
  </si>
  <si>
    <t>3-2.</t>
  </si>
  <si>
    <t>RANCHO 1</t>
  </si>
  <si>
    <t>RANCHO 2</t>
  </si>
  <si>
    <t>desocupada</t>
  </si>
  <si>
    <t>3-1.</t>
  </si>
  <si>
    <t>2-1.</t>
  </si>
  <si>
    <t>2-2.</t>
  </si>
  <si>
    <t>2-1A</t>
  </si>
  <si>
    <t>2-2A</t>
  </si>
  <si>
    <t>3-1A</t>
  </si>
  <si>
    <t>3-2A</t>
  </si>
  <si>
    <t>RECIBO AGUA MARZO</t>
  </si>
  <si>
    <t>39-1</t>
  </si>
  <si>
    <t>39-2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</si>
</sst>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_-&quot;₡&quot;* #,##0_-;\-&quot;₡&quot;* #,##0_-;_-&quot;₡&quot;* &quot;-&quot;_-;_-@_-"/>
    <numFmt numFmtId="165" formatCode="_([$₡-140A]* #,##0_);_([$₡-140A]* \(#,##0\);_([$₡-140A]* &quot;-&quot;_);_(@_)"/>
    <numFmt numFmtId="166" formatCode="_([$₡-140A]* #,##0.00_);_([$₡-140A]* \(#,##0.00\);_([$₡-140A]* &quot;-&quot;??_);_(@_)"/>
    <numFmt numFmtId="167" formatCode="_([$₡-140A]* #,##0.00_);_([$₡-140A]* \(#,##0.00\);_([$₡-140A]* &quot;-&quot;_);_(@_)"/>
    <numFmt numFmtId="168" formatCode="_([$₡-140A]* #,##0_);_([$₡-140A]* \(#,##0\);_([$₡-140A]* &quot;-&quot;??_);_(@_)"/>
    <numFmt numFmtId="169" formatCode="_-&quot;₡&quot;* #,##0.00_-;\-&quot;₡&quot;* #,##0.00_-;_-&quot;₡&quot;* &quot;-&quot;_-;_-@_-"/>
    <numFmt numFmtId="170" formatCode="_-[$₡-140A]* #,##0.00_-;\-[$₡-140A]* #,##0.00_-;_-[$₡-14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b/>
      <sz val="9"/>
      <color theme="0"/>
      <name val="Times New Roman"/>
      <family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165" fontId="0" fillId="0" borderId="0" xfId="0" applyNumberForma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2" applyFont="1" applyFill="1" applyBorder="1" applyAlignment="1">
      <alignment horizontal="center"/>
    </xf>
    <xf numFmtId="1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4" fontId="4" fillId="5" borderId="5" xfId="2" applyFont="1" applyFill="1" applyBorder="1" applyAlignment="1">
      <alignment horizontal="center"/>
    </xf>
    <xf numFmtId="16" fontId="4" fillId="5" borderId="5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3" fillId="0" borderId="1" xfId="2" applyFont="1" applyBorder="1"/>
    <xf numFmtId="164" fontId="2" fillId="0" borderId="1" xfId="2" applyFont="1" applyBorder="1" applyAlignment="1">
      <alignment horizontal="center"/>
    </xf>
    <xf numFmtId="167" fontId="4" fillId="5" borderId="2" xfId="0" applyNumberFormat="1" applyFont="1" applyFill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7" fontId="4" fillId="0" borderId="2" xfId="0" applyNumberFormat="1" applyFont="1" applyFill="1" applyBorder="1" applyAlignment="1">
      <alignment horizontal="center"/>
    </xf>
    <xf numFmtId="0" fontId="7" fillId="0" borderId="0" xfId="0" applyFont="1"/>
    <xf numFmtId="1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" fontId="8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" fontId="3" fillId="0" borderId="1" xfId="0" applyNumberFormat="1" applyFont="1" applyBorder="1"/>
    <xf numFmtId="168" fontId="4" fillId="4" borderId="1" xfId="1" applyNumberFormat="1" applyFon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applyNumberFormat="1" applyBorder="1"/>
    <xf numFmtId="165" fontId="6" fillId="4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5" borderId="5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70" fontId="4" fillId="0" borderId="13" xfId="0" applyNumberFormat="1" applyFont="1" applyBorder="1" applyAlignment="1">
      <alignment horizontal="center"/>
    </xf>
    <xf numFmtId="169" fontId="3" fillId="0" borderId="1" xfId="2" applyNumberFormat="1" applyFont="1" applyBorder="1"/>
    <xf numFmtId="2" fontId="2" fillId="0" borderId="1" xfId="0" applyNumberFormat="1" applyFont="1" applyBorder="1" applyAlignment="1">
      <alignment horizontal="center"/>
    </xf>
    <xf numFmtId="170" fontId="3" fillId="0" borderId="0" xfId="0" applyNumberFormat="1" applyFont="1"/>
    <xf numFmtId="2" fontId="3" fillId="0" borderId="0" xfId="0" applyNumberFormat="1" applyFont="1"/>
    <xf numFmtId="0" fontId="4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zoomScale="106" zoomScaleNormal="85" workbookViewId="0">
      <selection activeCell="B4" sqref="B4"/>
    </sheetView>
  </sheetViews>
  <sheetFormatPr defaultColWidth="11.453125" defaultRowHeight="14.5" x14ac:dyDescent="0.35"/>
  <cols>
    <col min="1" max="1" width="30.26953125" style="3" bestFit="1" customWidth="1"/>
    <col min="2" max="2" width="17.54296875" style="3" bestFit="1" customWidth="1"/>
    <col min="3" max="3" width="21.81640625" style="3" customWidth="1"/>
    <col min="4" max="4" width="20.7265625" style="3" customWidth="1"/>
    <col min="5" max="5" width="29.54296875" style="3" customWidth="1"/>
    <col min="6" max="6" width="11.453125" style="3"/>
    <col min="7" max="7" width="11.81640625" style="3" bestFit="1" customWidth="1"/>
    <col min="8" max="8" width="11.7265625" bestFit="1" customWidth="1"/>
  </cols>
  <sheetData>
    <row r="1" spans="1:5" x14ac:dyDescent="0.35">
      <c r="A1" s="67" t="s">
        <v>8</v>
      </c>
      <c r="B1" s="67"/>
      <c r="C1" s="67"/>
      <c r="D1" s="67"/>
      <c r="E1" s="67"/>
    </row>
    <row r="2" spans="1:5" x14ac:dyDescent="0.35">
      <c r="A2" s="67" t="s">
        <v>146</v>
      </c>
      <c r="B2" s="67"/>
      <c r="C2" s="67"/>
      <c r="D2" s="67"/>
      <c r="E2" s="67"/>
    </row>
    <row r="3" spans="1:5" ht="15" thickBot="1" x14ac:dyDescent="0.4">
      <c r="A3" s="14" t="s">
        <v>87</v>
      </c>
      <c r="B3" s="14">
        <v>5436140</v>
      </c>
      <c r="C3" s="9"/>
      <c r="D3" s="9"/>
      <c r="E3" s="9"/>
    </row>
    <row r="4" spans="1:5" x14ac:dyDescent="0.35">
      <c r="A4" s="14" t="s">
        <v>127</v>
      </c>
      <c r="B4" s="59">
        <f>B102</f>
        <v>2170.2899999999995</v>
      </c>
      <c r="C4" s="27" t="s">
        <v>125</v>
      </c>
      <c r="D4" s="28" t="s">
        <v>126</v>
      </c>
      <c r="E4" s="29"/>
    </row>
    <row r="5" spans="1:5" x14ac:dyDescent="0.35">
      <c r="A5" s="14" t="s">
        <v>7</v>
      </c>
      <c r="B5" s="25">
        <v>1158458</v>
      </c>
      <c r="C5" s="30" t="s">
        <v>128</v>
      </c>
      <c r="D5" s="31"/>
      <c r="E5" s="32"/>
    </row>
    <row r="6" spans="1:5" ht="15" thickBot="1" x14ac:dyDescent="0.4">
      <c r="A6" s="14" t="s">
        <v>0</v>
      </c>
      <c r="B6" s="26">
        <v>44670</v>
      </c>
      <c r="C6" s="33" t="s">
        <v>129</v>
      </c>
      <c r="D6" s="34"/>
      <c r="E6" s="35"/>
    </row>
    <row r="7" spans="1:5" x14ac:dyDescent="0.35">
      <c r="A7" s="16" t="s">
        <v>6</v>
      </c>
      <c r="B7" s="15">
        <v>44681</v>
      </c>
      <c r="C7" s="10"/>
      <c r="D7" s="10"/>
      <c r="E7" s="10"/>
    </row>
    <row r="8" spans="1:5" x14ac:dyDescent="0.35">
      <c r="A8" s="17" t="s">
        <v>2</v>
      </c>
      <c r="B8" s="39">
        <f>B5/B4</f>
        <v>533.78027821166768</v>
      </c>
      <c r="C8" s="10"/>
      <c r="D8" s="10"/>
      <c r="E8" s="10"/>
    </row>
    <row r="9" spans="1:5" x14ac:dyDescent="0.35">
      <c r="A9" s="68" t="s">
        <v>9</v>
      </c>
      <c r="B9" s="69"/>
      <c r="C9" s="69"/>
      <c r="D9" s="69"/>
      <c r="E9" s="70"/>
    </row>
    <row r="10" spans="1:5" x14ac:dyDescent="0.35">
      <c r="A10" s="11" t="s">
        <v>5</v>
      </c>
      <c r="B10" s="11" t="s">
        <v>95</v>
      </c>
      <c r="C10" s="11" t="s">
        <v>96</v>
      </c>
      <c r="D10" s="12" t="s">
        <v>1</v>
      </c>
      <c r="E10" s="11" t="s">
        <v>3</v>
      </c>
    </row>
    <row r="11" spans="1:5" x14ac:dyDescent="0.35">
      <c r="A11" s="46" t="s">
        <v>142</v>
      </c>
      <c r="B11" s="6">
        <v>7</v>
      </c>
      <c r="C11" s="52">
        <v>10.4</v>
      </c>
      <c r="D11" s="57">
        <f>C11-B11</f>
        <v>3.4000000000000004</v>
      </c>
      <c r="E11" s="53">
        <f>D11*$B$8</f>
        <v>1814.8529459196702</v>
      </c>
    </row>
    <row r="12" spans="1:5" x14ac:dyDescent="0.35">
      <c r="A12" s="49" t="s">
        <v>143</v>
      </c>
      <c r="B12" s="6">
        <v>47</v>
      </c>
      <c r="C12" s="52">
        <v>71.8</v>
      </c>
      <c r="D12" s="57">
        <f t="shared" ref="D12:D75" si="0">C12-B12</f>
        <v>24.799999999999997</v>
      </c>
      <c r="E12" s="53">
        <f t="shared" ref="E12:E75" si="1">D12*$B$8</f>
        <v>13237.750899649356</v>
      </c>
    </row>
    <row r="13" spans="1:5" x14ac:dyDescent="0.35">
      <c r="A13" s="49" t="s">
        <v>144</v>
      </c>
      <c r="B13" s="6">
        <v>4</v>
      </c>
      <c r="C13" s="52">
        <v>17.5</v>
      </c>
      <c r="D13" s="57">
        <f t="shared" si="0"/>
        <v>13.5</v>
      </c>
      <c r="E13" s="53">
        <f t="shared" si="1"/>
        <v>7206.0337558575138</v>
      </c>
    </row>
    <row r="14" spans="1:5" x14ac:dyDescent="0.35">
      <c r="A14" s="45" t="s">
        <v>145</v>
      </c>
      <c r="B14" s="6">
        <v>0</v>
      </c>
      <c r="C14" s="52">
        <v>2</v>
      </c>
      <c r="D14" s="57">
        <f t="shared" si="0"/>
        <v>2</v>
      </c>
      <c r="E14" s="53">
        <f t="shared" si="1"/>
        <v>1067.5605564233354</v>
      </c>
    </row>
    <row r="15" spans="1:5" x14ac:dyDescent="0.35">
      <c r="A15" s="45">
        <v>4</v>
      </c>
      <c r="B15" s="6">
        <v>1209</v>
      </c>
      <c r="C15" s="52">
        <v>1229</v>
      </c>
      <c r="D15" s="57">
        <f t="shared" si="0"/>
        <v>20</v>
      </c>
      <c r="E15" s="53">
        <f t="shared" si="1"/>
        <v>10675.605564233354</v>
      </c>
    </row>
    <row r="16" spans="1:5" x14ac:dyDescent="0.35">
      <c r="A16" s="46" t="s">
        <v>10</v>
      </c>
      <c r="B16" s="6">
        <v>882</v>
      </c>
      <c r="C16" s="52">
        <v>891</v>
      </c>
      <c r="D16" s="57">
        <f t="shared" si="0"/>
        <v>9</v>
      </c>
      <c r="E16" s="53">
        <f t="shared" si="1"/>
        <v>4804.0225039050092</v>
      </c>
    </row>
    <row r="17" spans="1:5" x14ac:dyDescent="0.35">
      <c r="A17" s="45" t="s">
        <v>11</v>
      </c>
      <c r="B17" s="6">
        <v>977</v>
      </c>
      <c r="C17" s="52">
        <v>993</v>
      </c>
      <c r="D17" s="57">
        <f t="shared" si="0"/>
        <v>16</v>
      </c>
      <c r="E17" s="53">
        <f t="shared" si="1"/>
        <v>8540.4844513866828</v>
      </c>
    </row>
    <row r="18" spans="1:5" x14ac:dyDescent="0.35">
      <c r="A18" s="46" t="s">
        <v>73</v>
      </c>
      <c r="B18" s="6">
        <v>811</v>
      </c>
      <c r="C18" s="52">
        <v>825</v>
      </c>
      <c r="D18" s="57">
        <f t="shared" si="0"/>
        <v>14</v>
      </c>
      <c r="E18" s="53">
        <f t="shared" si="1"/>
        <v>7472.9238949633473</v>
      </c>
    </row>
    <row r="19" spans="1:5" x14ac:dyDescent="0.35">
      <c r="A19" s="45" t="s">
        <v>74</v>
      </c>
      <c r="B19" s="6">
        <v>658</v>
      </c>
      <c r="C19" s="52">
        <v>668</v>
      </c>
      <c r="D19" s="57">
        <f t="shared" si="0"/>
        <v>10</v>
      </c>
      <c r="E19" s="53">
        <f t="shared" si="1"/>
        <v>5337.802782116677</v>
      </c>
    </row>
    <row r="20" spans="1:5" x14ac:dyDescent="0.35">
      <c r="A20" s="45" t="s">
        <v>12</v>
      </c>
      <c r="B20" s="6">
        <v>643</v>
      </c>
      <c r="C20" s="52">
        <v>658</v>
      </c>
      <c r="D20" s="57">
        <f t="shared" si="0"/>
        <v>15</v>
      </c>
      <c r="E20" s="53">
        <f t="shared" si="1"/>
        <v>8006.7041731750151</v>
      </c>
    </row>
    <row r="21" spans="1:5" x14ac:dyDescent="0.35">
      <c r="A21" s="45" t="s">
        <v>13</v>
      </c>
      <c r="B21" s="6">
        <v>939</v>
      </c>
      <c r="C21" s="52">
        <v>969</v>
      </c>
      <c r="D21" s="57">
        <f t="shared" si="0"/>
        <v>30</v>
      </c>
      <c r="E21" s="53">
        <f t="shared" si="1"/>
        <v>16013.40834635003</v>
      </c>
    </row>
    <row r="22" spans="1:5" x14ac:dyDescent="0.35">
      <c r="A22" s="45" t="s">
        <v>14</v>
      </c>
      <c r="B22" s="6">
        <v>508</v>
      </c>
      <c r="C22" s="52">
        <v>521</v>
      </c>
      <c r="D22" s="57">
        <f t="shared" si="0"/>
        <v>13</v>
      </c>
      <c r="E22" s="53">
        <f t="shared" si="1"/>
        <v>6939.1436167516795</v>
      </c>
    </row>
    <row r="23" spans="1:5" x14ac:dyDescent="0.35">
      <c r="A23" s="45" t="s">
        <v>15</v>
      </c>
      <c r="B23" s="6">
        <v>509</v>
      </c>
      <c r="C23" s="52">
        <v>512</v>
      </c>
      <c r="D23" s="57">
        <f t="shared" si="0"/>
        <v>3</v>
      </c>
      <c r="E23" s="53">
        <f t="shared" si="1"/>
        <v>1601.3408346350029</v>
      </c>
    </row>
    <row r="24" spans="1:5" x14ac:dyDescent="0.35">
      <c r="A24" s="45" t="s">
        <v>16</v>
      </c>
      <c r="B24" s="6">
        <v>908</v>
      </c>
      <c r="C24" s="52">
        <v>935</v>
      </c>
      <c r="D24" s="57">
        <f t="shared" si="0"/>
        <v>27</v>
      </c>
      <c r="E24" s="53">
        <f t="shared" si="1"/>
        <v>14412.067511715028</v>
      </c>
    </row>
    <row r="25" spans="1:5" x14ac:dyDescent="0.35">
      <c r="A25" s="45" t="s">
        <v>17</v>
      </c>
      <c r="B25" s="6">
        <v>515</v>
      </c>
      <c r="C25" s="52">
        <v>518</v>
      </c>
      <c r="D25" s="57">
        <f t="shared" si="0"/>
        <v>3</v>
      </c>
      <c r="E25" s="53">
        <f t="shared" si="1"/>
        <v>1601.3408346350029</v>
      </c>
    </row>
    <row r="26" spans="1:5" x14ac:dyDescent="0.35">
      <c r="A26" s="46" t="s">
        <v>18</v>
      </c>
      <c r="B26" s="6">
        <v>636</v>
      </c>
      <c r="C26" s="52">
        <v>642</v>
      </c>
      <c r="D26" s="57">
        <f t="shared" si="0"/>
        <v>6</v>
      </c>
      <c r="E26" s="53">
        <f t="shared" si="1"/>
        <v>3202.6816692700058</v>
      </c>
    </row>
    <row r="27" spans="1:5" x14ac:dyDescent="0.35">
      <c r="A27" s="45" t="s">
        <v>19</v>
      </c>
      <c r="B27" s="6">
        <v>1340</v>
      </c>
      <c r="C27" s="52">
        <v>1360</v>
      </c>
      <c r="D27" s="57">
        <f t="shared" si="0"/>
        <v>20</v>
      </c>
      <c r="E27" s="53">
        <f t="shared" si="1"/>
        <v>10675.605564233354</v>
      </c>
    </row>
    <row r="28" spans="1:5" x14ac:dyDescent="0.35">
      <c r="A28" s="46" t="s">
        <v>81</v>
      </c>
      <c r="B28" s="6">
        <v>1346</v>
      </c>
      <c r="C28" s="52">
        <v>1363</v>
      </c>
      <c r="D28" s="57">
        <f t="shared" si="0"/>
        <v>17</v>
      </c>
      <c r="E28" s="53">
        <f t="shared" si="1"/>
        <v>9074.2647295983497</v>
      </c>
    </row>
    <row r="29" spans="1:5" x14ac:dyDescent="0.35">
      <c r="A29" s="45" t="s">
        <v>82</v>
      </c>
      <c r="B29" s="6">
        <v>1279</v>
      </c>
      <c r="C29" s="52">
        <v>1279</v>
      </c>
      <c r="D29" s="57">
        <f t="shared" si="0"/>
        <v>0</v>
      </c>
      <c r="E29" s="53">
        <f t="shared" si="1"/>
        <v>0</v>
      </c>
    </row>
    <row r="30" spans="1:5" x14ac:dyDescent="0.35">
      <c r="A30" s="45" t="s">
        <v>83</v>
      </c>
      <c r="B30" s="6">
        <v>425</v>
      </c>
      <c r="C30" s="52">
        <v>431</v>
      </c>
      <c r="D30" s="57">
        <f t="shared" si="0"/>
        <v>6</v>
      </c>
      <c r="E30" s="53">
        <f t="shared" si="1"/>
        <v>3202.6816692700058</v>
      </c>
    </row>
    <row r="31" spans="1:5" x14ac:dyDescent="0.35">
      <c r="A31" s="45" t="s">
        <v>84</v>
      </c>
      <c r="B31" s="6">
        <v>1119</v>
      </c>
      <c r="C31" s="52">
        <v>1129</v>
      </c>
      <c r="D31" s="57">
        <f t="shared" si="0"/>
        <v>10</v>
      </c>
      <c r="E31" s="53">
        <f t="shared" si="1"/>
        <v>5337.802782116677</v>
      </c>
    </row>
    <row r="32" spans="1:5" x14ac:dyDescent="0.35">
      <c r="A32" s="46" t="s">
        <v>93</v>
      </c>
      <c r="B32" s="6">
        <v>859</v>
      </c>
      <c r="C32" s="52">
        <v>887</v>
      </c>
      <c r="D32" s="57">
        <f t="shared" si="0"/>
        <v>28</v>
      </c>
      <c r="E32" s="53">
        <f t="shared" si="1"/>
        <v>14945.847789926695</v>
      </c>
    </row>
    <row r="33" spans="1:5" x14ac:dyDescent="0.35">
      <c r="A33" s="45" t="s">
        <v>94</v>
      </c>
      <c r="B33" s="6">
        <v>457</v>
      </c>
      <c r="C33" s="52">
        <v>487</v>
      </c>
      <c r="D33" s="57">
        <f t="shared" si="0"/>
        <v>30</v>
      </c>
      <c r="E33" s="53">
        <f t="shared" si="1"/>
        <v>16013.40834635003</v>
      </c>
    </row>
    <row r="34" spans="1:5" x14ac:dyDescent="0.35">
      <c r="A34" s="45" t="s">
        <v>67</v>
      </c>
      <c r="B34" s="6">
        <v>1011</v>
      </c>
      <c r="C34" s="52">
        <v>1041</v>
      </c>
      <c r="D34" s="57">
        <f t="shared" si="0"/>
        <v>30</v>
      </c>
      <c r="E34" s="53">
        <f t="shared" si="1"/>
        <v>16013.40834635003</v>
      </c>
    </row>
    <row r="35" spans="1:5" x14ac:dyDescent="0.35">
      <c r="A35" s="45" t="s">
        <v>68</v>
      </c>
      <c r="B35" s="6">
        <v>1019</v>
      </c>
      <c r="C35" s="52">
        <v>1030.7</v>
      </c>
      <c r="D35" s="57">
        <f t="shared" si="0"/>
        <v>11.700000000000045</v>
      </c>
      <c r="E35" s="53">
        <f t="shared" si="1"/>
        <v>6245.229255076536</v>
      </c>
    </row>
    <row r="36" spans="1:5" x14ac:dyDescent="0.35">
      <c r="A36" s="45" t="s">
        <v>69</v>
      </c>
      <c r="B36" s="6">
        <v>935</v>
      </c>
      <c r="C36" s="52">
        <v>951</v>
      </c>
      <c r="D36" s="57">
        <f t="shared" si="0"/>
        <v>16</v>
      </c>
      <c r="E36" s="53">
        <f t="shared" si="1"/>
        <v>8540.4844513866828</v>
      </c>
    </row>
    <row r="37" spans="1:5" x14ac:dyDescent="0.35">
      <c r="A37" s="45" t="s">
        <v>70</v>
      </c>
      <c r="B37" s="6">
        <v>568</v>
      </c>
      <c r="C37" s="52">
        <v>572</v>
      </c>
      <c r="D37" s="57">
        <f t="shared" si="0"/>
        <v>4</v>
      </c>
      <c r="E37" s="53">
        <f t="shared" si="1"/>
        <v>2135.1211128466707</v>
      </c>
    </row>
    <row r="38" spans="1:5" x14ac:dyDescent="0.35">
      <c r="A38" s="45">
        <v>16</v>
      </c>
      <c r="B38" s="6">
        <v>475</v>
      </c>
      <c r="C38" s="52">
        <v>475</v>
      </c>
      <c r="D38" s="57">
        <f t="shared" si="0"/>
        <v>0</v>
      </c>
      <c r="E38" s="53">
        <f t="shared" si="1"/>
        <v>0</v>
      </c>
    </row>
    <row r="39" spans="1:5" x14ac:dyDescent="0.35">
      <c r="A39" s="45" t="s">
        <v>20</v>
      </c>
      <c r="B39" s="6">
        <v>881</v>
      </c>
      <c r="C39" s="52">
        <v>897.41</v>
      </c>
      <c r="D39" s="57">
        <f t="shared" si="0"/>
        <v>16.409999999999968</v>
      </c>
      <c r="E39" s="53">
        <f t="shared" si="1"/>
        <v>8759.3343654534492</v>
      </c>
    </row>
    <row r="40" spans="1:5" x14ac:dyDescent="0.35">
      <c r="A40" s="45" t="s">
        <v>21</v>
      </c>
      <c r="B40" s="6">
        <v>782</v>
      </c>
      <c r="C40" s="52">
        <v>807</v>
      </c>
      <c r="D40" s="57">
        <f t="shared" si="0"/>
        <v>25</v>
      </c>
      <c r="E40" s="53">
        <f t="shared" si="1"/>
        <v>13344.506955291692</v>
      </c>
    </row>
    <row r="41" spans="1:5" x14ac:dyDescent="0.35">
      <c r="A41" s="45" t="s">
        <v>22</v>
      </c>
      <c r="B41" s="6">
        <v>317</v>
      </c>
      <c r="C41" s="52">
        <v>331.3</v>
      </c>
      <c r="D41" s="57">
        <f t="shared" si="0"/>
        <v>14.300000000000011</v>
      </c>
      <c r="E41" s="53">
        <f t="shared" si="1"/>
        <v>7633.0579784268539</v>
      </c>
    </row>
    <row r="42" spans="1:5" x14ac:dyDescent="0.35">
      <c r="A42" s="45" t="s">
        <v>23</v>
      </c>
      <c r="B42" s="6">
        <v>423</v>
      </c>
      <c r="C42" s="52">
        <v>436.2</v>
      </c>
      <c r="D42" s="57">
        <f t="shared" si="0"/>
        <v>13.199999999999989</v>
      </c>
      <c r="E42" s="53">
        <f t="shared" si="1"/>
        <v>7045.8996723940072</v>
      </c>
    </row>
    <row r="43" spans="1:5" x14ac:dyDescent="0.35">
      <c r="A43" s="45" t="s">
        <v>24</v>
      </c>
      <c r="B43" s="6">
        <v>362</v>
      </c>
      <c r="C43" s="52">
        <v>382.7</v>
      </c>
      <c r="D43" s="57">
        <f t="shared" si="0"/>
        <v>20.699999999999989</v>
      </c>
      <c r="E43" s="53">
        <f t="shared" si="1"/>
        <v>11049.251758981514</v>
      </c>
    </row>
    <row r="44" spans="1:5" x14ac:dyDescent="0.35">
      <c r="A44" s="45" t="s">
        <v>25</v>
      </c>
      <c r="B44" s="6">
        <v>942</v>
      </c>
      <c r="C44" s="52">
        <v>948.98</v>
      </c>
      <c r="D44" s="57">
        <f t="shared" si="0"/>
        <v>6.9800000000000182</v>
      </c>
      <c r="E44" s="53">
        <f t="shared" si="1"/>
        <v>3725.78634191745</v>
      </c>
    </row>
    <row r="45" spans="1:5" x14ac:dyDescent="0.35">
      <c r="A45" s="45" t="s">
        <v>26</v>
      </c>
      <c r="B45" s="6">
        <v>606</v>
      </c>
      <c r="C45" s="52">
        <v>627.73</v>
      </c>
      <c r="D45" s="57">
        <f t="shared" si="0"/>
        <v>21.730000000000018</v>
      </c>
      <c r="E45" s="53">
        <f t="shared" si="1"/>
        <v>11599.045445539548</v>
      </c>
    </row>
    <row r="46" spans="1:5" x14ac:dyDescent="0.35">
      <c r="A46" s="45" t="s">
        <v>27</v>
      </c>
      <c r="B46" s="6">
        <v>1448</v>
      </c>
      <c r="C46" s="52">
        <v>1454.45</v>
      </c>
      <c r="D46" s="57">
        <f t="shared" si="0"/>
        <v>6.4500000000000455</v>
      </c>
      <c r="E46" s="53">
        <f t="shared" si="1"/>
        <v>3442.8827944652808</v>
      </c>
    </row>
    <row r="47" spans="1:5" x14ac:dyDescent="0.35">
      <c r="A47" s="45" t="s">
        <v>28</v>
      </c>
      <c r="B47" s="6">
        <v>812</v>
      </c>
      <c r="C47" s="52">
        <v>819.8</v>
      </c>
      <c r="D47" s="57">
        <f t="shared" si="0"/>
        <v>7.7999999999999545</v>
      </c>
      <c r="E47" s="53">
        <f t="shared" si="1"/>
        <v>4163.4861700509837</v>
      </c>
    </row>
    <row r="48" spans="1:5" x14ac:dyDescent="0.35">
      <c r="A48" s="45" t="s">
        <v>29</v>
      </c>
      <c r="B48" s="6">
        <v>1385</v>
      </c>
      <c r="C48" s="52">
        <v>1404.82</v>
      </c>
      <c r="D48" s="57">
        <f t="shared" si="0"/>
        <v>19.819999999999936</v>
      </c>
      <c r="E48" s="53">
        <f t="shared" si="1"/>
        <v>10579.52511415522</v>
      </c>
    </row>
    <row r="49" spans="1:5" x14ac:dyDescent="0.35">
      <c r="A49" s="45">
        <v>22</v>
      </c>
      <c r="B49" s="6">
        <v>1315</v>
      </c>
      <c r="C49" s="52">
        <v>1333</v>
      </c>
      <c r="D49" s="57">
        <f t="shared" si="0"/>
        <v>18</v>
      </c>
      <c r="E49" s="53">
        <f t="shared" si="1"/>
        <v>9608.0450078100184</v>
      </c>
    </row>
    <row r="50" spans="1:5" x14ac:dyDescent="0.35">
      <c r="A50" s="45">
        <v>23</v>
      </c>
      <c r="B50" s="6">
        <v>1177</v>
      </c>
      <c r="C50" s="52">
        <v>1194.5999999999999</v>
      </c>
      <c r="D50" s="57">
        <f t="shared" si="0"/>
        <v>17.599999999999909</v>
      </c>
      <c r="E50" s="53">
        <f t="shared" si="1"/>
        <v>9394.5328965253029</v>
      </c>
    </row>
    <row r="51" spans="1:5" x14ac:dyDescent="0.35">
      <c r="A51" s="45">
        <v>24</v>
      </c>
      <c r="B51" s="6">
        <v>1005</v>
      </c>
      <c r="C51" s="52">
        <v>1019</v>
      </c>
      <c r="D51" s="57">
        <f t="shared" si="0"/>
        <v>14</v>
      </c>
      <c r="E51" s="53">
        <f t="shared" si="1"/>
        <v>7472.9238949633473</v>
      </c>
    </row>
    <row r="52" spans="1:5" x14ac:dyDescent="0.35">
      <c r="A52" s="45">
        <v>25</v>
      </c>
      <c r="B52" s="6">
        <v>430</v>
      </c>
      <c r="C52" s="52">
        <v>435</v>
      </c>
      <c r="D52" s="57">
        <f t="shared" si="0"/>
        <v>5</v>
      </c>
      <c r="E52" s="53">
        <f t="shared" si="1"/>
        <v>2668.9013910583385</v>
      </c>
    </row>
    <row r="53" spans="1:5" x14ac:dyDescent="0.35">
      <c r="A53" s="45">
        <v>26</v>
      </c>
      <c r="B53" s="6">
        <v>591</v>
      </c>
      <c r="C53" s="52">
        <v>609</v>
      </c>
      <c r="D53" s="57">
        <f t="shared" si="0"/>
        <v>18</v>
      </c>
      <c r="E53" s="53">
        <f t="shared" si="1"/>
        <v>9608.0450078100184</v>
      </c>
    </row>
    <row r="54" spans="1:5" x14ac:dyDescent="0.35">
      <c r="A54" s="45" t="s">
        <v>62</v>
      </c>
      <c r="B54" s="6">
        <v>614</v>
      </c>
      <c r="C54" s="52">
        <v>626</v>
      </c>
      <c r="D54" s="57">
        <f t="shared" si="0"/>
        <v>12</v>
      </c>
      <c r="E54" s="53">
        <f t="shared" si="1"/>
        <v>6405.3633385400117</v>
      </c>
    </row>
    <row r="55" spans="1:5" x14ac:dyDescent="0.35">
      <c r="A55" s="45" t="s">
        <v>63</v>
      </c>
      <c r="B55" s="6">
        <v>771</v>
      </c>
      <c r="C55" s="52">
        <v>787</v>
      </c>
      <c r="D55" s="57">
        <f t="shared" si="0"/>
        <v>16</v>
      </c>
      <c r="E55" s="53">
        <f t="shared" si="1"/>
        <v>8540.4844513866828</v>
      </c>
    </row>
    <row r="56" spans="1:5" x14ac:dyDescent="0.35">
      <c r="A56" s="45" t="s">
        <v>30</v>
      </c>
      <c r="B56" s="6">
        <v>626</v>
      </c>
      <c r="C56" s="52">
        <v>657.4</v>
      </c>
      <c r="D56" s="57">
        <f t="shared" si="0"/>
        <v>31.399999999999977</v>
      </c>
      <c r="E56" s="53">
        <f t="shared" si="1"/>
        <v>16760.700735846352</v>
      </c>
    </row>
    <row r="57" spans="1:5" x14ac:dyDescent="0.35">
      <c r="A57" s="45" t="s">
        <v>31</v>
      </c>
      <c r="B57" s="6">
        <v>262</v>
      </c>
      <c r="C57" s="52">
        <v>266</v>
      </c>
      <c r="D57" s="57">
        <f t="shared" si="0"/>
        <v>4</v>
      </c>
      <c r="E57" s="53">
        <f t="shared" si="1"/>
        <v>2135.1211128466707</v>
      </c>
    </row>
    <row r="58" spans="1:5" x14ac:dyDescent="0.35">
      <c r="A58" s="45" t="s">
        <v>32</v>
      </c>
      <c r="B58" s="6">
        <v>929</v>
      </c>
      <c r="C58" s="52">
        <v>938</v>
      </c>
      <c r="D58" s="57">
        <f t="shared" si="0"/>
        <v>9</v>
      </c>
      <c r="E58" s="53">
        <f t="shared" si="1"/>
        <v>4804.0225039050092</v>
      </c>
    </row>
    <row r="59" spans="1:5" x14ac:dyDescent="0.35">
      <c r="A59" s="45" t="s">
        <v>33</v>
      </c>
      <c r="B59" s="6">
        <v>883</v>
      </c>
      <c r="C59" s="52">
        <v>901</v>
      </c>
      <c r="D59" s="57">
        <f t="shared" si="0"/>
        <v>18</v>
      </c>
      <c r="E59" s="53">
        <f t="shared" si="1"/>
        <v>9608.0450078100184</v>
      </c>
    </row>
    <row r="60" spans="1:5" x14ac:dyDescent="0.35">
      <c r="A60" s="45" t="s">
        <v>34</v>
      </c>
      <c r="B60" s="6">
        <v>892</v>
      </c>
      <c r="C60" s="52">
        <v>893</v>
      </c>
      <c r="D60" s="57">
        <f t="shared" si="0"/>
        <v>1</v>
      </c>
      <c r="E60" s="53">
        <f t="shared" si="1"/>
        <v>533.78027821166768</v>
      </c>
    </row>
    <row r="61" spans="1:5" x14ac:dyDescent="0.35">
      <c r="A61" s="45" t="s">
        <v>35</v>
      </c>
      <c r="B61" s="6">
        <v>706</v>
      </c>
      <c r="C61" s="52">
        <v>720</v>
      </c>
      <c r="D61" s="57">
        <f t="shared" si="0"/>
        <v>14</v>
      </c>
      <c r="E61" s="53">
        <f t="shared" si="1"/>
        <v>7472.9238949633473</v>
      </c>
    </row>
    <row r="62" spans="1:5" x14ac:dyDescent="0.35">
      <c r="A62" s="45" t="s">
        <v>36</v>
      </c>
      <c r="B62" s="6">
        <v>521</v>
      </c>
      <c r="C62" s="52">
        <v>542.9</v>
      </c>
      <c r="D62" s="57">
        <f t="shared" si="0"/>
        <v>21.899999999999977</v>
      </c>
      <c r="E62" s="53">
        <f t="shared" si="1"/>
        <v>11689.78809283551</v>
      </c>
    </row>
    <row r="63" spans="1:5" x14ac:dyDescent="0.35">
      <c r="A63" s="45" t="s">
        <v>37</v>
      </c>
      <c r="B63" s="6">
        <v>557</v>
      </c>
      <c r="C63" s="52">
        <v>563</v>
      </c>
      <c r="D63" s="57">
        <f t="shared" si="0"/>
        <v>6</v>
      </c>
      <c r="E63" s="53">
        <f t="shared" si="1"/>
        <v>3202.6816692700058</v>
      </c>
    </row>
    <row r="64" spans="1:5" x14ac:dyDescent="0.35">
      <c r="A64" s="45" t="s">
        <v>38</v>
      </c>
      <c r="B64" s="6">
        <v>708</v>
      </c>
      <c r="C64" s="52">
        <v>721</v>
      </c>
      <c r="D64" s="57">
        <f t="shared" si="0"/>
        <v>13</v>
      </c>
      <c r="E64" s="53">
        <f t="shared" si="1"/>
        <v>6939.1436167516795</v>
      </c>
    </row>
    <row r="65" spans="1:7" x14ac:dyDescent="0.35">
      <c r="A65" s="45" t="s">
        <v>39</v>
      </c>
      <c r="B65" s="6">
        <v>750</v>
      </c>
      <c r="C65" s="52">
        <v>765.5</v>
      </c>
      <c r="D65" s="57">
        <f t="shared" si="0"/>
        <v>15.5</v>
      </c>
      <c r="E65" s="53">
        <f t="shared" si="1"/>
        <v>8273.5943122808494</v>
      </c>
    </row>
    <row r="66" spans="1:7" x14ac:dyDescent="0.35">
      <c r="A66" s="45" t="s">
        <v>40</v>
      </c>
      <c r="B66" s="6">
        <v>47</v>
      </c>
      <c r="C66" s="52">
        <v>57</v>
      </c>
      <c r="D66" s="57">
        <f t="shared" si="0"/>
        <v>10</v>
      </c>
      <c r="E66" s="53">
        <f t="shared" si="1"/>
        <v>5337.802782116677</v>
      </c>
    </row>
    <row r="67" spans="1:7" x14ac:dyDescent="0.35">
      <c r="A67" s="45" t="s">
        <v>41</v>
      </c>
      <c r="B67" s="6">
        <v>668</v>
      </c>
      <c r="C67" s="52">
        <v>677</v>
      </c>
      <c r="D67" s="57">
        <f t="shared" si="0"/>
        <v>9</v>
      </c>
      <c r="E67" s="53">
        <f t="shared" si="1"/>
        <v>4804.0225039050092</v>
      </c>
    </row>
    <row r="68" spans="1:7" x14ac:dyDescent="0.35">
      <c r="A68" s="45" t="s">
        <v>42</v>
      </c>
      <c r="B68" s="6">
        <v>824</v>
      </c>
      <c r="C68" s="52">
        <v>845</v>
      </c>
      <c r="D68" s="57">
        <f t="shared" si="0"/>
        <v>21</v>
      </c>
      <c r="E68" s="53">
        <f t="shared" si="1"/>
        <v>11209.385842445021</v>
      </c>
    </row>
    <row r="69" spans="1:7" x14ac:dyDescent="0.35">
      <c r="A69" s="45" t="s">
        <v>43</v>
      </c>
      <c r="B69" s="6">
        <v>412</v>
      </c>
      <c r="C69" s="52">
        <v>422</v>
      </c>
      <c r="D69" s="57">
        <f t="shared" si="0"/>
        <v>10</v>
      </c>
      <c r="E69" s="53">
        <f t="shared" si="1"/>
        <v>5337.802782116677</v>
      </c>
    </row>
    <row r="70" spans="1:7" x14ac:dyDescent="0.35">
      <c r="A70" s="45" t="s">
        <v>44</v>
      </c>
      <c r="B70" s="6">
        <v>247</v>
      </c>
      <c r="C70" s="52">
        <v>251.9</v>
      </c>
      <c r="D70" s="57">
        <f t="shared" si="0"/>
        <v>4.9000000000000057</v>
      </c>
      <c r="E70" s="53">
        <f t="shared" si="1"/>
        <v>2615.5233632371746</v>
      </c>
    </row>
    <row r="71" spans="1:7" x14ac:dyDescent="0.35">
      <c r="A71" s="45" t="s">
        <v>45</v>
      </c>
      <c r="B71" s="6">
        <v>892</v>
      </c>
      <c r="C71" s="52">
        <v>909</v>
      </c>
      <c r="D71" s="57">
        <f t="shared" si="0"/>
        <v>17</v>
      </c>
      <c r="E71" s="53">
        <f t="shared" si="1"/>
        <v>9074.2647295983497</v>
      </c>
    </row>
    <row r="72" spans="1:7" x14ac:dyDescent="0.35">
      <c r="A72" s="45" t="s">
        <v>64</v>
      </c>
      <c r="B72" s="6">
        <v>760</v>
      </c>
      <c r="C72" s="52">
        <v>781</v>
      </c>
      <c r="D72" s="57">
        <f t="shared" si="0"/>
        <v>21</v>
      </c>
      <c r="E72" s="53">
        <f t="shared" si="1"/>
        <v>11209.385842445021</v>
      </c>
    </row>
    <row r="73" spans="1:7" x14ac:dyDescent="0.35">
      <c r="A73" s="45" t="s">
        <v>65</v>
      </c>
      <c r="B73" s="6">
        <v>386</v>
      </c>
      <c r="C73" s="52">
        <v>391</v>
      </c>
      <c r="D73" s="57">
        <f t="shared" si="0"/>
        <v>5</v>
      </c>
      <c r="E73" s="53">
        <f t="shared" si="1"/>
        <v>2668.9013910583385</v>
      </c>
    </row>
    <row r="74" spans="1:7" x14ac:dyDescent="0.35">
      <c r="A74" s="45" t="s">
        <v>71</v>
      </c>
      <c r="B74" s="6">
        <v>541</v>
      </c>
      <c r="C74" s="52">
        <v>549</v>
      </c>
      <c r="D74" s="57">
        <f t="shared" si="0"/>
        <v>8</v>
      </c>
      <c r="E74" s="53">
        <f t="shared" si="1"/>
        <v>4270.2422256933414</v>
      </c>
    </row>
    <row r="75" spans="1:7" x14ac:dyDescent="0.35">
      <c r="A75" s="45" t="s">
        <v>72</v>
      </c>
      <c r="B75" s="6">
        <v>771</v>
      </c>
      <c r="C75" s="52">
        <v>791</v>
      </c>
      <c r="D75" s="57">
        <f t="shared" si="0"/>
        <v>20</v>
      </c>
      <c r="E75" s="53">
        <f t="shared" si="1"/>
        <v>10675.605564233354</v>
      </c>
    </row>
    <row r="76" spans="1:7" x14ac:dyDescent="0.35">
      <c r="A76" s="45">
        <v>38</v>
      </c>
      <c r="B76" s="6">
        <v>123</v>
      </c>
      <c r="C76" s="52">
        <v>126</v>
      </c>
      <c r="D76" s="57">
        <f t="shared" ref="D76:D96" si="2">C76-B76</f>
        <v>3</v>
      </c>
      <c r="E76" s="53">
        <f t="shared" ref="E76:E96" si="3">D76*$B$8</f>
        <v>1601.3408346350029</v>
      </c>
    </row>
    <row r="77" spans="1:7" x14ac:dyDescent="0.35">
      <c r="A77" s="45" t="s">
        <v>85</v>
      </c>
      <c r="B77" s="6">
        <v>1664</v>
      </c>
      <c r="C77" s="52">
        <v>1686</v>
      </c>
      <c r="D77" s="57">
        <f t="shared" si="2"/>
        <v>22</v>
      </c>
      <c r="E77" s="53">
        <f t="shared" si="3"/>
        <v>11743.16612065669</v>
      </c>
      <c r="G77" s="4"/>
    </row>
    <row r="78" spans="1:7" x14ac:dyDescent="0.35">
      <c r="A78" s="45" t="s">
        <v>46</v>
      </c>
      <c r="B78" s="6">
        <v>647</v>
      </c>
      <c r="C78" s="52">
        <v>653.9</v>
      </c>
      <c r="D78" s="57">
        <f t="shared" si="2"/>
        <v>6.8999999999999773</v>
      </c>
      <c r="E78" s="53">
        <f t="shared" si="3"/>
        <v>3683.0839196604948</v>
      </c>
    </row>
    <row r="79" spans="1:7" x14ac:dyDescent="0.35">
      <c r="A79" s="45" t="s">
        <v>47</v>
      </c>
      <c r="B79" s="6">
        <v>933</v>
      </c>
      <c r="C79" s="52">
        <v>948.7</v>
      </c>
      <c r="D79" s="57">
        <f t="shared" si="2"/>
        <v>15.700000000000045</v>
      </c>
      <c r="E79" s="53">
        <f t="shared" si="3"/>
        <v>8380.3503679232072</v>
      </c>
    </row>
    <row r="80" spans="1:7" x14ac:dyDescent="0.35">
      <c r="A80" s="45" t="s">
        <v>48</v>
      </c>
      <c r="B80" s="6">
        <v>577</v>
      </c>
      <c r="C80" s="52">
        <v>580</v>
      </c>
      <c r="D80" s="57">
        <f t="shared" si="2"/>
        <v>3</v>
      </c>
      <c r="E80" s="53">
        <f t="shared" si="3"/>
        <v>1601.3408346350029</v>
      </c>
    </row>
    <row r="81" spans="1:8" x14ac:dyDescent="0.35">
      <c r="A81" s="45" t="s">
        <v>49</v>
      </c>
      <c r="B81" s="6">
        <v>1025</v>
      </c>
      <c r="C81" s="52">
        <v>1040</v>
      </c>
      <c r="D81" s="57">
        <f t="shared" si="2"/>
        <v>15</v>
      </c>
      <c r="E81" s="53">
        <f t="shared" si="3"/>
        <v>8006.7041731750151</v>
      </c>
    </row>
    <row r="82" spans="1:8" x14ac:dyDescent="0.35">
      <c r="A82" s="45" t="s">
        <v>50</v>
      </c>
      <c r="B82" s="6">
        <v>727</v>
      </c>
      <c r="C82" s="52">
        <v>727</v>
      </c>
      <c r="D82" s="57">
        <f t="shared" si="2"/>
        <v>0</v>
      </c>
      <c r="E82" s="53">
        <f t="shared" si="3"/>
        <v>0</v>
      </c>
    </row>
    <row r="83" spans="1:8" x14ac:dyDescent="0.35">
      <c r="A83" s="45" t="s">
        <v>51</v>
      </c>
      <c r="B83" s="6">
        <v>484</v>
      </c>
      <c r="C83" s="52">
        <v>497.5</v>
      </c>
      <c r="D83" s="57">
        <f t="shared" si="2"/>
        <v>13.5</v>
      </c>
      <c r="E83" s="53">
        <f t="shared" si="3"/>
        <v>7206.0337558575138</v>
      </c>
    </row>
    <row r="84" spans="1:8" x14ac:dyDescent="0.35">
      <c r="A84" s="45" t="s">
        <v>52</v>
      </c>
      <c r="B84" s="6">
        <v>557</v>
      </c>
      <c r="C84" s="52">
        <v>565</v>
      </c>
      <c r="D84" s="57">
        <f t="shared" si="2"/>
        <v>8</v>
      </c>
      <c r="E84" s="53">
        <f t="shared" si="3"/>
        <v>4270.2422256933414</v>
      </c>
    </row>
    <row r="85" spans="1:8" x14ac:dyDescent="0.35">
      <c r="A85" s="45" t="s">
        <v>53</v>
      </c>
      <c r="B85" s="6">
        <v>411</v>
      </c>
      <c r="C85" s="52">
        <v>416</v>
      </c>
      <c r="D85" s="57">
        <f t="shared" si="2"/>
        <v>5</v>
      </c>
      <c r="E85" s="53">
        <f t="shared" si="3"/>
        <v>2668.9013910583385</v>
      </c>
    </row>
    <row r="86" spans="1:8" x14ac:dyDescent="0.35">
      <c r="A86" s="45" t="s">
        <v>54</v>
      </c>
      <c r="B86" s="6">
        <v>679</v>
      </c>
      <c r="C86" s="52">
        <v>692</v>
      </c>
      <c r="D86" s="57">
        <f t="shared" si="2"/>
        <v>13</v>
      </c>
      <c r="E86" s="53">
        <f t="shared" si="3"/>
        <v>6939.1436167516795</v>
      </c>
    </row>
    <row r="87" spans="1:8" x14ac:dyDescent="0.35">
      <c r="A87" s="45" t="s">
        <v>55</v>
      </c>
      <c r="B87" s="6">
        <v>422</v>
      </c>
      <c r="C87" s="52">
        <v>435.6</v>
      </c>
      <c r="D87" s="57">
        <f t="shared" si="2"/>
        <v>13.600000000000023</v>
      </c>
      <c r="E87" s="53">
        <f t="shared" si="3"/>
        <v>7259.4117836786927</v>
      </c>
    </row>
    <row r="88" spans="1:8" x14ac:dyDescent="0.35">
      <c r="A88" s="45">
        <v>46</v>
      </c>
      <c r="B88" s="6">
        <v>1167</v>
      </c>
      <c r="C88" s="52">
        <v>1197.8</v>
      </c>
      <c r="D88" s="57">
        <f t="shared" si="2"/>
        <v>30.799999999999955</v>
      </c>
      <c r="E88" s="53">
        <f t="shared" si="3"/>
        <v>16440.432568919339</v>
      </c>
    </row>
    <row r="89" spans="1:8" x14ac:dyDescent="0.35">
      <c r="A89" s="45">
        <v>47</v>
      </c>
      <c r="B89" s="6">
        <v>111</v>
      </c>
      <c r="C89" s="52">
        <v>122.8</v>
      </c>
      <c r="D89" s="57">
        <f t="shared" si="2"/>
        <v>11.799999999999997</v>
      </c>
      <c r="E89" s="53">
        <f t="shared" si="3"/>
        <v>6298.6072828976767</v>
      </c>
    </row>
    <row r="90" spans="1:8" x14ac:dyDescent="0.35">
      <c r="A90" s="45">
        <v>48</v>
      </c>
      <c r="B90" s="6">
        <v>309</v>
      </c>
      <c r="C90" s="52">
        <v>329.1</v>
      </c>
      <c r="D90" s="57">
        <f t="shared" si="2"/>
        <v>20.100000000000023</v>
      </c>
      <c r="E90" s="53">
        <f t="shared" si="3"/>
        <v>10728.983592054532</v>
      </c>
    </row>
    <row r="91" spans="1:8" x14ac:dyDescent="0.35">
      <c r="A91" s="45" t="s">
        <v>56</v>
      </c>
      <c r="B91" s="6">
        <v>1411</v>
      </c>
      <c r="C91" s="52">
        <v>1426.3</v>
      </c>
      <c r="D91" s="57">
        <f t="shared" si="2"/>
        <v>15.299999999999955</v>
      </c>
      <c r="E91" s="53">
        <f t="shared" si="3"/>
        <v>8166.8382566384907</v>
      </c>
    </row>
    <row r="92" spans="1:8" x14ac:dyDescent="0.35">
      <c r="A92" s="45" t="s">
        <v>57</v>
      </c>
      <c r="B92" s="6">
        <v>1233</v>
      </c>
      <c r="C92" s="52">
        <v>1256</v>
      </c>
      <c r="D92" s="57">
        <f t="shared" si="2"/>
        <v>23</v>
      </c>
      <c r="E92" s="53">
        <f t="shared" si="3"/>
        <v>12276.946398868356</v>
      </c>
    </row>
    <row r="93" spans="1:8" x14ac:dyDescent="0.35">
      <c r="A93" s="45" t="s">
        <v>58</v>
      </c>
      <c r="B93" s="6">
        <v>245</v>
      </c>
      <c r="C93" s="52">
        <v>247</v>
      </c>
      <c r="D93" s="57">
        <f t="shared" si="2"/>
        <v>2</v>
      </c>
      <c r="E93" s="53">
        <f t="shared" si="3"/>
        <v>1067.5605564233354</v>
      </c>
    </row>
    <row r="94" spans="1:8" x14ac:dyDescent="0.35">
      <c r="A94" s="45" t="s">
        <v>59</v>
      </c>
      <c r="B94" s="6">
        <v>900</v>
      </c>
      <c r="C94" s="52">
        <v>914</v>
      </c>
      <c r="D94" s="57">
        <f t="shared" si="2"/>
        <v>14</v>
      </c>
      <c r="E94" s="53">
        <f t="shared" si="3"/>
        <v>7472.9238949633473</v>
      </c>
      <c r="H94" s="1"/>
    </row>
    <row r="95" spans="1:8" x14ac:dyDescent="0.35">
      <c r="A95" s="45" t="s">
        <v>86</v>
      </c>
      <c r="B95" s="6">
        <v>693</v>
      </c>
      <c r="C95" s="52">
        <v>714</v>
      </c>
      <c r="D95" s="57">
        <f t="shared" si="2"/>
        <v>21</v>
      </c>
      <c r="E95" s="53">
        <f t="shared" si="3"/>
        <v>11209.385842445021</v>
      </c>
      <c r="H95" s="1"/>
    </row>
    <row r="96" spans="1:8" x14ac:dyDescent="0.35">
      <c r="A96" s="45" t="s">
        <v>98</v>
      </c>
      <c r="B96" s="6">
        <v>35</v>
      </c>
      <c r="C96" s="52">
        <v>35</v>
      </c>
      <c r="D96" s="57">
        <f t="shared" si="2"/>
        <v>0</v>
      </c>
      <c r="E96" s="53">
        <f t="shared" si="3"/>
        <v>0</v>
      </c>
      <c r="F96" s="3" t="s">
        <v>138</v>
      </c>
      <c r="H96" s="1"/>
    </row>
    <row r="97" spans="1:7" ht="15" thickBot="1" x14ac:dyDescent="0.4">
      <c r="A97" s="9"/>
      <c r="B97" s="9"/>
      <c r="C97" s="9"/>
      <c r="D97" s="58">
        <f>SUM(D11:D96)</f>
        <v>1151.7899999999997</v>
      </c>
      <c r="E97" s="40">
        <f>SUM(E11:E96)</f>
        <v>614802.78664141672</v>
      </c>
    </row>
    <row r="98" spans="1:7" x14ac:dyDescent="0.35">
      <c r="A98" s="5"/>
      <c r="B98" s="2"/>
      <c r="C98" s="2"/>
      <c r="D98" s="2"/>
      <c r="E98" s="5"/>
      <c r="G98" s="4"/>
    </row>
    <row r="99" spans="1:7" x14ac:dyDescent="0.35">
      <c r="A99" s="7" t="s">
        <v>130</v>
      </c>
      <c r="B99" s="36" t="s">
        <v>133</v>
      </c>
      <c r="C99" s="36" t="s">
        <v>134</v>
      </c>
      <c r="E99" s="4"/>
    </row>
    <row r="100" spans="1:7" x14ac:dyDescent="0.35">
      <c r="A100" s="6" t="s">
        <v>131</v>
      </c>
      <c r="B100" s="52">
        <f>D97</f>
        <v>1151.7899999999997</v>
      </c>
      <c r="C100" s="63">
        <f>E97</f>
        <v>614802.78664141672</v>
      </c>
      <c r="D100" s="65"/>
      <c r="E100" s="4"/>
    </row>
    <row r="101" spans="1:7" x14ac:dyDescent="0.35">
      <c r="A101" s="6" t="s">
        <v>132</v>
      </c>
      <c r="B101" s="52">
        <f>'BLOQUE B'!D96</f>
        <v>1018.4999999999999</v>
      </c>
      <c r="C101" s="63">
        <f>'BLOQUE B'!E96</f>
        <v>543655.21335858363</v>
      </c>
      <c r="D101" s="66"/>
      <c r="G101" s="4"/>
    </row>
    <row r="102" spans="1:7" x14ac:dyDescent="0.35">
      <c r="A102" s="36" t="s">
        <v>3</v>
      </c>
      <c r="B102" s="64">
        <f>SUM(B100:B101)</f>
        <v>2170.2899999999995</v>
      </c>
      <c r="C102" s="38">
        <f>SUM(C100:C101)</f>
        <v>1158458.0000000005</v>
      </c>
      <c r="D102" s="4"/>
      <c r="G102" s="4"/>
    </row>
    <row r="104" spans="1:7" x14ac:dyDescent="0.35">
      <c r="D104" s="48" t="s">
        <v>1</v>
      </c>
    </row>
    <row r="105" spans="1:7" x14ac:dyDescent="0.35">
      <c r="A105" s="6" t="s">
        <v>136</v>
      </c>
      <c r="B105" s="6">
        <v>116</v>
      </c>
      <c r="C105" s="6">
        <v>126</v>
      </c>
      <c r="D105" s="6">
        <f>C105-B105</f>
        <v>10</v>
      </c>
    </row>
    <row r="106" spans="1:7" x14ac:dyDescent="0.35">
      <c r="A106" s="6"/>
      <c r="B106" s="6"/>
      <c r="C106" s="6"/>
      <c r="D106" s="6"/>
    </row>
    <row r="107" spans="1:7" x14ac:dyDescent="0.35">
      <c r="A107" s="6" t="s">
        <v>137</v>
      </c>
      <c r="B107" s="6">
        <v>15</v>
      </c>
      <c r="C107" s="6">
        <v>40</v>
      </c>
      <c r="D107" s="6">
        <f t="shared" ref="D107" si="4">C107-B107</f>
        <v>25</v>
      </c>
    </row>
  </sheetData>
  <mergeCells count="3">
    <mergeCell ref="A1:E1"/>
    <mergeCell ref="A2:E2"/>
    <mergeCell ref="A9:E9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tabSelected="1" topLeftCell="A68" zoomScale="88" workbookViewId="0">
      <selection activeCell="F73" sqref="F73"/>
    </sheetView>
  </sheetViews>
  <sheetFormatPr defaultColWidth="11.453125" defaultRowHeight="14.5" x14ac:dyDescent="0.35"/>
  <cols>
    <col min="1" max="1" width="25.26953125" bestFit="1" customWidth="1"/>
    <col min="2" max="2" width="14" bestFit="1" customWidth="1"/>
    <col min="3" max="3" width="20.453125" customWidth="1"/>
    <col min="4" max="4" width="15.1796875" customWidth="1"/>
    <col min="5" max="5" width="19" customWidth="1"/>
    <col min="6" max="6" width="17.26953125" bestFit="1" customWidth="1"/>
  </cols>
  <sheetData>
    <row r="1" spans="1:6" x14ac:dyDescent="0.35">
      <c r="A1" s="67" t="s">
        <v>8</v>
      </c>
      <c r="B1" s="67"/>
      <c r="C1" s="67"/>
      <c r="D1" s="67"/>
      <c r="E1" s="67"/>
    </row>
    <row r="2" spans="1:6" x14ac:dyDescent="0.35">
      <c r="A2" s="67" t="str">
        <f>'BLOQUE A'!A2:E2</f>
        <v>RECIBO AGUA MARZO</v>
      </c>
      <c r="B2" s="67"/>
      <c r="C2" s="67"/>
      <c r="D2" s="67"/>
      <c r="E2" s="67"/>
    </row>
    <row r="3" spans="1:6" ht="15" thickBot="1" x14ac:dyDescent="0.4">
      <c r="A3" s="18" t="s">
        <v>87</v>
      </c>
      <c r="B3" s="18">
        <v>5436140</v>
      </c>
      <c r="C3" s="9"/>
      <c r="D3" s="9"/>
      <c r="E3" s="9"/>
    </row>
    <row r="4" spans="1:6" x14ac:dyDescent="0.35">
      <c r="A4" s="18" t="s">
        <v>4</v>
      </c>
      <c r="B4" s="18">
        <f>'BLOQUE A'!B4</f>
        <v>2170.2899999999995</v>
      </c>
      <c r="C4" s="27" t="s">
        <v>125</v>
      </c>
      <c r="D4" s="28" t="s">
        <v>126</v>
      </c>
      <c r="E4" s="29"/>
    </row>
    <row r="5" spans="1:6" x14ac:dyDescent="0.35">
      <c r="A5" s="18" t="s">
        <v>7</v>
      </c>
      <c r="B5" s="19">
        <f>'BLOQUE A'!B5</f>
        <v>1158458</v>
      </c>
      <c r="C5" s="30" t="s">
        <v>128</v>
      </c>
      <c r="D5" s="31"/>
      <c r="E5" s="32"/>
    </row>
    <row r="6" spans="1:6" ht="15" thickBot="1" x14ac:dyDescent="0.4">
      <c r="A6" s="18" t="s">
        <v>0</v>
      </c>
      <c r="B6" s="20">
        <f>'BLOQUE A'!B6</f>
        <v>44670</v>
      </c>
      <c r="C6" s="33" t="s">
        <v>129</v>
      </c>
      <c r="D6" s="34"/>
      <c r="E6" s="35"/>
    </row>
    <row r="7" spans="1:6" x14ac:dyDescent="0.35">
      <c r="A7" s="21" t="s">
        <v>6</v>
      </c>
      <c r="B7" s="20">
        <f>'BLOQUE A'!B7</f>
        <v>44681</v>
      </c>
      <c r="C7" s="10"/>
      <c r="D7" s="10"/>
      <c r="E7" s="10"/>
    </row>
    <row r="8" spans="1:6" x14ac:dyDescent="0.35">
      <c r="A8" s="22" t="s">
        <v>2</v>
      </c>
      <c r="B8" s="41">
        <f>'BLOQUE A'!B8</f>
        <v>533.78027821166768</v>
      </c>
      <c r="C8" s="42">
        <v>20</v>
      </c>
      <c r="D8" s="10"/>
      <c r="E8" s="10"/>
    </row>
    <row r="9" spans="1:6" x14ac:dyDescent="0.35">
      <c r="A9" s="71" t="s">
        <v>60</v>
      </c>
      <c r="B9" s="72"/>
      <c r="C9" s="72"/>
      <c r="D9" s="72"/>
      <c r="E9" s="73"/>
    </row>
    <row r="10" spans="1:6" x14ac:dyDescent="0.35">
      <c r="A10" s="23" t="s">
        <v>5</v>
      </c>
      <c r="B10" s="23" t="s">
        <v>97</v>
      </c>
      <c r="C10" s="23" t="s">
        <v>96</v>
      </c>
      <c r="D10" s="24" t="s">
        <v>1</v>
      </c>
      <c r="E10" s="23" t="s">
        <v>3</v>
      </c>
    </row>
    <row r="11" spans="1:6" x14ac:dyDescent="0.35">
      <c r="A11" s="43" t="s">
        <v>79</v>
      </c>
      <c r="B11" s="50">
        <v>398</v>
      </c>
      <c r="C11" s="54">
        <v>404</v>
      </c>
      <c r="D11" s="60">
        <f>C11-B11</f>
        <v>6</v>
      </c>
      <c r="E11" s="56">
        <f>D11*$B$8</f>
        <v>3202.6816692700058</v>
      </c>
    </row>
    <row r="12" spans="1:6" x14ac:dyDescent="0.35">
      <c r="A12" s="44" t="s">
        <v>80</v>
      </c>
      <c r="B12" s="50">
        <v>825</v>
      </c>
      <c r="C12" s="54">
        <v>838</v>
      </c>
      <c r="D12" s="60">
        <f t="shared" ref="D12:D78" si="0">C12-B12</f>
        <v>13</v>
      </c>
      <c r="E12" s="56">
        <f t="shared" ref="E12:E75" si="1">D12*$B$8</f>
        <v>6939.1436167516795</v>
      </c>
    </row>
    <row r="13" spans="1:6" x14ac:dyDescent="0.35">
      <c r="A13" s="43" t="s">
        <v>140</v>
      </c>
      <c r="B13" s="50">
        <v>24</v>
      </c>
      <c r="C13" s="54">
        <v>26.4</v>
      </c>
      <c r="D13" s="60">
        <f>C13-B13</f>
        <v>2.3999999999999986</v>
      </c>
      <c r="E13" s="56">
        <f t="shared" si="1"/>
        <v>1281.0726677080017</v>
      </c>
      <c r="F13" s="51"/>
    </row>
    <row r="14" spans="1:6" x14ac:dyDescent="0.35">
      <c r="A14" s="44" t="s">
        <v>141</v>
      </c>
      <c r="B14" s="50">
        <v>0</v>
      </c>
      <c r="C14" s="54">
        <v>0.5</v>
      </c>
      <c r="D14" s="60">
        <v>0</v>
      </c>
      <c r="E14" s="56">
        <f t="shared" si="1"/>
        <v>0</v>
      </c>
    </row>
    <row r="15" spans="1:6" x14ac:dyDescent="0.35">
      <c r="A15" s="43" t="s">
        <v>139</v>
      </c>
      <c r="B15" s="50">
        <v>35</v>
      </c>
      <c r="C15" s="54">
        <v>40</v>
      </c>
      <c r="D15" s="60">
        <f>C15-B15</f>
        <v>5</v>
      </c>
      <c r="E15" s="56">
        <f t="shared" si="1"/>
        <v>2668.9013910583385</v>
      </c>
      <c r="F15" s="47"/>
    </row>
    <row r="16" spans="1:6" x14ac:dyDescent="0.35">
      <c r="A16" s="44" t="s">
        <v>135</v>
      </c>
      <c r="B16" s="50">
        <v>139</v>
      </c>
      <c r="C16" s="54">
        <v>155</v>
      </c>
      <c r="D16" s="60">
        <f t="shared" si="0"/>
        <v>16</v>
      </c>
      <c r="E16" s="56">
        <f t="shared" si="1"/>
        <v>8540.4844513866828</v>
      </c>
    </row>
    <row r="17" spans="1:5" x14ac:dyDescent="0.35">
      <c r="A17" s="44" t="s">
        <v>91</v>
      </c>
      <c r="B17" s="8">
        <v>388</v>
      </c>
      <c r="C17" s="55">
        <v>405</v>
      </c>
      <c r="D17" s="60">
        <f t="shared" si="0"/>
        <v>17</v>
      </c>
      <c r="E17" s="56">
        <f t="shared" si="1"/>
        <v>9074.2647295983497</v>
      </c>
    </row>
    <row r="18" spans="1:5" x14ac:dyDescent="0.35">
      <c r="A18" s="44" t="s">
        <v>92</v>
      </c>
      <c r="B18" s="8">
        <v>951</v>
      </c>
      <c r="C18" s="55">
        <v>962</v>
      </c>
      <c r="D18" s="60">
        <f t="shared" si="0"/>
        <v>11</v>
      </c>
      <c r="E18" s="56">
        <f t="shared" si="1"/>
        <v>5871.5830603283448</v>
      </c>
    </row>
    <row r="19" spans="1:5" x14ac:dyDescent="0.35">
      <c r="A19" s="43" t="s">
        <v>61</v>
      </c>
      <c r="B19" s="8">
        <v>698</v>
      </c>
      <c r="C19" s="55">
        <v>708</v>
      </c>
      <c r="D19" s="60">
        <f t="shared" si="0"/>
        <v>10</v>
      </c>
      <c r="E19" s="56">
        <f t="shared" si="1"/>
        <v>5337.802782116677</v>
      </c>
    </row>
    <row r="20" spans="1:5" x14ac:dyDescent="0.35">
      <c r="A20" s="43" t="s">
        <v>73</v>
      </c>
      <c r="B20" s="8">
        <v>943</v>
      </c>
      <c r="C20" s="55">
        <v>959</v>
      </c>
      <c r="D20" s="60">
        <f t="shared" si="0"/>
        <v>16</v>
      </c>
      <c r="E20" s="56">
        <f t="shared" si="1"/>
        <v>8540.4844513866828</v>
      </c>
    </row>
    <row r="21" spans="1:5" x14ac:dyDescent="0.35">
      <c r="A21" s="44" t="s">
        <v>74</v>
      </c>
      <c r="B21" s="8">
        <v>573</v>
      </c>
      <c r="C21" s="55">
        <v>585</v>
      </c>
      <c r="D21" s="60">
        <f t="shared" si="0"/>
        <v>12</v>
      </c>
      <c r="E21" s="56">
        <f t="shared" si="1"/>
        <v>6405.3633385400117</v>
      </c>
    </row>
    <row r="22" spans="1:5" x14ac:dyDescent="0.35">
      <c r="A22" s="44">
        <v>7</v>
      </c>
      <c r="B22" s="8"/>
      <c r="C22" s="55"/>
      <c r="D22" s="60">
        <f t="shared" si="0"/>
        <v>0</v>
      </c>
      <c r="E22" s="56">
        <f t="shared" si="1"/>
        <v>0</v>
      </c>
    </row>
    <row r="23" spans="1:5" x14ac:dyDescent="0.35">
      <c r="A23" s="44">
        <v>8</v>
      </c>
      <c r="B23" s="8"/>
      <c r="C23" s="55"/>
      <c r="D23" s="60">
        <f t="shared" si="0"/>
        <v>0</v>
      </c>
      <c r="E23" s="56">
        <f t="shared" si="1"/>
        <v>0</v>
      </c>
    </row>
    <row r="24" spans="1:5" x14ac:dyDescent="0.35">
      <c r="A24" s="44">
        <v>9</v>
      </c>
      <c r="B24" s="8"/>
      <c r="C24" s="55"/>
      <c r="D24" s="60">
        <f t="shared" si="0"/>
        <v>0</v>
      </c>
      <c r="E24" s="56">
        <f t="shared" si="1"/>
        <v>0</v>
      </c>
    </row>
    <row r="25" spans="1:5" x14ac:dyDescent="0.35">
      <c r="A25" s="44">
        <v>10</v>
      </c>
      <c r="B25" s="8"/>
      <c r="C25" s="55"/>
      <c r="D25" s="60">
        <f t="shared" si="0"/>
        <v>0</v>
      </c>
      <c r="E25" s="56">
        <f t="shared" si="1"/>
        <v>0</v>
      </c>
    </row>
    <row r="26" spans="1:5" x14ac:dyDescent="0.35">
      <c r="A26" s="44">
        <v>11</v>
      </c>
      <c r="B26" s="8"/>
      <c r="C26" s="55"/>
      <c r="D26" s="60">
        <f t="shared" si="0"/>
        <v>0</v>
      </c>
      <c r="E26" s="56">
        <f t="shared" si="1"/>
        <v>0</v>
      </c>
    </row>
    <row r="27" spans="1:5" x14ac:dyDescent="0.35">
      <c r="A27" s="44">
        <v>12</v>
      </c>
      <c r="B27" s="8"/>
      <c r="C27" s="55"/>
      <c r="D27" s="60">
        <f t="shared" si="0"/>
        <v>0</v>
      </c>
      <c r="E27" s="56">
        <f t="shared" si="1"/>
        <v>0</v>
      </c>
    </row>
    <row r="28" spans="1:5" x14ac:dyDescent="0.35">
      <c r="A28" s="44">
        <v>13</v>
      </c>
      <c r="B28" s="8"/>
      <c r="C28" s="55"/>
      <c r="D28" s="60">
        <f t="shared" si="0"/>
        <v>0</v>
      </c>
      <c r="E28" s="56">
        <f t="shared" si="1"/>
        <v>0</v>
      </c>
    </row>
    <row r="29" spans="1:5" x14ac:dyDescent="0.35">
      <c r="A29" s="43" t="s">
        <v>66</v>
      </c>
      <c r="B29" s="8"/>
      <c r="C29" s="55"/>
      <c r="D29" s="60">
        <f t="shared" si="0"/>
        <v>0</v>
      </c>
      <c r="E29" s="56">
        <f t="shared" si="1"/>
        <v>0</v>
      </c>
    </row>
    <row r="30" spans="1:5" x14ac:dyDescent="0.35">
      <c r="A30" s="44">
        <v>15</v>
      </c>
      <c r="B30" s="8"/>
      <c r="C30" s="55"/>
      <c r="D30" s="60">
        <f t="shared" si="0"/>
        <v>0</v>
      </c>
      <c r="E30" s="56">
        <f t="shared" si="1"/>
        <v>0</v>
      </c>
    </row>
    <row r="31" spans="1:5" x14ac:dyDescent="0.35">
      <c r="A31" s="44">
        <v>16</v>
      </c>
      <c r="B31" s="8"/>
      <c r="C31" s="55"/>
      <c r="D31" s="60">
        <f t="shared" si="0"/>
        <v>0</v>
      </c>
      <c r="E31" s="56">
        <f t="shared" si="1"/>
        <v>0</v>
      </c>
    </row>
    <row r="32" spans="1:5" x14ac:dyDescent="0.35">
      <c r="A32" s="43" t="s">
        <v>99</v>
      </c>
      <c r="B32" s="8">
        <v>431</v>
      </c>
      <c r="C32" s="55">
        <v>441</v>
      </c>
      <c r="D32" s="60">
        <f t="shared" si="0"/>
        <v>10</v>
      </c>
      <c r="E32" s="56">
        <f t="shared" si="1"/>
        <v>5337.802782116677</v>
      </c>
    </row>
    <row r="33" spans="1:5" x14ac:dyDescent="0.35">
      <c r="A33" s="43" t="s">
        <v>100</v>
      </c>
      <c r="B33" s="8">
        <v>451</v>
      </c>
      <c r="C33" s="55">
        <v>468</v>
      </c>
      <c r="D33" s="60">
        <f t="shared" si="0"/>
        <v>17</v>
      </c>
      <c r="E33" s="56">
        <f t="shared" si="1"/>
        <v>9074.2647295983497</v>
      </c>
    </row>
    <row r="34" spans="1:5" x14ac:dyDescent="0.35">
      <c r="A34" s="43" t="s">
        <v>101</v>
      </c>
      <c r="B34" s="8">
        <v>530</v>
      </c>
      <c r="C34" s="55">
        <v>537</v>
      </c>
      <c r="D34" s="60">
        <f t="shared" si="0"/>
        <v>7</v>
      </c>
      <c r="E34" s="56">
        <f t="shared" si="1"/>
        <v>3736.4619474816736</v>
      </c>
    </row>
    <row r="35" spans="1:5" x14ac:dyDescent="0.35">
      <c r="A35" s="43" t="s">
        <v>102</v>
      </c>
      <c r="B35" s="8">
        <v>587</v>
      </c>
      <c r="C35" s="55">
        <v>601</v>
      </c>
      <c r="D35" s="60">
        <f t="shared" si="0"/>
        <v>14</v>
      </c>
      <c r="E35" s="56">
        <f t="shared" si="1"/>
        <v>7472.9238949633473</v>
      </c>
    </row>
    <row r="36" spans="1:5" x14ac:dyDescent="0.35">
      <c r="A36" s="43" t="s">
        <v>103</v>
      </c>
      <c r="B36" s="8">
        <v>380</v>
      </c>
      <c r="C36" s="55">
        <v>392</v>
      </c>
      <c r="D36" s="60">
        <f t="shared" si="0"/>
        <v>12</v>
      </c>
      <c r="E36" s="56">
        <f t="shared" si="1"/>
        <v>6405.3633385400117</v>
      </c>
    </row>
    <row r="37" spans="1:5" x14ac:dyDescent="0.35">
      <c r="A37" s="43" t="s">
        <v>104</v>
      </c>
      <c r="B37" s="8">
        <v>638</v>
      </c>
      <c r="C37" s="55">
        <v>664</v>
      </c>
      <c r="D37" s="60">
        <f t="shared" si="0"/>
        <v>26</v>
      </c>
      <c r="E37" s="56">
        <f t="shared" si="1"/>
        <v>13878.287233503359</v>
      </c>
    </row>
    <row r="38" spans="1:5" x14ac:dyDescent="0.35">
      <c r="A38" s="43" t="s">
        <v>105</v>
      </c>
      <c r="B38" s="8">
        <v>559</v>
      </c>
      <c r="C38" s="55">
        <v>566</v>
      </c>
      <c r="D38" s="60">
        <f t="shared" si="0"/>
        <v>7</v>
      </c>
      <c r="E38" s="56">
        <f t="shared" si="1"/>
        <v>3736.4619474816736</v>
      </c>
    </row>
    <row r="39" spans="1:5" x14ac:dyDescent="0.35">
      <c r="A39" s="43" t="s">
        <v>106</v>
      </c>
      <c r="B39" s="8">
        <v>263</v>
      </c>
      <c r="C39" s="55">
        <v>274.10000000000002</v>
      </c>
      <c r="D39" s="60">
        <f t="shared" si="0"/>
        <v>11.100000000000023</v>
      </c>
      <c r="E39" s="56">
        <f t="shared" si="1"/>
        <v>5924.9610881495237</v>
      </c>
    </row>
    <row r="40" spans="1:5" x14ac:dyDescent="0.35">
      <c r="A40" s="43" t="s">
        <v>107</v>
      </c>
      <c r="B40" s="8">
        <v>566</v>
      </c>
      <c r="C40" s="55">
        <v>593</v>
      </c>
      <c r="D40" s="60">
        <f t="shared" si="0"/>
        <v>27</v>
      </c>
      <c r="E40" s="56">
        <f t="shared" si="1"/>
        <v>14412.067511715028</v>
      </c>
    </row>
    <row r="41" spans="1:5" x14ac:dyDescent="0.35">
      <c r="A41" s="44" t="s">
        <v>108</v>
      </c>
      <c r="B41" s="8">
        <v>512</v>
      </c>
      <c r="C41" s="55">
        <v>521</v>
      </c>
      <c r="D41" s="60">
        <f t="shared" si="0"/>
        <v>9</v>
      </c>
      <c r="E41" s="56">
        <f t="shared" si="1"/>
        <v>4804.0225039050092</v>
      </c>
    </row>
    <row r="42" spans="1:5" x14ac:dyDescent="0.35">
      <c r="A42" s="44" t="s">
        <v>109</v>
      </c>
      <c r="B42" s="8">
        <v>311</v>
      </c>
      <c r="C42" s="55">
        <v>316</v>
      </c>
      <c r="D42" s="60">
        <f t="shared" si="0"/>
        <v>5</v>
      </c>
      <c r="E42" s="56">
        <f t="shared" si="1"/>
        <v>2668.9013910583385</v>
      </c>
    </row>
    <row r="43" spans="1:5" x14ac:dyDescent="0.35">
      <c r="A43" s="44" t="s">
        <v>110</v>
      </c>
      <c r="B43" s="8">
        <v>1085</v>
      </c>
      <c r="C43" s="55">
        <v>1097</v>
      </c>
      <c r="D43" s="60">
        <f t="shared" si="0"/>
        <v>12</v>
      </c>
      <c r="E43" s="56">
        <f t="shared" si="1"/>
        <v>6405.3633385400117</v>
      </c>
    </row>
    <row r="44" spans="1:5" x14ac:dyDescent="0.35">
      <c r="A44" s="44" t="s">
        <v>111</v>
      </c>
      <c r="B44" s="8">
        <v>788</v>
      </c>
      <c r="C44" s="55">
        <v>793</v>
      </c>
      <c r="D44" s="60">
        <f t="shared" si="0"/>
        <v>5</v>
      </c>
      <c r="E44" s="56">
        <f t="shared" si="1"/>
        <v>2668.9013910583385</v>
      </c>
    </row>
    <row r="45" spans="1:5" x14ac:dyDescent="0.35">
      <c r="A45" s="44" t="s">
        <v>112</v>
      </c>
      <c r="B45" s="8">
        <v>529</v>
      </c>
      <c r="C45" s="55">
        <v>545</v>
      </c>
      <c r="D45" s="60">
        <f t="shared" si="0"/>
        <v>16</v>
      </c>
      <c r="E45" s="56">
        <f t="shared" si="1"/>
        <v>8540.4844513866828</v>
      </c>
    </row>
    <row r="46" spans="1:5" x14ac:dyDescent="0.35">
      <c r="A46" s="44" t="s">
        <v>113</v>
      </c>
      <c r="B46" s="8">
        <v>704</v>
      </c>
      <c r="C46" s="55">
        <v>717</v>
      </c>
      <c r="D46" s="60">
        <f t="shared" si="0"/>
        <v>13</v>
      </c>
      <c r="E46" s="56">
        <f t="shared" si="1"/>
        <v>6939.1436167516795</v>
      </c>
    </row>
    <row r="47" spans="1:5" x14ac:dyDescent="0.35">
      <c r="A47" s="44" t="s">
        <v>114</v>
      </c>
      <c r="B47" s="8">
        <v>717</v>
      </c>
      <c r="C47" s="55">
        <v>726</v>
      </c>
      <c r="D47" s="60">
        <f t="shared" si="0"/>
        <v>9</v>
      </c>
      <c r="E47" s="56">
        <f t="shared" si="1"/>
        <v>4804.0225039050092</v>
      </c>
    </row>
    <row r="48" spans="1:5" x14ac:dyDescent="0.35">
      <c r="A48" s="44" t="s">
        <v>115</v>
      </c>
      <c r="B48" s="8">
        <v>1132</v>
      </c>
      <c r="C48" s="55">
        <v>1152</v>
      </c>
      <c r="D48" s="60">
        <f t="shared" si="0"/>
        <v>20</v>
      </c>
      <c r="E48" s="56">
        <f t="shared" si="1"/>
        <v>10675.605564233354</v>
      </c>
    </row>
    <row r="49" spans="1:5" x14ac:dyDescent="0.35">
      <c r="A49" s="44" t="s">
        <v>116</v>
      </c>
      <c r="B49" s="8">
        <v>1413</v>
      </c>
      <c r="C49" s="55">
        <v>1424</v>
      </c>
      <c r="D49" s="60">
        <f t="shared" si="0"/>
        <v>11</v>
      </c>
      <c r="E49" s="56">
        <f t="shared" si="1"/>
        <v>5871.5830603283448</v>
      </c>
    </row>
    <row r="50" spans="1:5" x14ac:dyDescent="0.35">
      <c r="A50" s="44" t="s">
        <v>77</v>
      </c>
      <c r="B50" s="8">
        <v>939</v>
      </c>
      <c r="C50" s="55">
        <v>950</v>
      </c>
      <c r="D50" s="60">
        <f t="shared" si="0"/>
        <v>11</v>
      </c>
      <c r="E50" s="56">
        <f t="shared" si="1"/>
        <v>5871.5830603283448</v>
      </c>
    </row>
    <row r="51" spans="1:5" x14ac:dyDescent="0.35">
      <c r="A51" s="44" t="s">
        <v>78</v>
      </c>
      <c r="B51" s="8">
        <v>781</v>
      </c>
      <c r="C51" s="55">
        <v>795</v>
      </c>
      <c r="D51" s="60">
        <f t="shared" si="0"/>
        <v>14</v>
      </c>
      <c r="E51" s="56">
        <f t="shared" si="1"/>
        <v>7472.9238949633473</v>
      </c>
    </row>
    <row r="52" spans="1:5" x14ac:dyDescent="0.35">
      <c r="A52" s="44" t="s">
        <v>62</v>
      </c>
      <c r="B52" s="8">
        <v>453</v>
      </c>
      <c r="C52" s="55">
        <v>460</v>
      </c>
      <c r="D52" s="60">
        <f t="shared" si="0"/>
        <v>7</v>
      </c>
      <c r="E52" s="56">
        <f t="shared" si="1"/>
        <v>3736.4619474816736</v>
      </c>
    </row>
    <row r="53" spans="1:5" x14ac:dyDescent="0.35">
      <c r="A53" s="44" t="s">
        <v>63</v>
      </c>
      <c r="B53" s="8">
        <v>552</v>
      </c>
      <c r="C53" s="55">
        <v>569</v>
      </c>
      <c r="D53" s="60">
        <f t="shared" si="0"/>
        <v>17</v>
      </c>
      <c r="E53" s="56">
        <f t="shared" si="1"/>
        <v>9074.2647295983497</v>
      </c>
    </row>
    <row r="54" spans="1:5" x14ac:dyDescent="0.35">
      <c r="A54" s="44" t="s">
        <v>30</v>
      </c>
      <c r="B54" s="8">
        <v>810</v>
      </c>
      <c r="C54" s="55">
        <v>829</v>
      </c>
      <c r="D54" s="60">
        <f t="shared" si="0"/>
        <v>19</v>
      </c>
      <c r="E54" s="56">
        <f t="shared" si="1"/>
        <v>10141.825286021685</v>
      </c>
    </row>
    <row r="55" spans="1:5" x14ac:dyDescent="0.35">
      <c r="A55" s="44" t="s">
        <v>31</v>
      </c>
      <c r="B55" s="8">
        <v>1235</v>
      </c>
      <c r="C55" s="55">
        <v>1249</v>
      </c>
      <c r="D55" s="60">
        <f t="shared" si="0"/>
        <v>14</v>
      </c>
      <c r="E55" s="56">
        <f t="shared" si="1"/>
        <v>7472.9238949633473</v>
      </c>
    </row>
    <row r="56" spans="1:5" x14ac:dyDescent="0.35">
      <c r="A56" s="44" t="s">
        <v>32</v>
      </c>
      <c r="B56" s="8">
        <v>880</v>
      </c>
      <c r="C56" s="55">
        <v>889</v>
      </c>
      <c r="D56" s="60">
        <f t="shared" si="0"/>
        <v>9</v>
      </c>
      <c r="E56" s="56">
        <f t="shared" si="1"/>
        <v>4804.0225039050092</v>
      </c>
    </row>
    <row r="57" spans="1:5" x14ac:dyDescent="0.35">
      <c r="A57" s="44" t="s">
        <v>33</v>
      </c>
      <c r="B57" s="8">
        <v>505</v>
      </c>
      <c r="C57" s="55">
        <v>516</v>
      </c>
      <c r="D57" s="60">
        <f t="shared" si="0"/>
        <v>11</v>
      </c>
      <c r="E57" s="56">
        <f t="shared" si="1"/>
        <v>5871.5830603283448</v>
      </c>
    </row>
    <row r="58" spans="1:5" x14ac:dyDescent="0.35">
      <c r="A58" s="44" t="s">
        <v>34</v>
      </c>
      <c r="B58" s="8">
        <v>759</v>
      </c>
      <c r="C58" s="55">
        <v>770</v>
      </c>
      <c r="D58" s="60">
        <f t="shared" si="0"/>
        <v>11</v>
      </c>
      <c r="E58" s="56">
        <f t="shared" si="1"/>
        <v>5871.5830603283448</v>
      </c>
    </row>
    <row r="59" spans="1:5" x14ac:dyDescent="0.35">
      <c r="A59" s="44" t="s">
        <v>35</v>
      </c>
      <c r="B59" s="8">
        <v>576</v>
      </c>
      <c r="C59" s="55">
        <v>590</v>
      </c>
      <c r="D59" s="60">
        <f t="shared" si="0"/>
        <v>14</v>
      </c>
      <c r="E59" s="56">
        <f t="shared" si="1"/>
        <v>7472.9238949633473</v>
      </c>
    </row>
    <row r="60" spans="1:5" x14ac:dyDescent="0.35">
      <c r="A60" s="44" t="s">
        <v>36</v>
      </c>
      <c r="B60" s="8">
        <v>1111</v>
      </c>
      <c r="C60" s="55">
        <v>1133</v>
      </c>
      <c r="D60" s="60">
        <f t="shared" si="0"/>
        <v>22</v>
      </c>
      <c r="E60" s="56">
        <f t="shared" si="1"/>
        <v>11743.16612065669</v>
      </c>
    </row>
    <row r="61" spans="1:5" x14ac:dyDescent="0.35">
      <c r="A61" s="44" t="s">
        <v>37</v>
      </c>
      <c r="B61" s="8">
        <v>967</v>
      </c>
      <c r="C61" s="55">
        <v>974</v>
      </c>
      <c r="D61" s="60">
        <f t="shared" si="0"/>
        <v>7</v>
      </c>
      <c r="E61" s="56">
        <f t="shared" si="1"/>
        <v>3736.4619474816736</v>
      </c>
    </row>
    <row r="62" spans="1:5" x14ac:dyDescent="0.35">
      <c r="A62" s="44" t="s">
        <v>38</v>
      </c>
      <c r="B62" s="8">
        <v>845</v>
      </c>
      <c r="C62" s="55">
        <v>857</v>
      </c>
      <c r="D62" s="60">
        <f t="shared" si="0"/>
        <v>12</v>
      </c>
      <c r="E62" s="56">
        <f t="shared" si="1"/>
        <v>6405.3633385400117</v>
      </c>
    </row>
    <row r="63" spans="1:5" x14ac:dyDescent="0.35">
      <c r="A63" s="44" t="s">
        <v>39</v>
      </c>
      <c r="B63" s="8">
        <v>505</v>
      </c>
      <c r="C63" s="55">
        <v>514</v>
      </c>
      <c r="D63" s="60">
        <f t="shared" si="0"/>
        <v>9</v>
      </c>
      <c r="E63" s="56">
        <f t="shared" si="1"/>
        <v>4804.0225039050092</v>
      </c>
    </row>
    <row r="64" spans="1:5" x14ac:dyDescent="0.35">
      <c r="A64" s="44" t="s">
        <v>40</v>
      </c>
      <c r="B64" s="8">
        <v>1012</v>
      </c>
      <c r="C64" s="55">
        <v>1030</v>
      </c>
      <c r="D64" s="60">
        <f t="shared" si="0"/>
        <v>18</v>
      </c>
      <c r="E64" s="56">
        <f t="shared" si="1"/>
        <v>9608.0450078100184</v>
      </c>
    </row>
    <row r="65" spans="1:5" x14ac:dyDescent="0.35">
      <c r="A65" s="44" t="s">
        <v>41</v>
      </c>
      <c r="B65" s="8">
        <v>722</v>
      </c>
      <c r="C65" s="55">
        <v>722</v>
      </c>
      <c r="D65" s="60">
        <f t="shared" si="0"/>
        <v>0</v>
      </c>
      <c r="E65" s="56">
        <f t="shared" si="1"/>
        <v>0</v>
      </c>
    </row>
    <row r="66" spans="1:5" x14ac:dyDescent="0.35">
      <c r="A66" s="44" t="s">
        <v>42</v>
      </c>
      <c r="B66" s="8">
        <v>754</v>
      </c>
      <c r="C66" s="55">
        <v>768</v>
      </c>
      <c r="D66" s="60">
        <f t="shared" si="0"/>
        <v>14</v>
      </c>
      <c r="E66" s="56">
        <f t="shared" si="1"/>
        <v>7472.9238949633473</v>
      </c>
    </row>
    <row r="67" spans="1:5" x14ac:dyDescent="0.35">
      <c r="A67" s="44" t="s">
        <v>43</v>
      </c>
      <c r="B67" s="8">
        <v>263</v>
      </c>
      <c r="C67" s="55">
        <v>278.3</v>
      </c>
      <c r="D67" s="60">
        <f t="shared" si="0"/>
        <v>15.300000000000011</v>
      </c>
      <c r="E67" s="56">
        <f t="shared" si="1"/>
        <v>8166.8382566385217</v>
      </c>
    </row>
    <row r="68" spans="1:5" x14ac:dyDescent="0.35">
      <c r="A68" s="44" t="s">
        <v>44</v>
      </c>
      <c r="B68" s="8">
        <v>824</v>
      </c>
      <c r="C68" s="55">
        <v>834</v>
      </c>
      <c r="D68" s="60">
        <f t="shared" si="0"/>
        <v>10</v>
      </c>
      <c r="E68" s="56">
        <f t="shared" si="1"/>
        <v>5337.802782116677</v>
      </c>
    </row>
    <row r="69" spans="1:5" x14ac:dyDescent="0.35">
      <c r="A69" s="44" t="s">
        <v>45</v>
      </c>
      <c r="B69" s="8">
        <v>642</v>
      </c>
      <c r="C69" s="55">
        <v>647</v>
      </c>
      <c r="D69" s="60">
        <f t="shared" si="0"/>
        <v>5</v>
      </c>
      <c r="E69" s="56">
        <f t="shared" si="1"/>
        <v>2668.9013910583385</v>
      </c>
    </row>
    <row r="70" spans="1:5" x14ac:dyDescent="0.35">
      <c r="A70" s="44" t="s">
        <v>64</v>
      </c>
      <c r="B70" s="8">
        <v>808</v>
      </c>
      <c r="C70" s="55">
        <v>819</v>
      </c>
      <c r="D70" s="60">
        <f t="shared" si="0"/>
        <v>11</v>
      </c>
      <c r="E70" s="56">
        <f t="shared" si="1"/>
        <v>5871.5830603283448</v>
      </c>
    </row>
    <row r="71" spans="1:5" x14ac:dyDescent="0.35">
      <c r="A71" s="44" t="s">
        <v>65</v>
      </c>
      <c r="B71" s="8">
        <v>602</v>
      </c>
      <c r="C71" s="55">
        <v>607</v>
      </c>
      <c r="D71" s="60">
        <f t="shared" si="0"/>
        <v>5</v>
      </c>
      <c r="E71" s="56">
        <f t="shared" si="1"/>
        <v>2668.9013910583385</v>
      </c>
    </row>
    <row r="72" spans="1:5" x14ac:dyDescent="0.35">
      <c r="A72" s="44" t="s">
        <v>117</v>
      </c>
      <c r="B72" s="8">
        <v>379</v>
      </c>
      <c r="C72" s="55">
        <v>391</v>
      </c>
      <c r="D72" s="60">
        <f t="shared" si="0"/>
        <v>12</v>
      </c>
      <c r="E72" s="56">
        <f t="shared" si="1"/>
        <v>6405.3633385400117</v>
      </c>
    </row>
    <row r="73" spans="1:5" x14ac:dyDescent="0.35">
      <c r="A73" s="44" t="s">
        <v>118</v>
      </c>
      <c r="B73" s="8">
        <v>384</v>
      </c>
      <c r="C73" s="55">
        <v>392</v>
      </c>
      <c r="D73" s="60">
        <f t="shared" si="0"/>
        <v>8</v>
      </c>
      <c r="E73" s="56">
        <f t="shared" si="1"/>
        <v>4270.2422256933414</v>
      </c>
    </row>
    <row r="74" spans="1:5" x14ac:dyDescent="0.35">
      <c r="A74" s="44" t="s">
        <v>119</v>
      </c>
      <c r="B74" s="8">
        <v>146</v>
      </c>
      <c r="C74" s="55">
        <v>159.4</v>
      </c>
      <c r="D74" s="60">
        <f t="shared" si="0"/>
        <v>13.400000000000006</v>
      </c>
      <c r="E74" s="56">
        <f t="shared" si="1"/>
        <v>7152.6557280363495</v>
      </c>
    </row>
    <row r="75" spans="1:5" x14ac:dyDescent="0.35">
      <c r="A75" s="44" t="s">
        <v>120</v>
      </c>
      <c r="B75" s="8">
        <v>63</v>
      </c>
      <c r="C75" s="55">
        <v>67.099999999999994</v>
      </c>
      <c r="D75" s="60">
        <f t="shared" si="0"/>
        <v>4.0999999999999943</v>
      </c>
      <c r="E75" s="56">
        <f t="shared" si="1"/>
        <v>2188.4991406678346</v>
      </c>
    </row>
    <row r="76" spans="1:5" x14ac:dyDescent="0.35">
      <c r="A76" s="44" t="s">
        <v>147</v>
      </c>
      <c r="B76" s="8">
        <v>1</v>
      </c>
      <c r="C76" s="55">
        <v>1</v>
      </c>
      <c r="D76" s="60">
        <f t="shared" si="0"/>
        <v>0</v>
      </c>
      <c r="E76" s="56">
        <f t="shared" ref="E76:E95" si="2">D76*$B$8</f>
        <v>0</v>
      </c>
    </row>
    <row r="77" spans="1:5" x14ac:dyDescent="0.35">
      <c r="A77" s="44" t="s">
        <v>148</v>
      </c>
      <c r="B77" s="8">
        <v>12</v>
      </c>
      <c r="C77" s="55">
        <v>20.9</v>
      </c>
      <c r="D77" s="60">
        <f t="shared" si="0"/>
        <v>8.8999999999999986</v>
      </c>
      <c r="E77" s="56">
        <f t="shared" si="2"/>
        <v>4750.6444760838413</v>
      </c>
    </row>
    <row r="78" spans="1:5" x14ac:dyDescent="0.35">
      <c r="A78" s="44">
        <v>40</v>
      </c>
      <c r="B78" s="8"/>
      <c r="C78" s="55"/>
      <c r="D78" s="60">
        <f t="shared" si="0"/>
        <v>0</v>
      </c>
      <c r="E78" s="56">
        <f t="shared" si="2"/>
        <v>0</v>
      </c>
    </row>
    <row r="79" spans="1:5" x14ac:dyDescent="0.35">
      <c r="A79" s="44">
        <v>41</v>
      </c>
      <c r="B79" s="8"/>
      <c r="C79" s="55"/>
      <c r="D79" s="60">
        <f t="shared" ref="D79:D94" si="3">C79-B79</f>
        <v>0</v>
      </c>
      <c r="E79" s="56">
        <f t="shared" si="2"/>
        <v>0</v>
      </c>
    </row>
    <row r="80" spans="1:5" x14ac:dyDescent="0.35">
      <c r="A80" s="44">
        <v>42</v>
      </c>
      <c r="B80" s="8"/>
      <c r="C80" s="55"/>
      <c r="D80" s="60">
        <f t="shared" si="3"/>
        <v>0</v>
      </c>
      <c r="E80" s="56">
        <f t="shared" si="2"/>
        <v>0</v>
      </c>
    </row>
    <row r="81" spans="1:7" x14ac:dyDescent="0.35">
      <c r="A81" s="44">
        <v>43</v>
      </c>
      <c r="B81" s="8"/>
      <c r="C81" s="55"/>
      <c r="D81" s="60">
        <f t="shared" si="3"/>
        <v>0</v>
      </c>
      <c r="E81" s="56">
        <f t="shared" si="2"/>
        <v>0</v>
      </c>
    </row>
    <row r="82" spans="1:7" x14ac:dyDescent="0.35">
      <c r="A82" s="44">
        <v>44</v>
      </c>
      <c r="B82" s="8"/>
      <c r="C82" s="55"/>
      <c r="D82" s="60">
        <f t="shared" si="3"/>
        <v>0</v>
      </c>
      <c r="E82" s="56">
        <f t="shared" si="2"/>
        <v>0</v>
      </c>
    </row>
    <row r="83" spans="1:7" x14ac:dyDescent="0.35">
      <c r="A83" s="44">
        <v>45</v>
      </c>
      <c r="B83" s="8"/>
      <c r="C83" s="55"/>
      <c r="D83" s="60">
        <f t="shared" si="3"/>
        <v>0</v>
      </c>
      <c r="E83" s="56">
        <f t="shared" si="2"/>
        <v>0</v>
      </c>
    </row>
    <row r="84" spans="1:7" x14ac:dyDescent="0.35">
      <c r="A84" s="44" t="s">
        <v>121</v>
      </c>
      <c r="B84" s="8">
        <v>508</v>
      </c>
      <c r="C84" s="55">
        <v>531</v>
      </c>
      <c r="D84" s="60">
        <f t="shared" si="3"/>
        <v>23</v>
      </c>
      <c r="E84" s="56">
        <f t="shared" si="2"/>
        <v>12276.946398868356</v>
      </c>
    </row>
    <row r="85" spans="1:7" x14ac:dyDescent="0.35">
      <c r="A85" s="44" t="s">
        <v>122</v>
      </c>
      <c r="B85" s="8">
        <v>305</v>
      </c>
      <c r="C85" s="55">
        <v>319</v>
      </c>
      <c r="D85" s="60">
        <f t="shared" si="3"/>
        <v>14</v>
      </c>
      <c r="E85" s="56">
        <f t="shared" si="2"/>
        <v>7472.9238949633473</v>
      </c>
    </row>
    <row r="86" spans="1:7" x14ac:dyDescent="0.35">
      <c r="A86" s="44" t="s">
        <v>75</v>
      </c>
      <c r="B86" s="8">
        <v>457</v>
      </c>
      <c r="C86" s="55">
        <v>479</v>
      </c>
      <c r="D86" s="60">
        <f t="shared" si="3"/>
        <v>22</v>
      </c>
      <c r="E86" s="56">
        <f t="shared" si="2"/>
        <v>11743.16612065669</v>
      </c>
    </row>
    <row r="87" spans="1:7" x14ac:dyDescent="0.35">
      <c r="A87" s="44" t="s">
        <v>76</v>
      </c>
      <c r="B87" s="8">
        <v>261</v>
      </c>
      <c r="C87" s="55">
        <v>266</v>
      </c>
      <c r="D87" s="60">
        <f t="shared" si="3"/>
        <v>5</v>
      </c>
      <c r="E87" s="56">
        <f t="shared" si="2"/>
        <v>2668.9013910583385</v>
      </c>
    </row>
    <row r="88" spans="1:7" x14ac:dyDescent="0.35">
      <c r="A88" s="44" t="s">
        <v>89</v>
      </c>
      <c r="B88" s="8">
        <v>825</v>
      </c>
      <c r="C88" s="55">
        <v>839</v>
      </c>
      <c r="D88" s="60">
        <f t="shared" si="3"/>
        <v>14</v>
      </c>
      <c r="E88" s="56">
        <f t="shared" si="2"/>
        <v>7472.9238949633473</v>
      </c>
    </row>
    <row r="89" spans="1:7" x14ac:dyDescent="0.35">
      <c r="A89" s="44" t="s">
        <v>90</v>
      </c>
      <c r="B89" s="8">
        <v>369</v>
      </c>
      <c r="C89" s="55">
        <v>388</v>
      </c>
      <c r="D89" s="60">
        <f t="shared" si="3"/>
        <v>19</v>
      </c>
      <c r="E89" s="56">
        <f t="shared" si="2"/>
        <v>10141.825286021685</v>
      </c>
    </row>
    <row r="90" spans="1:7" x14ac:dyDescent="0.35">
      <c r="A90" s="44" t="s">
        <v>88</v>
      </c>
      <c r="B90" s="8">
        <v>768</v>
      </c>
      <c r="C90" s="55">
        <v>781.1</v>
      </c>
      <c r="D90" s="60">
        <f t="shared" si="3"/>
        <v>13.100000000000023</v>
      </c>
      <c r="E90" s="56">
        <f t="shared" si="2"/>
        <v>6992.5216445728583</v>
      </c>
      <c r="G90" s="1"/>
    </row>
    <row r="91" spans="1:7" x14ac:dyDescent="0.35">
      <c r="A91" s="44" t="s">
        <v>57</v>
      </c>
      <c r="B91" s="8">
        <v>866</v>
      </c>
      <c r="C91" s="55">
        <v>885.8</v>
      </c>
      <c r="D91" s="60">
        <f t="shared" si="3"/>
        <v>19.799999999999955</v>
      </c>
      <c r="E91" s="56">
        <f t="shared" si="2"/>
        <v>10568.849508590996</v>
      </c>
      <c r="G91" s="1"/>
    </row>
    <row r="92" spans="1:7" x14ac:dyDescent="0.35">
      <c r="A92" s="44">
        <v>50</v>
      </c>
      <c r="B92" s="8">
        <v>1212</v>
      </c>
      <c r="C92" s="55">
        <v>1231</v>
      </c>
      <c r="D92" s="60">
        <f t="shared" si="3"/>
        <v>19</v>
      </c>
      <c r="E92" s="56">
        <f t="shared" si="2"/>
        <v>10141.825286021685</v>
      </c>
    </row>
    <row r="93" spans="1:7" x14ac:dyDescent="0.35">
      <c r="A93" s="44">
        <v>51</v>
      </c>
      <c r="B93" s="8">
        <v>83</v>
      </c>
      <c r="C93" s="55">
        <v>89.4</v>
      </c>
      <c r="D93" s="60">
        <f t="shared" si="3"/>
        <v>6.4000000000000057</v>
      </c>
      <c r="E93" s="56">
        <f t="shared" si="2"/>
        <v>3416.1937805546763</v>
      </c>
    </row>
    <row r="94" spans="1:7" x14ac:dyDescent="0.35">
      <c r="A94" s="44" t="s">
        <v>123</v>
      </c>
      <c r="B94" s="8">
        <v>548</v>
      </c>
      <c r="C94" s="55">
        <v>769</v>
      </c>
      <c r="D94" s="60">
        <f t="shared" si="3"/>
        <v>221</v>
      </c>
      <c r="E94" s="56">
        <f t="shared" si="2"/>
        <v>117965.44148477855</v>
      </c>
    </row>
    <row r="95" spans="1:7" x14ac:dyDescent="0.35">
      <c r="A95" s="44" t="s">
        <v>124</v>
      </c>
      <c r="B95" s="8">
        <v>755</v>
      </c>
      <c r="C95" s="55">
        <v>756</v>
      </c>
      <c r="D95" s="60">
        <v>1</v>
      </c>
      <c r="E95" s="56">
        <f t="shared" si="2"/>
        <v>533.78027821166768</v>
      </c>
    </row>
    <row r="96" spans="1:7" ht="15" thickBot="1" x14ac:dyDescent="0.4">
      <c r="A96" s="13"/>
      <c r="B96" s="13"/>
      <c r="C96" s="13"/>
      <c r="D96" s="61">
        <f>SUM(D11:D95)</f>
        <v>1018.4999999999999</v>
      </c>
      <c r="E96" s="62">
        <f>SUM(E11:E95)</f>
        <v>543655.21335858363</v>
      </c>
      <c r="F96" s="1"/>
      <c r="G96" s="1"/>
    </row>
    <row r="97" spans="1:5" x14ac:dyDescent="0.35">
      <c r="A97" s="3"/>
      <c r="B97" s="3"/>
      <c r="C97" s="3"/>
      <c r="D97" s="3"/>
      <c r="E97" s="4"/>
    </row>
    <row r="98" spans="1:5" x14ac:dyDescent="0.35">
      <c r="A98" s="36" t="s">
        <v>130</v>
      </c>
      <c r="B98" s="36" t="s">
        <v>133</v>
      </c>
      <c r="C98" s="36" t="s">
        <v>134</v>
      </c>
    </row>
    <row r="99" spans="1:5" x14ac:dyDescent="0.35">
      <c r="A99" s="6" t="s">
        <v>131</v>
      </c>
      <c r="B99" s="52">
        <f>'BLOQUE A'!B100</f>
        <v>1151.7899999999997</v>
      </c>
      <c r="C99" s="37">
        <f>'BLOQUE A'!C100</f>
        <v>614802.78664141672</v>
      </c>
    </row>
    <row r="100" spans="1:5" x14ac:dyDescent="0.35">
      <c r="A100" s="6" t="s">
        <v>132</v>
      </c>
      <c r="B100" s="52">
        <f>D96</f>
        <v>1018.4999999999999</v>
      </c>
      <c r="C100" s="37">
        <f>E96</f>
        <v>543655.21335858363</v>
      </c>
    </row>
    <row r="101" spans="1:5" x14ac:dyDescent="0.35">
      <c r="A101" s="6" t="s">
        <v>3</v>
      </c>
      <c r="B101" s="6">
        <f>SUM(B99:B100)</f>
        <v>2170.2899999999995</v>
      </c>
      <c r="C101" s="37">
        <f>SUM(C99:C100)</f>
        <v>1158458.0000000005</v>
      </c>
    </row>
  </sheetData>
  <mergeCells count="3">
    <mergeCell ref="A1:E1"/>
    <mergeCell ref="A2:E2"/>
    <mergeCell ref="A9:E9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BLOQUE A</vt:lpstr>
      <vt:lpstr>BLOQUE B</vt:lpstr>
      <vt:lpstr>'BLOQUE A'!Print_Area</vt:lpstr>
      <vt:lpstr>'BLOQUE 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Rodolfo Robles</cp:lastModifiedBy>
  <cp:lastPrinted>2022-02-22T19:38:09Z</cp:lastPrinted>
  <dcterms:created xsi:type="dcterms:W3CDTF">2013-07-17T17:13:35Z</dcterms:created>
  <dcterms:modified xsi:type="dcterms:W3CDTF">2022-04-25T14:42:13Z</dcterms:modified>
</cp:coreProperties>
</file>