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ly Comparison Tables" sheetId="1" r:id="rId4"/>
    <sheet state="visible" name="Monthly Tables" sheetId="2" r:id="rId5"/>
    <sheet state="visible" name="Data" sheetId="3" r:id="rId6"/>
    <sheet state="visible" name="January" sheetId="4" r:id="rId7"/>
    <sheet state="visible" name="February" sheetId="5" r:id="rId8"/>
    <sheet state="visible" name="March" sheetId="6" r:id="rId9"/>
    <sheet state="visible" name="April" sheetId="7" r:id="rId10"/>
    <sheet state="visible" name="May" sheetId="8" r:id="rId11"/>
    <sheet state="visible" name="June" sheetId="9" r:id="rId12"/>
    <sheet state="visible" name="July" sheetId="10" r:id="rId13"/>
    <sheet state="visible" name="August" sheetId="11" r:id="rId14"/>
    <sheet state="visible" name="September" sheetId="12" r:id="rId15"/>
    <sheet state="visible" name="October" sheetId="13" r:id="rId16"/>
    <sheet state="visible" name="November" sheetId="14" r:id="rId17"/>
    <sheet state="visible" name="December" sheetId="15" r:id="rId18"/>
  </sheets>
  <definedNames/>
  <calcPr/>
  <extLst>
    <ext uri="GoogleSheetsCustomDataVersion2">
      <go:sheetsCustomData xmlns:go="http://customooxmlschemas.google.com/" r:id="rId19" roundtripDataChecksum="6JGtgVjIoP4hctkXXK4Eq/1X0ACQs+Tbw6rpheVNidA="/>
    </ext>
  </extLst>
</workbook>
</file>

<file path=xl/sharedStrings.xml><?xml version="1.0" encoding="utf-8"?>
<sst xmlns="http://schemas.openxmlformats.org/spreadsheetml/2006/main" count="66" uniqueCount="29">
  <si>
    <t>Pursuits Vs. Pursuits Terminated Broken Down by Month</t>
  </si>
  <si>
    <t>Date</t>
  </si>
  <si>
    <t>Total Pursuits</t>
  </si>
  <si>
    <t>Total Terminated</t>
  </si>
  <si>
    <t>% of Pursuits Terminated</t>
  </si>
  <si>
    <t>July to December Pursuits</t>
  </si>
  <si>
    <t>Pursuits</t>
  </si>
  <si>
    <t>Pursuits Terminated</t>
  </si>
  <si>
    <t>07/19</t>
  </si>
  <si>
    <t>08/19</t>
  </si>
  <si>
    <t>09/19</t>
  </si>
  <si>
    <t>10/19</t>
  </si>
  <si>
    <t>July to December Pursuit Terminations</t>
  </si>
  <si>
    <t>11/19</t>
  </si>
  <si>
    <t>12/19</t>
  </si>
  <si>
    <t>07/20</t>
  </si>
  <si>
    <t>8/20</t>
  </si>
  <si>
    <t>AVG-Terminated</t>
  </si>
  <si>
    <t>9/20</t>
  </si>
  <si>
    <t>10/20</t>
  </si>
  <si>
    <t>11/20</t>
  </si>
  <si>
    <t>12/20</t>
  </si>
  <si>
    <t>August - December Total Pursuits</t>
  </si>
  <si>
    <t>07/21</t>
  </si>
  <si>
    <t>08/21</t>
  </si>
  <si>
    <t>09/21</t>
  </si>
  <si>
    <t>10/21</t>
  </si>
  <si>
    <t>11/21</t>
  </si>
  <si>
    <t>12/21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</si>
</sst>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24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A010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4" xfId="0" applyFont="1" applyNumberFormat="1"/>
    <xf borderId="0" fillId="0" fontId="3" numFmtId="9" xfId="0" applyFont="1" applyNumberFormat="1"/>
    <xf quotePrefix="1" borderId="0" fillId="0" fontId="3" numFmtId="16" xfId="0" applyFont="1" applyNumberFormat="1"/>
    <xf quotePrefix="1" borderId="0" fillId="0" fontId="3" numFmtId="0" xfId="0" applyFont="1"/>
    <xf borderId="0" fillId="0" fontId="2" numFmtId="0" xfId="0" applyAlignment="1" applyFont="1">
      <alignment readingOrder="0"/>
    </xf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Pursuits Vs. Pursuits Terminated YTD - 12/17/21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Data!$A$2:$A$37</c:f>
            </c:strRef>
          </c:cat>
          <c:val>
            <c:numRef>
              <c:f>Data!$B$2:$B$37</c:f>
              <c:numCache/>
            </c:numRef>
          </c:val>
        </c:ser>
        <c:ser>
          <c:idx val="1"/>
          <c:order val="1"/>
          <c:tx>
            <c:v>Total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Data!$A$2:$A$37</c:f>
            </c:strRef>
          </c:cat>
          <c:val>
            <c:numRef>
              <c:f>Data!$C$2:$C$37</c:f>
              <c:numCache/>
            </c:numRef>
          </c:val>
        </c:ser>
        <c:axId val="435106773"/>
        <c:axId val="778168638"/>
      </c:barChart>
      <c:catAx>
        <c:axId val="43510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8168638"/>
      </c:catAx>
      <c:valAx>
        <c:axId val="77816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51067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August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August!$A$2:$A$4</c:f>
            </c:strRef>
          </c:cat>
          <c:val>
            <c:numRef>
              <c:f>August!$B$2:$B$4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August!$A$2:$A$4</c:f>
            </c:strRef>
          </c:cat>
          <c:val>
            <c:numRef>
              <c:f>August!$C$2:$C$4</c:f>
              <c:numCache/>
            </c:numRef>
          </c:val>
        </c:ser>
        <c:axId val="2052037996"/>
        <c:axId val="411992613"/>
      </c:barChart>
      <c:catAx>
        <c:axId val="205203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1992613"/>
      </c:catAx>
      <c:valAx>
        <c:axId val="411992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20379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September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September!$A$2:$A$4</c:f>
            </c:strRef>
          </c:cat>
          <c:val>
            <c:numRef>
              <c:f>September!$B$2:$B$4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September!$A$2:$A$4</c:f>
            </c:strRef>
          </c:cat>
          <c:val>
            <c:numRef>
              <c:f>September!$C$2:$C$4</c:f>
              <c:numCache/>
            </c:numRef>
          </c:val>
        </c:ser>
        <c:axId val="599359485"/>
        <c:axId val="588289961"/>
      </c:barChart>
      <c:catAx>
        <c:axId val="59935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289961"/>
      </c:catAx>
      <c:valAx>
        <c:axId val="58828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93594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October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October!$A$2:$A$4</c:f>
            </c:strRef>
          </c:cat>
          <c:val>
            <c:numRef>
              <c:f>October!$B$2:$B$4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October!$A$2:$A$4</c:f>
            </c:strRef>
          </c:cat>
          <c:val>
            <c:numRef>
              <c:f>October!$C$2:$C$4</c:f>
              <c:numCache/>
            </c:numRef>
          </c:val>
        </c:ser>
        <c:axId val="1247237424"/>
        <c:axId val="68642688"/>
      </c:barChart>
      <c:catAx>
        <c:axId val="124723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42688"/>
      </c:catAx>
      <c:valAx>
        <c:axId val="6864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72374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November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November!$A$2:$A$4</c:f>
            </c:strRef>
          </c:cat>
          <c:val>
            <c:numRef>
              <c:f>November!$B$2:$B$4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November!$A$2:$A$4</c:f>
            </c:strRef>
          </c:cat>
          <c:val>
            <c:numRef>
              <c:f>November!$C$2:$C$4</c:f>
              <c:numCache/>
            </c:numRef>
          </c:val>
        </c:ser>
        <c:axId val="1485973107"/>
        <c:axId val="1383963235"/>
      </c:barChart>
      <c:catAx>
        <c:axId val="1485973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3963235"/>
      </c:catAx>
      <c:valAx>
        <c:axId val="1383963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59731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December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December!$A$2:$A$4</c:f>
            </c:strRef>
          </c:cat>
          <c:val>
            <c:numRef>
              <c:f>December!$B$2:$B$4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December!$A$2:$A$4</c:f>
            </c:strRef>
          </c:cat>
          <c:val>
            <c:numRef>
              <c:f>December!$C$2:$C$4</c:f>
              <c:numCache/>
            </c:numRef>
          </c:val>
        </c:ser>
        <c:axId val="8621492"/>
        <c:axId val="334742375"/>
      </c:barChart>
      <c:catAx>
        <c:axId val="8621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4742375"/>
      </c:catAx>
      <c:valAx>
        <c:axId val="33474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14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Pursuits Vs. Pursuits Terminated YTD - 12/17/21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Data!$A$2:$A$37</c:f>
            </c:strRef>
          </c:cat>
          <c:val>
            <c:numRef>
              <c:f>Data!$B$2:$B$37</c:f>
              <c:numCache/>
            </c:numRef>
          </c:val>
        </c:ser>
        <c:ser>
          <c:idx val="1"/>
          <c:order val="1"/>
          <c:tx>
            <c:v>Total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Data!$A$2:$A$37</c:f>
            </c:strRef>
          </c:cat>
          <c:val>
            <c:numRef>
              <c:f>Data!$C$2:$C$37</c:f>
              <c:numCache/>
            </c:numRef>
          </c:val>
        </c:ser>
        <c:axId val="1997845178"/>
        <c:axId val="364086387"/>
      </c:barChart>
      <c:catAx>
        <c:axId val="199784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4086387"/>
      </c:catAx>
      <c:valAx>
        <c:axId val="364086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78451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Pursuits July-December 2019-2021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Data!$M$19:$M$36</c:f>
            </c:strRef>
          </c:cat>
          <c:val>
            <c:numRef>
              <c:f>Data!$N$19:$N$36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Data!$M$19:$M$36</c:f>
            </c:strRef>
          </c:cat>
          <c:val>
            <c:numRef>
              <c:f>Data!$O$19:$O$36</c:f>
              <c:numCache/>
            </c:numRef>
          </c:val>
        </c:ser>
        <c:axId val="26855935"/>
        <c:axId val="296647346"/>
      </c:barChart>
      <c:catAx>
        <c:axId val="2685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647346"/>
      </c:catAx>
      <c:valAx>
        <c:axId val="296647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8559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January Pursuits Vs. Pursuits Terminated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January!$A$2:$A$4</c:f>
            </c:strRef>
          </c:cat>
          <c:val>
            <c:numRef>
              <c:f>January!$B$2:$B$4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January!$A$2:$A$4</c:f>
            </c:strRef>
          </c:cat>
          <c:val>
            <c:numRef>
              <c:f>January!$C$2:$C$4</c:f>
              <c:numCache/>
            </c:numRef>
          </c:val>
        </c:ser>
        <c:axId val="452472505"/>
        <c:axId val="1414803524"/>
      </c:barChart>
      <c:catAx>
        <c:axId val="452472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4803524"/>
      </c:catAx>
      <c:valAx>
        <c:axId val="1414803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4725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February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February!$A$2:$A$4</c:f>
            </c:strRef>
          </c:cat>
          <c:val>
            <c:numRef>
              <c:f>February!$B$2:$B$4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February!$A$2:$A$4</c:f>
            </c:strRef>
          </c:cat>
          <c:val>
            <c:numRef>
              <c:f>February!$C$2:$C$4</c:f>
              <c:numCache/>
            </c:numRef>
          </c:val>
        </c:ser>
        <c:axId val="1217618384"/>
        <c:axId val="1871161125"/>
      </c:barChart>
      <c:catAx>
        <c:axId val="12176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161125"/>
      </c:catAx>
      <c:valAx>
        <c:axId val="1871161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76183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March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March!$A$2:$A$4</c:f>
            </c:strRef>
          </c:cat>
          <c:val>
            <c:numRef>
              <c:f>March!$B$2:$B$4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March!$A$2:$A$4</c:f>
            </c:strRef>
          </c:cat>
          <c:val>
            <c:numRef>
              <c:f>March!$C$2:$C$4</c:f>
              <c:numCache/>
            </c:numRef>
          </c:val>
        </c:ser>
        <c:axId val="835077236"/>
        <c:axId val="305724166"/>
      </c:barChart>
      <c:catAx>
        <c:axId val="83507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5724166"/>
      </c:catAx>
      <c:valAx>
        <c:axId val="305724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50772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Pursuits July-December 2019-2021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Data!$M$19:$M$36</c:f>
            </c:strRef>
          </c:cat>
          <c:val>
            <c:numRef>
              <c:f>Data!$N$19:$N$36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Data!$M$19:$M$36</c:f>
            </c:strRef>
          </c:cat>
          <c:val>
            <c:numRef>
              <c:f>Data!$O$19:$O$36</c:f>
              <c:numCache/>
            </c:numRef>
          </c:val>
        </c:ser>
        <c:axId val="386033827"/>
        <c:axId val="1977504826"/>
      </c:barChart>
      <c:catAx>
        <c:axId val="386033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7504826"/>
      </c:catAx>
      <c:valAx>
        <c:axId val="1977504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0338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April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April!$A$2:$A$4</c:f>
            </c:strRef>
          </c:cat>
          <c:val>
            <c:numRef>
              <c:f>April!$B$2:$B$4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April!$A$2:$A$4</c:f>
            </c:strRef>
          </c:cat>
          <c:val>
            <c:numRef>
              <c:f>April!$C$2:$C$4</c:f>
              <c:numCache/>
            </c:numRef>
          </c:val>
        </c:ser>
        <c:axId val="902331383"/>
        <c:axId val="1042117309"/>
      </c:barChart>
      <c:catAx>
        <c:axId val="90233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2117309"/>
      </c:catAx>
      <c:valAx>
        <c:axId val="104211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23313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May!$A$2:$A$4</c:f>
            </c:strRef>
          </c:cat>
          <c:val>
            <c:numRef>
              <c:f>May!$B$2:$B$4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May!$A$2:$A$4</c:f>
            </c:strRef>
          </c:cat>
          <c:val>
            <c:numRef>
              <c:f>May!$C$2:$C$4</c:f>
              <c:numCache/>
            </c:numRef>
          </c:val>
        </c:ser>
        <c:axId val="1678523165"/>
        <c:axId val="1253793022"/>
      </c:barChart>
      <c:catAx>
        <c:axId val="1678523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3793022"/>
      </c:catAx>
      <c:valAx>
        <c:axId val="125379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85231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June!$A$2:$A$4</c:f>
            </c:strRef>
          </c:cat>
          <c:val>
            <c:numRef>
              <c:f>June!$B$2:$B$4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June!$A$2:$A$4</c:f>
            </c:strRef>
          </c:cat>
          <c:val>
            <c:numRef>
              <c:f>June!$C$2:$C$4</c:f>
              <c:numCache/>
            </c:numRef>
          </c:val>
        </c:ser>
        <c:axId val="1101913095"/>
        <c:axId val="675582761"/>
      </c:barChart>
      <c:catAx>
        <c:axId val="110191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5582761"/>
      </c:catAx>
      <c:valAx>
        <c:axId val="67558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19130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July!$A$2:$A$4</c:f>
            </c:strRef>
          </c:cat>
          <c:val>
            <c:numRef>
              <c:f>July!$B$2:$B$4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July!$A$2:$A$4</c:f>
            </c:strRef>
          </c:cat>
          <c:val>
            <c:numRef>
              <c:f>July!$C$2:$C$4</c:f>
              <c:numCache/>
            </c:numRef>
          </c:val>
        </c:ser>
        <c:axId val="1436101150"/>
        <c:axId val="505690503"/>
      </c:barChart>
      <c:catAx>
        <c:axId val="143610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690503"/>
      </c:catAx>
      <c:valAx>
        <c:axId val="505690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61011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August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August!$A$2:$A$4</c:f>
            </c:strRef>
          </c:cat>
          <c:val>
            <c:numRef>
              <c:f>August!$B$2:$B$4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August!$A$2:$A$4</c:f>
            </c:strRef>
          </c:cat>
          <c:val>
            <c:numRef>
              <c:f>August!$C$2:$C$4</c:f>
              <c:numCache/>
            </c:numRef>
          </c:val>
        </c:ser>
        <c:axId val="158501078"/>
        <c:axId val="2046753653"/>
      </c:barChart>
      <c:catAx>
        <c:axId val="158501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753653"/>
      </c:catAx>
      <c:valAx>
        <c:axId val="2046753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010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September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September!$A$2:$A$4</c:f>
            </c:strRef>
          </c:cat>
          <c:val>
            <c:numRef>
              <c:f>September!$B$2:$B$4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September!$A$2:$A$4</c:f>
            </c:strRef>
          </c:cat>
          <c:val>
            <c:numRef>
              <c:f>September!$C$2:$C$4</c:f>
              <c:numCache/>
            </c:numRef>
          </c:val>
        </c:ser>
        <c:axId val="1207878120"/>
        <c:axId val="1030498449"/>
      </c:barChart>
      <c:catAx>
        <c:axId val="120787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0498449"/>
      </c:catAx>
      <c:valAx>
        <c:axId val="103049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8781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October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October!$A$2:$A$4</c:f>
            </c:strRef>
          </c:cat>
          <c:val>
            <c:numRef>
              <c:f>October!$B$2:$B$4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October!$A$2:$A$4</c:f>
            </c:strRef>
          </c:cat>
          <c:val>
            <c:numRef>
              <c:f>October!$C$2:$C$4</c:f>
              <c:numCache/>
            </c:numRef>
          </c:val>
        </c:ser>
        <c:axId val="1201109737"/>
        <c:axId val="625433453"/>
      </c:barChart>
      <c:catAx>
        <c:axId val="1201109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5433453"/>
      </c:catAx>
      <c:valAx>
        <c:axId val="625433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1097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November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November!$A$2:$A$4</c:f>
            </c:strRef>
          </c:cat>
          <c:val>
            <c:numRef>
              <c:f>November!$B$2:$B$4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November!$A$2:$A$4</c:f>
            </c:strRef>
          </c:cat>
          <c:val>
            <c:numRef>
              <c:f>November!$C$2:$C$4</c:f>
              <c:numCache/>
            </c:numRef>
          </c:val>
        </c:ser>
        <c:axId val="1472551371"/>
        <c:axId val="1095184374"/>
      </c:barChart>
      <c:catAx>
        <c:axId val="147255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5184374"/>
      </c:catAx>
      <c:valAx>
        <c:axId val="109518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25513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December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December!$A$2:$A$4</c:f>
            </c:strRef>
          </c:cat>
          <c:val>
            <c:numRef>
              <c:f>December!$B$2:$B$4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December!$A$2:$A$4</c:f>
            </c:strRef>
          </c:cat>
          <c:val>
            <c:numRef>
              <c:f>December!$C$2:$C$4</c:f>
              <c:numCache/>
            </c:numRef>
          </c:val>
        </c:ser>
        <c:axId val="466408467"/>
        <c:axId val="1977293341"/>
      </c:barChart>
      <c:catAx>
        <c:axId val="466408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7293341"/>
      </c:catAx>
      <c:valAx>
        <c:axId val="1977293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64084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January Pursuits Vs. Pursuits Terminated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January!$A$2:$A$4</c:f>
            </c:strRef>
          </c:cat>
          <c:val>
            <c:numRef>
              <c:f>January!$B$2:$B$4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January!$A$2:$A$4</c:f>
            </c:strRef>
          </c:cat>
          <c:val>
            <c:numRef>
              <c:f>January!$C$2:$C$4</c:f>
              <c:numCache/>
            </c:numRef>
          </c:val>
        </c:ser>
        <c:axId val="47810634"/>
        <c:axId val="1947656938"/>
      </c:barChart>
      <c:catAx>
        <c:axId val="4781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7656938"/>
      </c:catAx>
      <c:valAx>
        <c:axId val="194765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8106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February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February!$A$2:$A$4</c:f>
            </c:strRef>
          </c:cat>
          <c:val>
            <c:numRef>
              <c:f>February!$B$2:$B$4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February!$A$2:$A$4</c:f>
            </c:strRef>
          </c:cat>
          <c:val>
            <c:numRef>
              <c:f>February!$C$2:$C$4</c:f>
              <c:numCache/>
            </c:numRef>
          </c:val>
        </c:ser>
        <c:axId val="77664397"/>
        <c:axId val="414484059"/>
      </c:barChart>
      <c:catAx>
        <c:axId val="77664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4484059"/>
      </c:catAx>
      <c:valAx>
        <c:axId val="41448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643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March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March!$A$2:$A$4</c:f>
            </c:strRef>
          </c:cat>
          <c:val>
            <c:numRef>
              <c:f>March!$B$2:$B$4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March!$A$2:$A$4</c:f>
            </c:strRef>
          </c:cat>
          <c:val>
            <c:numRef>
              <c:f>March!$C$2:$C$4</c:f>
              <c:numCache/>
            </c:numRef>
          </c:val>
        </c:ser>
        <c:axId val="831801321"/>
        <c:axId val="736732447"/>
      </c:barChart>
      <c:catAx>
        <c:axId val="83180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732447"/>
      </c:catAx>
      <c:valAx>
        <c:axId val="73673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18013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April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April!$A$2:$A$4</c:f>
            </c:strRef>
          </c:cat>
          <c:val>
            <c:numRef>
              <c:f>April!$B$2:$B$4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April!$A$2:$A$4</c:f>
            </c:strRef>
          </c:cat>
          <c:val>
            <c:numRef>
              <c:f>April!$C$2:$C$4</c:f>
              <c:numCache/>
            </c:numRef>
          </c:val>
        </c:ser>
        <c:axId val="253210464"/>
        <c:axId val="658549898"/>
      </c:barChart>
      <c:catAx>
        <c:axId val="2532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8549898"/>
      </c:catAx>
      <c:valAx>
        <c:axId val="658549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32104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May!$A$2:$A$4</c:f>
            </c:strRef>
          </c:cat>
          <c:val>
            <c:numRef>
              <c:f>May!$B$2:$B$4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May!$A$2:$A$4</c:f>
            </c:strRef>
          </c:cat>
          <c:val>
            <c:numRef>
              <c:f>May!$C$2:$C$4</c:f>
              <c:numCache/>
            </c:numRef>
          </c:val>
        </c:ser>
        <c:axId val="924589062"/>
        <c:axId val="847856610"/>
      </c:barChart>
      <c:catAx>
        <c:axId val="924589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7856610"/>
      </c:catAx>
      <c:valAx>
        <c:axId val="847856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45890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June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June!$A$2:$A$4</c:f>
            </c:strRef>
          </c:cat>
          <c:val>
            <c:numRef>
              <c:f>June!$B$2:$B$4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June!$A$2:$A$4</c:f>
            </c:strRef>
          </c:cat>
          <c:val>
            <c:numRef>
              <c:f>June!$C$2:$C$4</c:f>
              <c:numCache/>
            </c:numRef>
          </c:val>
        </c:ser>
        <c:axId val="1832299123"/>
        <c:axId val="1410558055"/>
      </c:barChart>
      <c:catAx>
        <c:axId val="183229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0558055"/>
      </c:catAx>
      <c:valAx>
        <c:axId val="141055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22991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July Pursuits Vs. Pursuits Terminated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Pursuits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July!$A$2:$A$4</c:f>
            </c:strRef>
          </c:cat>
          <c:val>
            <c:numRef>
              <c:f>July!$B$2:$B$4</c:f>
              <c:numCache/>
            </c:numRef>
          </c:val>
        </c:ser>
        <c:ser>
          <c:idx val="1"/>
          <c:order val="1"/>
          <c:tx>
            <c:v>Pursuits Terminated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July!$A$2:$A$4</c:f>
            </c:strRef>
          </c:cat>
          <c:val>
            <c:numRef>
              <c:f>July!$C$2:$C$4</c:f>
              <c:numCache/>
            </c:numRef>
          </c:val>
        </c:ser>
        <c:axId val="1428923454"/>
        <c:axId val="569855673"/>
      </c:barChart>
      <c:catAx>
        <c:axId val="1428923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9855673"/>
      </c:catAx>
      <c:valAx>
        <c:axId val="56985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89234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12" Type="http://schemas.openxmlformats.org/officeDocument/2006/relationships/chart" Target="../charts/chart14.xml"/><Relationship Id="rId9" Type="http://schemas.openxmlformats.org/officeDocument/2006/relationships/chart" Target="../charts/chart11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114300</xdr:rowOff>
    </xdr:from>
    <xdr:ext cx="8772525" cy="2628900"/>
    <xdr:graphicFrame>
      <xdr:nvGraphicFramePr>
        <xdr:cNvPr id="1772065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810625" cy="3248025"/>
    <xdr:graphicFrame>
      <xdr:nvGraphicFramePr>
        <xdr:cNvPr id="57444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</xdr:row>
      <xdr:rowOff>47625</xdr:rowOff>
    </xdr:from>
    <xdr:ext cx="4371975" cy="2609850"/>
    <xdr:graphicFrame>
      <xdr:nvGraphicFramePr>
        <xdr:cNvPr id="1352382499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</xdr:row>
      <xdr:rowOff>38100</xdr:rowOff>
    </xdr:from>
    <xdr:ext cx="4343400" cy="2609850"/>
    <xdr:graphicFrame>
      <xdr:nvGraphicFramePr>
        <xdr:cNvPr id="59710926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2</xdr:row>
      <xdr:rowOff>133350</xdr:rowOff>
    </xdr:from>
    <xdr:ext cx="4371975" cy="2600325"/>
    <xdr:graphicFrame>
      <xdr:nvGraphicFramePr>
        <xdr:cNvPr id="31477660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114300</xdr:rowOff>
    </xdr:from>
    <xdr:ext cx="4371975" cy="2600325"/>
    <xdr:graphicFrame>
      <xdr:nvGraphicFramePr>
        <xdr:cNvPr id="1686847349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171450</xdr:rowOff>
    </xdr:from>
    <xdr:ext cx="4371975" cy="2600325"/>
    <xdr:graphicFrame>
      <xdr:nvGraphicFramePr>
        <xdr:cNvPr id="199264156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</xdr:row>
      <xdr:rowOff>180975</xdr:rowOff>
    </xdr:from>
    <xdr:ext cx="4371975" cy="2600325"/>
    <xdr:graphicFrame>
      <xdr:nvGraphicFramePr>
        <xdr:cNvPr id="27161007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371975" cy="2609850"/>
    <xdr:graphicFrame>
      <xdr:nvGraphicFramePr>
        <xdr:cNvPr id="20213907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4391025" cy="2609850"/>
    <xdr:graphicFrame>
      <xdr:nvGraphicFramePr>
        <xdr:cNvPr id="51640037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4391025" cy="2609850"/>
    <xdr:graphicFrame>
      <xdr:nvGraphicFramePr>
        <xdr:cNvPr id="30967463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0</xdr:rowOff>
    </xdr:from>
    <xdr:ext cx="4391025" cy="2609850"/>
    <xdr:graphicFrame>
      <xdr:nvGraphicFramePr>
        <xdr:cNvPr id="67824453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3</xdr:row>
      <xdr:rowOff>0</xdr:rowOff>
    </xdr:from>
    <xdr:ext cx="4391025" cy="2609850"/>
    <xdr:graphicFrame>
      <xdr:nvGraphicFramePr>
        <xdr:cNvPr id="43841483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0</xdr:rowOff>
    </xdr:from>
    <xdr:ext cx="4391025" cy="2609850"/>
    <xdr:graphicFrame>
      <xdr:nvGraphicFramePr>
        <xdr:cNvPr id="121500249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0</xdr:colOff>
      <xdr:row>35</xdr:row>
      <xdr:rowOff>0</xdr:rowOff>
    </xdr:from>
    <xdr:ext cx="4391025" cy="2609850"/>
    <xdr:graphicFrame>
      <xdr:nvGraphicFramePr>
        <xdr:cNvPr id="30549403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51</xdr:row>
      <xdr:rowOff>0</xdr:rowOff>
    </xdr:from>
    <xdr:ext cx="4391025" cy="2609850"/>
    <xdr:graphicFrame>
      <xdr:nvGraphicFramePr>
        <xdr:cNvPr id="150284355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0</xdr:colOff>
      <xdr:row>3</xdr:row>
      <xdr:rowOff>0</xdr:rowOff>
    </xdr:from>
    <xdr:ext cx="4391025" cy="2609850"/>
    <xdr:graphicFrame>
      <xdr:nvGraphicFramePr>
        <xdr:cNvPr id="139978954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0</xdr:colOff>
      <xdr:row>19</xdr:row>
      <xdr:rowOff>0</xdr:rowOff>
    </xdr:from>
    <xdr:ext cx="4391025" cy="2609850"/>
    <xdr:graphicFrame>
      <xdr:nvGraphicFramePr>
        <xdr:cNvPr id="130958777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0</xdr:colOff>
      <xdr:row>35</xdr:row>
      <xdr:rowOff>0</xdr:rowOff>
    </xdr:from>
    <xdr:ext cx="4391025" cy="2609850"/>
    <xdr:graphicFrame>
      <xdr:nvGraphicFramePr>
        <xdr:cNvPr id="5204607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0</xdr:colOff>
      <xdr:row>51</xdr:row>
      <xdr:rowOff>0</xdr:rowOff>
    </xdr:from>
    <xdr:ext cx="4391025" cy="2609850"/>
    <xdr:graphicFrame>
      <xdr:nvGraphicFramePr>
        <xdr:cNvPr id="2046118182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</xdr:row>
      <xdr:rowOff>171450</xdr:rowOff>
    </xdr:from>
    <xdr:ext cx="10772775" cy="2495550"/>
    <xdr:graphicFrame>
      <xdr:nvGraphicFramePr>
        <xdr:cNvPr id="149478537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323850</xdr:colOff>
      <xdr:row>18</xdr:row>
      <xdr:rowOff>57150</xdr:rowOff>
    </xdr:from>
    <xdr:ext cx="4343400" cy="2600325"/>
    <xdr:graphicFrame>
      <xdr:nvGraphicFramePr>
        <xdr:cNvPr id="38203815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</xdr:row>
      <xdr:rowOff>133350</xdr:rowOff>
    </xdr:from>
    <xdr:ext cx="4371975" cy="2600325"/>
    <xdr:graphicFrame>
      <xdr:nvGraphicFramePr>
        <xdr:cNvPr id="89764443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76200</xdr:rowOff>
    </xdr:from>
    <xdr:ext cx="4371975" cy="2609850"/>
    <xdr:graphicFrame>
      <xdr:nvGraphicFramePr>
        <xdr:cNvPr id="163605216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</xdr:row>
      <xdr:rowOff>95250</xdr:rowOff>
    </xdr:from>
    <xdr:ext cx="4371975" cy="2609850"/>
    <xdr:graphicFrame>
      <xdr:nvGraphicFramePr>
        <xdr:cNvPr id="1750828157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142875</xdr:rowOff>
    </xdr:from>
    <xdr:ext cx="4371975" cy="2600325"/>
    <xdr:graphicFrame>
      <xdr:nvGraphicFramePr>
        <xdr:cNvPr id="26390087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</xdr:row>
      <xdr:rowOff>133350</xdr:rowOff>
    </xdr:from>
    <xdr:ext cx="4343400" cy="2600325"/>
    <xdr:graphicFrame>
      <xdr:nvGraphicFramePr>
        <xdr:cNvPr id="153139632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</xdr:row>
      <xdr:rowOff>114300</xdr:rowOff>
    </xdr:from>
    <xdr:ext cx="4371975" cy="2600325"/>
    <xdr:graphicFrame>
      <xdr:nvGraphicFramePr>
        <xdr:cNvPr id="197741098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50.0</v>
      </c>
      <c r="C2" s="2">
        <v>24.0</v>
      </c>
    </row>
    <row r="3" ht="14.25" customHeight="1">
      <c r="A3" s="2">
        <v>2020.0</v>
      </c>
      <c r="B3" s="2">
        <v>80.0</v>
      </c>
      <c r="C3" s="2">
        <v>42.0</v>
      </c>
    </row>
    <row r="4" ht="14.25" customHeight="1">
      <c r="A4" s="2">
        <v>2021.0</v>
      </c>
      <c r="B4" s="2">
        <v>25.0</v>
      </c>
      <c r="C4" s="2">
        <v>13.0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63.0</v>
      </c>
      <c r="C2" s="2">
        <v>36.0</v>
      </c>
    </row>
    <row r="3" ht="14.25" customHeight="1">
      <c r="A3" s="2">
        <v>2020.0</v>
      </c>
      <c r="B3" s="2">
        <v>73.0</v>
      </c>
      <c r="C3" s="2">
        <v>39.0</v>
      </c>
    </row>
    <row r="4" ht="14.25" customHeight="1">
      <c r="A4" s="2">
        <v>2021.0</v>
      </c>
      <c r="B4" s="2">
        <v>3.0</v>
      </c>
      <c r="C4" s="2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36.0</v>
      </c>
      <c r="C2" s="2">
        <v>20.0</v>
      </c>
    </row>
    <row r="3" ht="14.25" customHeight="1">
      <c r="A3" s="2">
        <v>2020.0</v>
      </c>
      <c r="B3" s="2">
        <v>89.0</v>
      </c>
      <c r="C3" s="2">
        <v>46.0</v>
      </c>
    </row>
    <row r="4" ht="14.25" customHeight="1">
      <c r="A4" s="2">
        <v>2021.0</v>
      </c>
      <c r="B4" s="2">
        <v>9.0</v>
      </c>
      <c r="C4" s="2">
        <v>2.0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50.0</v>
      </c>
      <c r="C2" s="2">
        <v>27.0</v>
      </c>
    </row>
    <row r="3" ht="14.25" customHeight="1">
      <c r="A3" s="2">
        <v>2020.0</v>
      </c>
      <c r="B3" s="2">
        <v>93.0</v>
      </c>
      <c r="C3" s="2">
        <v>57.0</v>
      </c>
    </row>
    <row r="4" ht="14.25" customHeight="1">
      <c r="A4" s="2">
        <v>2021.0</v>
      </c>
      <c r="B4" s="2">
        <v>5.0</v>
      </c>
      <c r="C4" s="2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51.0</v>
      </c>
      <c r="C2" s="2">
        <v>21.0</v>
      </c>
    </row>
    <row r="3" ht="14.25" customHeight="1">
      <c r="A3" s="2">
        <v>2020.0</v>
      </c>
      <c r="B3" s="2">
        <v>83.0</v>
      </c>
      <c r="C3" s="2">
        <v>42.0</v>
      </c>
    </row>
    <row r="4" ht="14.25" customHeight="1">
      <c r="A4" s="2">
        <v>2021.0</v>
      </c>
      <c r="B4" s="2">
        <v>12.0</v>
      </c>
      <c r="C4" s="2">
        <v>5.0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42.0</v>
      </c>
      <c r="C2" s="2">
        <v>18.0</v>
      </c>
    </row>
    <row r="3" ht="14.25" customHeight="1">
      <c r="A3" s="2">
        <v>2020.0</v>
      </c>
      <c r="B3" s="2">
        <v>88.0</v>
      </c>
      <c r="C3" s="2">
        <v>49.0</v>
      </c>
    </row>
    <row r="4" ht="14.25" customHeight="1">
      <c r="A4" s="2">
        <v>2021.0</v>
      </c>
      <c r="B4" s="2">
        <v>4.0</v>
      </c>
      <c r="C4" s="2">
        <v>2.0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6.25" customHeight="1">
      <c r="A1" s="1" t="s">
        <v>0</v>
      </c>
      <c r="V1" s="1"/>
      <c r="W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U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3.14"/>
    <col customWidth="1" min="3" max="3" width="16.29"/>
    <col customWidth="1" min="4" max="4" width="21.86"/>
    <col customWidth="1" min="5" max="10" width="8.71"/>
    <col customWidth="1" min="11" max="11" width="36.0"/>
    <col customWidth="1" min="12" max="12" width="8.71"/>
    <col customWidth="1" min="13" max="13" width="9.71"/>
    <col customWidth="1" min="14" max="14" width="8.14"/>
    <col customWidth="1" min="15" max="15" width="19.14"/>
    <col customWidth="1" min="16" max="16" width="4.57"/>
    <col customWidth="1" min="17" max="26" width="8.71"/>
  </cols>
  <sheetData>
    <row r="1" ht="14.25" customHeight="1">
      <c r="A1" s="2" t="s">
        <v>1</v>
      </c>
      <c r="B1" s="2" t="s">
        <v>2</v>
      </c>
      <c r="C1" s="2" t="s">
        <v>3</v>
      </c>
      <c r="D1" s="2" t="s">
        <v>4</v>
      </c>
    </row>
    <row r="2" ht="14.25" customHeight="1">
      <c r="A2" s="3">
        <v>43466.0</v>
      </c>
      <c r="B2" s="2">
        <v>47.0</v>
      </c>
      <c r="C2" s="2">
        <v>19.0</v>
      </c>
      <c r="D2" s="4">
        <f t="shared" ref="D2:D37" si="1">C2/B2</f>
        <v>0.4042553191</v>
      </c>
    </row>
    <row r="3" ht="14.25" customHeight="1">
      <c r="A3" s="3">
        <v>43497.0</v>
      </c>
      <c r="B3" s="2">
        <v>41.0</v>
      </c>
      <c r="C3" s="2">
        <v>20.0</v>
      </c>
      <c r="D3" s="4">
        <f t="shared" si="1"/>
        <v>0.487804878</v>
      </c>
    </row>
    <row r="4" ht="14.25" customHeight="1">
      <c r="A4" s="3">
        <v>43525.0</v>
      </c>
      <c r="B4" s="2">
        <v>55.0</v>
      </c>
      <c r="C4" s="2">
        <v>27.0</v>
      </c>
      <c r="D4" s="4">
        <f t="shared" si="1"/>
        <v>0.4909090909</v>
      </c>
    </row>
    <row r="5" ht="14.25" customHeight="1">
      <c r="A5" s="3">
        <v>43556.0</v>
      </c>
      <c r="B5" s="2">
        <v>41.0</v>
      </c>
      <c r="C5" s="2">
        <v>18.0</v>
      </c>
      <c r="D5" s="4">
        <f t="shared" si="1"/>
        <v>0.4390243902</v>
      </c>
    </row>
    <row r="6" ht="14.25" customHeight="1">
      <c r="A6" s="3">
        <v>43586.0</v>
      </c>
      <c r="B6" s="2">
        <v>56.0</v>
      </c>
      <c r="C6" s="2">
        <v>28.0</v>
      </c>
      <c r="D6" s="4">
        <f t="shared" si="1"/>
        <v>0.5</v>
      </c>
    </row>
    <row r="7" ht="14.25" customHeight="1">
      <c r="A7" s="3">
        <v>43617.0</v>
      </c>
      <c r="B7" s="2">
        <v>40.0</v>
      </c>
      <c r="C7" s="2">
        <v>22.0</v>
      </c>
      <c r="D7" s="4">
        <f t="shared" si="1"/>
        <v>0.55</v>
      </c>
    </row>
    <row r="8" ht="14.25" customHeight="1">
      <c r="A8" s="3">
        <v>43647.0</v>
      </c>
      <c r="B8" s="2">
        <v>50.0</v>
      </c>
      <c r="C8" s="2">
        <v>24.0</v>
      </c>
      <c r="D8" s="4">
        <f t="shared" si="1"/>
        <v>0.48</v>
      </c>
    </row>
    <row r="9" ht="14.25" customHeight="1">
      <c r="A9" s="3">
        <v>43678.0</v>
      </c>
      <c r="B9" s="2">
        <v>63.0</v>
      </c>
      <c r="C9" s="2">
        <v>36.0</v>
      </c>
      <c r="D9" s="4">
        <f t="shared" si="1"/>
        <v>0.5714285714</v>
      </c>
    </row>
    <row r="10" ht="14.25" customHeight="1">
      <c r="A10" s="3">
        <v>43709.0</v>
      </c>
      <c r="B10" s="2">
        <v>36.0</v>
      </c>
      <c r="C10" s="2">
        <v>20.0</v>
      </c>
      <c r="D10" s="4">
        <f t="shared" si="1"/>
        <v>0.5555555556</v>
      </c>
    </row>
    <row r="11" ht="14.25" customHeight="1">
      <c r="A11" s="3">
        <v>43739.0</v>
      </c>
      <c r="B11" s="2">
        <v>50.0</v>
      </c>
      <c r="C11" s="2">
        <v>27.0</v>
      </c>
      <c r="D11" s="4">
        <f t="shared" si="1"/>
        <v>0.54</v>
      </c>
    </row>
    <row r="12" ht="14.25" customHeight="1">
      <c r="A12" s="3">
        <v>43770.0</v>
      </c>
      <c r="B12" s="2">
        <v>51.0</v>
      </c>
      <c r="C12" s="2">
        <v>21.0</v>
      </c>
      <c r="D12" s="4">
        <f t="shared" si="1"/>
        <v>0.4117647059</v>
      </c>
    </row>
    <row r="13" ht="14.25" customHeight="1">
      <c r="A13" s="3">
        <v>43800.0</v>
      </c>
      <c r="B13" s="2">
        <v>42.0</v>
      </c>
      <c r="C13" s="2">
        <v>18.0</v>
      </c>
      <c r="D13" s="4">
        <f t="shared" si="1"/>
        <v>0.4285714286</v>
      </c>
    </row>
    <row r="14" ht="14.25" customHeight="1">
      <c r="A14" s="3">
        <v>43831.0</v>
      </c>
      <c r="B14" s="2">
        <v>43.0</v>
      </c>
      <c r="C14" s="2">
        <v>13.0</v>
      </c>
      <c r="D14" s="4">
        <f t="shared" si="1"/>
        <v>0.3023255814</v>
      </c>
    </row>
    <row r="15" ht="14.25" customHeight="1">
      <c r="A15" s="3">
        <v>43862.0</v>
      </c>
      <c r="B15" s="2">
        <v>48.0</v>
      </c>
      <c r="C15" s="2">
        <v>26.0</v>
      </c>
      <c r="D15" s="4">
        <f t="shared" si="1"/>
        <v>0.5416666667</v>
      </c>
    </row>
    <row r="16" ht="14.25" customHeight="1">
      <c r="A16" s="3">
        <v>43891.0</v>
      </c>
      <c r="B16" s="2">
        <v>50.0</v>
      </c>
      <c r="C16" s="2">
        <v>20.0</v>
      </c>
      <c r="D16" s="4">
        <f t="shared" si="1"/>
        <v>0.4</v>
      </c>
    </row>
    <row r="17" ht="14.25" customHeight="1">
      <c r="A17" s="3">
        <v>43922.0</v>
      </c>
      <c r="B17" s="2">
        <v>67.0</v>
      </c>
      <c r="C17" s="2">
        <v>23.0</v>
      </c>
      <c r="D17" s="4">
        <f t="shared" si="1"/>
        <v>0.3432835821</v>
      </c>
    </row>
    <row r="18" ht="14.25" customHeight="1">
      <c r="A18" s="3">
        <v>43952.0</v>
      </c>
      <c r="B18" s="2">
        <v>84.0</v>
      </c>
      <c r="C18" s="2">
        <v>47.0</v>
      </c>
      <c r="D18" s="4">
        <f t="shared" si="1"/>
        <v>0.5595238095</v>
      </c>
      <c r="K18" s="2" t="s">
        <v>5</v>
      </c>
      <c r="M18" s="2" t="s">
        <v>1</v>
      </c>
      <c r="N18" s="2" t="s">
        <v>6</v>
      </c>
      <c r="O18" s="2" t="s">
        <v>7</v>
      </c>
    </row>
    <row r="19" ht="14.25" customHeight="1">
      <c r="A19" s="3">
        <v>43983.0</v>
      </c>
      <c r="B19" s="2">
        <v>61.0</v>
      </c>
      <c r="C19" s="2">
        <v>31.0</v>
      </c>
      <c r="D19" s="4">
        <f t="shared" si="1"/>
        <v>0.5081967213</v>
      </c>
      <c r="J19" s="2">
        <v>2019.0</v>
      </c>
      <c r="K19" s="2">
        <f>SUM(N19:N24)</f>
        <v>292</v>
      </c>
      <c r="M19" s="5" t="s">
        <v>8</v>
      </c>
      <c r="N19" s="2">
        <v>50.0</v>
      </c>
      <c r="O19" s="2">
        <v>24.0</v>
      </c>
      <c r="P19" s="4">
        <f t="shared" ref="P19:P36" si="2">O19/N19</f>
        <v>0.48</v>
      </c>
    </row>
    <row r="20" ht="14.25" customHeight="1">
      <c r="A20" s="3">
        <v>44013.0</v>
      </c>
      <c r="B20" s="2">
        <v>80.0</v>
      </c>
      <c r="C20" s="2">
        <v>42.0</v>
      </c>
      <c r="D20" s="4">
        <f t="shared" si="1"/>
        <v>0.525</v>
      </c>
      <c r="J20" s="2">
        <v>2020.0</v>
      </c>
      <c r="K20" s="2">
        <f>SUM(N25:N30)</f>
        <v>506</v>
      </c>
      <c r="M20" s="6" t="s">
        <v>9</v>
      </c>
      <c r="N20" s="2">
        <v>63.0</v>
      </c>
      <c r="O20" s="2">
        <v>36.0</v>
      </c>
      <c r="P20" s="4">
        <f t="shared" si="2"/>
        <v>0.5714285714</v>
      </c>
    </row>
    <row r="21" ht="14.25" customHeight="1">
      <c r="A21" s="3">
        <v>44044.0</v>
      </c>
      <c r="B21" s="2">
        <v>73.0</v>
      </c>
      <c r="C21" s="2">
        <v>39.0</v>
      </c>
      <c r="D21" s="4">
        <f t="shared" si="1"/>
        <v>0.5342465753</v>
      </c>
      <c r="J21" s="2">
        <v>2021.0</v>
      </c>
      <c r="K21" s="2">
        <f>SUM(N31:N36)</f>
        <v>58</v>
      </c>
      <c r="M21" s="6" t="s">
        <v>10</v>
      </c>
      <c r="N21" s="2">
        <v>36.0</v>
      </c>
      <c r="O21" s="2">
        <v>20.0</v>
      </c>
      <c r="P21" s="4">
        <f t="shared" si="2"/>
        <v>0.5555555556</v>
      </c>
    </row>
    <row r="22" ht="14.25" customHeight="1">
      <c r="A22" s="3">
        <v>44075.0</v>
      </c>
      <c r="B22" s="2">
        <v>89.0</v>
      </c>
      <c r="C22" s="2">
        <v>46.0</v>
      </c>
      <c r="D22" s="4">
        <f t="shared" si="1"/>
        <v>0.5168539326</v>
      </c>
      <c r="M22" s="6" t="s">
        <v>11</v>
      </c>
      <c r="N22" s="2">
        <v>50.0</v>
      </c>
      <c r="O22" s="2">
        <v>27.0</v>
      </c>
      <c r="P22" s="4">
        <f t="shared" si="2"/>
        <v>0.54</v>
      </c>
    </row>
    <row r="23" ht="14.25" customHeight="1">
      <c r="A23" s="3">
        <v>44105.0</v>
      </c>
      <c r="B23" s="2">
        <v>93.0</v>
      </c>
      <c r="C23" s="2">
        <v>57.0</v>
      </c>
      <c r="D23" s="4">
        <f t="shared" si="1"/>
        <v>0.6129032258</v>
      </c>
      <c r="K23" s="2" t="s">
        <v>12</v>
      </c>
      <c r="M23" s="6" t="s">
        <v>13</v>
      </c>
      <c r="N23" s="2">
        <v>51.0</v>
      </c>
      <c r="O23" s="2">
        <v>21.0</v>
      </c>
      <c r="P23" s="4">
        <f t="shared" si="2"/>
        <v>0.4117647059</v>
      </c>
    </row>
    <row r="24" ht="14.25" customHeight="1">
      <c r="A24" s="3">
        <v>44136.0</v>
      </c>
      <c r="B24" s="2">
        <v>83.0</v>
      </c>
      <c r="C24" s="2">
        <v>42.0</v>
      </c>
      <c r="D24" s="4">
        <f t="shared" si="1"/>
        <v>0.5060240964</v>
      </c>
      <c r="J24" s="2">
        <v>2019.0</v>
      </c>
      <c r="K24" s="2">
        <f>SUM(C8:C13)</f>
        <v>146</v>
      </c>
      <c r="M24" s="6" t="s">
        <v>14</v>
      </c>
      <c r="N24" s="2">
        <v>42.0</v>
      </c>
      <c r="O24" s="2">
        <v>18.0</v>
      </c>
      <c r="P24" s="4">
        <f t="shared" si="2"/>
        <v>0.4285714286</v>
      </c>
    </row>
    <row r="25" ht="14.25" customHeight="1">
      <c r="A25" s="3">
        <v>44166.0</v>
      </c>
      <c r="B25" s="2">
        <v>88.0</v>
      </c>
      <c r="C25" s="2">
        <v>49.0</v>
      </c>
      <c r="D25" s="4">
        <f t="shared" si="1"/>
        <v>0.5568181818</v>
      </c>
      <c r="J25" s="2">
        <v>2020.0</v>
      </c>
      <c r="K25" s="2">
        <f>SUM(C20:C25)</f>
        <v>275</v>
      </c>
      <c r="M25" s="6" t="s">
        <v>15</v>
      </c>
      <c r="N25" s="2">
        <v>80.0</v>
      </c>
      <c r="O25" s="2">
        <v>42.0</v>
      </c>
      <c r="P25" s="4">
        <f t="shared" si="2"/>
        <v>0.525</v>
      </c>
    </row>
    <row r="26" ht="14.25" customHeight="1">
      <c r="A26" s="3">
        <v>44197.0</v>
      </c>
      <c r="B26" s="2">
        <v>85.0</v>
      </c>
      <c r="C26" s="2">
        <v>43.0</v>
      </c>
      <c r="D26" s="4">
        <f t="shared" si="1"/>
        <v>0.5058823529</v>
      </c>
      <c r="J26" s="2">
        <v>2021.0</v>
      </c>
      <c r="K26" s="2">
        <f>SUM(C32:C37)</f>
        <v>22</v>
      </c>
      <c r="M26" s="6" t="s">
        <v>16</v>
      </c>
      <c r="N26" s="2">
        <v>73.0</v>
      </c>
      <c r="O26" s="2">
        <v>39.0</v>
      </c>
      <c r="P26" s="4">
        <f t="shared" si="2"/>
        <v>0.5342465753</v>
      </c>
    </row>
    <row r="27" ht="14.25" customHeight="1">
      <c r="A27" s="3">
        <v>44228.0</v>
      </c>
      <c r="B27" s="2">
        <v>60.0</v>
      </c>
      <c r="C27" s="2">
        <v>35.0</v>
      </c>
      <c r="D27" s="4">
        <f t="shared" si="1"/>
        <v>0.5833333333</v>
      </c>
      <c r="F27" s="4" t="s">
        <v>17</v>
      </c>
      <c r="M27" s="6" t="s">
        <v>18</v>
      </c>
      <c r="N27" s="2">
        <v>89.0</v>
      </c>
      <c r="O27" s="2">
        <v>46.0</v>
      </c>
      <c r="P27" s="4">
        <f t="shared" si="2"/>
        <v>0.5168539326</v>
      </c>
    </row>
    <row r="28" ht="14.25" customHeight="1">
      <c r="A28" s="3">
        <v>44256.0</v>
      </c>
      <c r="B28" s="2">
        <v>76.0</v>
      </c>
      <c r="C28" s="2">
        <v>40.0</v>
      </c>
      <c r="D28" s="4">
        <f t="shared" si="1"/>
        <v>0.5263157895</v>
      </c>
      <c r="E28" s="2">
        <v>2019.0</v>
      </c>
      <c r="F28" s="4">
        <f>AVERAGE(D2:D13)</f>
        <v>0.4882761616</v>
      </c>
      <c r="M28" s="6" t="s">
        <v>19</v>
      </c>
      <c r="N28" s="2">
        <v>93.0</v>
      </c>
      <c r="O28" s="2">
        <v>57.0</v>
      </c>
      <c r="P28" s="4">
        <f t="shared" si="2"/>
        <v>0.6129032258</v>
      </c>
    </row>
    <row r="29" ht="14.25" customHeight="1">
      <c r="A29" s="3">
        <v>44287.0</v>
      </c>
      <c r="B29" s="2">
        <v>83.0</v>
      </c>
      <c r="C29" s="2">
        <v>42.0</v>
      </c>
      <c r="D29" s="4">
        <f t="shared" si="1"/>
        <v>0.5060240964</v>
      </c>
      <c r="E29" s="2">
        <v>2020.0</v>
      </c>
      <c r="F29" s="4">
        <f>AVERAGE(D14:D25)</f>
        <v>0.4922368644</v>
      </c>
      <c r="M29" s="6" t="s">
        <v>20</v>
      </c>
      <c r="N29" s="2">
        <v>83.0</v>
      </c>
      <c r="O29" s="2">
        <v>42.0</v>
      </c>
      <c r="P29" s="4">
        <f t="shared" si="2"/>
        <v>0.5060240964</v>
      </c>
    </row>
    <row r="30" ht="14.25" customHeight="1">
      <c r="A30" s="3">
        <v>44317.0</v>
      </c>
      <c r="B30" s="2">
        <v>86.0</v>
      </c>
      <c r="C30" s="2">
        <v>45.0</v>
      </c>
      <c r="D30" s="4">
        <f t="shared" si="1"/>
        <v>0.523255814</v>
      </c>
      <c r="E30" s="2">
        <v>2021.0</v>
      </c>
      <c r="F30" s="4">
        <f>AVERAGE(D26:D37)</f>
        <v>0.4141972451</v>
      </c>
      <c r="M30" s="6" t="s">
        <v>21</v>
      </c>
      <c r="N30" s="2">
        <v>88.0</v>
      </c>
      <c r="O30" s="2">
        <v>49.0</v>
      </c>
      <c r="P30" s="4">
        <f t="shared" si="2"/>
        <v>0.5568181818</v>
      </c>
    </row>
    <row r="31" ht="14.25" customHeight="1">
      <c r="A31" s="3">
        <v>44348.0</v>
      </c>
      <c r="B31" s="2">
        <v>60.0</v>
      </c>
      <c r="C31" s="2">
        <v>40.0</v>
      </c>
      <c r="D31" s="4">
        <f t="shared" si="1"/>
        <v>0.6666666667</v>
      </c>
      <c r="E31" s="2">
        <v>2021.0</v>
      </c>
      <c r="F31" s="2" t="s">
        <v>22</v>
      </c>
      <c r="M31" s="6" t="s">
        <v>23</v>
      </c>
      <c r="N31" s="2">
        <v>25.0</v>
      </c>
      <c r="O31" s="2">
        <v>13.0</v>
      </c>
      <c r="P31" s="4">
        <f t="shared" si="2"/>
        <v>0.52</v>
      </c>
    </row>
    <row r="32" ht="14.25" customHeight="1">
      <c r="A32" s="3">
        <v>44378.0</v>
      </c>
      <c r="B32" s="2">
        <v>25.0</v>
      </c>
      <c r="C32" s="2">
        <v>13.0</v>
      </c>
      <c r="D32" s="4">
        <f t="shared" si="1"/>
        <v>0.52</v>
      </c>
      <c r="F32" s="2">
        <f>SUM(B33:B37)</f>
        <v>33</v>
      </c>
      <c r="M32" s="6" t="s">
        <v>24</v>
      </c>
      <c r="N32" s="2">
        <v>3.0</v>
      </c>
      <c r="O32" s="2">
        <v>0.0</v>
      </c>
      <c r="P32" s="4">
        <f t="shared" si="2"/>
        <v>0</v>
      </c>
    </row>
    <row r="33" ht="14.25" customHeight="1">
      <c r="A33" s="3">
        <v>44409.0</v>
      </c>
      <c r="B33" s="2">
        <v>3.0</v>
      </c>
      <c r="C33" s="2">
        <v>0.0</v>
      </c>
      <c r="D33" s="4">
        <f t="shared" si="1"/>
        <v>0</v>
      </c>
      <c r="M33" s="6" t="s">
        <v>25</v>
      </c>
      <c r="N33" s="2">
        <v>9.0</v>
      </c>
      <c r="O33" s="2">
        <v>2.0</v>
      </c>
      <c r="P33" s="4">
        <f t="shared" si="2"/>
        <v>0.2222222222</v>
      </c>
    </row>
    <row r="34" ht="14.25" customHeight="1">
      <c r="A34" s="3">
        <v>44440.0</v>
      </c>
      <c r="B34" s="2">
        <v>9.0</v>
      </c>
      <c r="C34" s="2">
        <v>2.0</v>
      </c>
      <c r="D34" s="4">
        <f t="shared" si="1"/>
        <v>0.2222222222</v>
      </c>
      <c r="E34" s="2">
        <v>2019.0</v>
      </c>
      <c r="F34" s="2">
        <f>AVERAGE(B9:B13)</f>
        <v>48.4</v>
      </c>
      <c r="M34" s="6" t="s">
        <v>26</v>
      </c>
      <c r="N34" s="2">
        <v>5.0</v>
      </c>
      <c r="O34" s="2">
        <v>0.0</v>
      </c>
      <c r="P34" s="4">
        <f t="shared" si="2"/>
        <v>0</v>
      </c>
    </row>
    <row r="35" ht="14.25" customHeight="1">
      <c r="A35" s="3">
        <v>44470.0</v>
      </c>
      <c r="B35" s="2">
        <v>5.0</v>
      </c>
      <c r="C35" s="2">
        <v>0.0</v>
      </c>
      <c r="D35" s="4">
        <f t="shared" si="1"/>
        <v>0</v>
      </c>
      <c r="E35" s="2">
        <v>2020.0</v>
      </c>
      <c r="F35" s="2">
        <f>AVERAGE(B21:B25)</f>
        <v>85.2</v>
      </c>
      <c r="M35" s="6" t="s">
        <v>27</v>
      </c>
      <c r="N35" s="2">
        <v>12.0</v>
      </c>
      <c r="O35" s="2">
        <v>5.0</v>
      </c>
      <c r="P35" s="4">
        <f t="shared" si="2"/>
        <v>0.4166666667</v>
      </c>
    </row>
    <row r="36" ht="14.25" customHeight="1">
      <c r="A36" s="3">
        <v>44501.0</v>
      </c>
      <c r="B36" s="2">
        <v>12.0</v>
      </c>
      <c r="C36" s="2">
        <v>5.0</v>
      </c>
      <c r="D36" s="4">
        <f t="shared" si="1"/>
        <v>0.4166666667</v>
      </c>
      <c r="E36" s="2">
        <v>2021.0</v>
      </c>
      <c r="F36" s="2">
        <f>AVERAGE(B33:B37)</f>
        <v>6.6</v>
      </c>
      <c r="M36" s="6" t="s">
        <v>28</v>
      </c>
      <c r="N36" s="2">
        <v>4.0</v>
      </c>
      <c r="O36" s="2">
        <v>2.0</v>
      </c>
      <c r="P36" s="4">
        <f t="shared" si="2"/>
        <v>0.5</v>
      </c>
    </row>
    <row r="37" ht="14.25" customHeight="1">
      <c r="A37" s="3">
        <v>44531.0</v>
      </c>
      <c r="B37" s="2">
        <v>4.0</v>
      </c>
      <c r="C37" s="2">
        <v>2.0</v>
      </c>
      <c r="D37" s="4">
        <f t="shared" si="1"/>
        <v>0.5</v>
      </c>
    </row>
    <row r="38" ht="14.25" customHeight="1"/>
    <row r="39" ht="14.25" customHeight="1">
      <c r="A39" s="7">
        <v>2019.0</v>
      </c>
      <c r="B39" s="2">
        <f>sum(B2:B13)</f>
        <v>572</v>
      </c>
    </row>
    <row r="40" ht="14.25" customHeight="1">
      <c r="A40" s="7">
        <v>2020.0</v>
      </c>
      <c r="B40" s="2">
        <f>sum(B14:B25)</f>
        <v>859</v>
      </c>
      <c r="D40" s="8"/>
      <c r="G40" s="4"/>
    </row>
    <row r="41" ht="14.25" customHeight="1">
      <c r="A41" s="7">
        <v>2021.0</v>
      </c>
      <c r="B41" s="2">
        <f>sum(B26:B37)</f>
        <v>508</v>
      </c>
      <c r="D41" s="3"/>
      <c r="G41" s="4"/>
    </row>
    <row r="42" ht="14.25" customHeight="1">
      <c r="D42" s="8"/>
      <c r="G42" s="4"/>
    </row>
    <row r="43" ht="14.25" customHeight="1">
      <c r="D43" s="3"/>
      <c r="G43" s="4"/>
    </row>
    <row r="44" ht="14.25" customHeight="1">
      <c r="D44" s="8"/>
      <c r="G44" s="4"/>
    </row>
    <row r="45" ht="14.25" customHeight="1">
      <c r="D45" s="3"/>
      <c r="G45" s="4"/>
    </row>
    <row r="46" ht="14.25" customHeight="1">
      <c r="D46" s="8"/>
      <c r="G46" s="4"/>
    </row>
    <row r="47" ht="14.25" customHeight="1">
      <c r="D47" s="3"/>
      <c r="G47" s="4"/>
    </row>
    <row r="48" ht="14.25" customHeight="1">
      <c r="D48" s="8"/>
      <c r="G48" s="4"/>
    </row>
    <row r="49" ht="14.25" customHeight="1">
      <c r="D49" s="3"/>
      <c r="G49" s="4"/>
    </row>
    <row r="50" ht="14.25" customHeight="1">
      <c r="D50" s="8"/>
      <c r="G50" s="4"/>
    </row>
    <row r="51" ht="14.25" customHeight="1">
      <c r="D51" s="3"/>
      <c r="G51" s="4"/>
    </row>
    <row r="52" ht="14.25" customHeight="1">
      <c r="D52" s="8"/>
      <c r="G52" s="4"/>
    </row>
    <row r="53" ht="14.25" customHeight="1">
      <c r="D53" s="3"/>
      <c r="G53" s="4"/>
    </row>
    <row r="54" ht="14.25" customHeight="1">
      <c r="D54" s="8"/>
      <c r="G54" s="4"/>
    </row>
    <row r="55" ht="14.25" customHeight="1">
      <c r="D55" s="3"/>
      <c r="G55" s="4"/>
    </row>
    <row r="56" ht="14.25" customHeight="1">
      <c r="D56" s="8"/>
      <c r="G56" s="4"/>
    </row>
    <row r="57" ht="14.25" customHeight="1">
      <c r="D57" s="3"/>
      <c r="G57" s="4"/>
    </row>
    <row r="58" ht="14.25" customHeight="1">
      <c r="D58" s="8"/>
      <c r="G58" s="4"/>
    </row>
    <row r="59" ht="14.25" customHeight="1">
      <c r="D59" s="3"/>
      <c r="G59" s="4"/>
    </row>
    <row r="60" ht="14.25" customHeight="1">
      <c r="D60" s="8"/>
      <c r="G60" s="4"/>
    </row>
    <row r="61" ht="14.25" customHeight="1">
      <c r="D61" s="3"/>
      <c r="G61" s="4"/>
    </row>
    <row r="62" ht="14.25" customHeight="1">
      <c r="D62" s="8"/>
      <c r="G62" s="4"/>
    </row>
    <row r="63" ht="14.25" customHeight="1">
      <c r="D63" s="3"/>
      <c r="G63" s="4"/>
    </row>
    <row r="64" ht="14.25" customHeight="1">
      <c r="D64" s="8"/>
      <c r="G64" s="4"/>
    </row>
    <row r="65" ht="14.25" customHeight="1">
      <c r="D65" s="3"/>
      <c r="G65" s="4"/>
    </row>
    <row r="66" ht="14.25" customHeight="1">
      <c r="D66" s="8"/>
      <c r="G66" s="4"/>
    </row>
    <row r="67" ht="14.25" customHeight="1">
      <c r="D67" s="3"/>
      <c r="G67" s="4"/>
    </row>
    <row r="68" ht="14.25" customHeight="1">
      <c r="D68" s="8"/>
      <c r="G68" s="4"/>
    </row>
    <row r="69" ht="14.25" customHeight="1">
      <c r="D69" s="3"/>
      <c r="G69" s="4"/>
    </row>
    <row r="70" ht="14.25" customHeight="1">
      <c r="D70" s="8"/>
      <c r="G70" s="4"/>
    </row>
    <row r="71" ht="14.25" customHeight="1">
      <c r="D71" s="3"/>
      <c r="G71" s="4"/>
    </row>
    <row r="72" ht="14.25" customHeight="1">
      <c r="D72" s="8"/>
      <c r="G72" s="4"/>
    </row>
    <row r="73" ht="14.25" customHeight="1">
      <c r="D73" s="3"/>
      <c r="G73" s="4"/>
    </row>
    <row r="74" ht="14.25" customHeight="1">
      <c r="D74" s="8"/>
      <c r="G74" s="4"/>
    </row>
    <row r="75" ht="14.25" customHeight="1">
      <c r="D75" s="3"/>
      <c r="G75" s="4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B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7">
    <cfRule type="colorScale" priority="2">
      <colorScale>
        <cfvo type="percentile" val="10"/>
        <cfvo type="percentile" val="50"/>
        <cfvo type="percentile" val="90"/>
        <color theme="9"/>
        <color theme="7"/>
        <color theme="5"/>
      </colorScale>
    </cfRule>
  </conditionalFormatting>
  <conditionalFormatting sqref="E40:E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E75">
    <cfRule type="colorScale" priority="4">
      <colorScale>
        <cfvo type="percentile" val="10"/>
        <cfvo type="percentile" val="50"/>
        <cfvo type="percentile" val="90"/>
        <color theme="9"/>
        <color theme="7"/>
        <color theme="5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47.0</v>
      </c>
      <c r="C2" s="2">
        <v>19.0</v>
      </c>
    </row>
    <row r="3" ht="14.25" customHeight="1">
      <c r="A3" s="2">
        <v>2020.0</v>
      </c>
      <c r="B3" s="2">
        <v>43.0</v>
      </c>
      <c r="C3" s="2">
        <v>13.0</v>
      </c>
    </row>
    <row r="4" ht="14.25" customHeight="1">
      <c r="A4" s="2">
        <v>2021.0</v>
      </c>
      <c r="B4" s="2">
        <v>85.0</v>
      </c>
      <c r="C4" s="2">
        <v>43.0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41.0</v>
      </c>
      <c r="C2" s="2">
        <v>20.0</v>
      </c>
    </row>
    <row r="3" ht="14.25" customHeight="1">
      <c r="A3" s="2">
        <v>2020.0</v>
      </c>
      <c r="B3" s="2">
        <v>48.0</v>
      </c>
      <c r="C3" s="2">
        <v>26.0</v>
      </c>
    </row>
    <row r="4" ht="14.25" customHeight="1">
      <c r="A4" s="2">
        <v>2021.0</v>
      </c>
      <c r="B4" s="2">
        <v>60.0</v>
      </c>
      <c r="C4" s="2">
        <v>35.0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55.0</v>
      </c>
      <c r="C2" s="2">
        <v>27.0</v>
      </c>
    </row>
    <row r="3" ht="14.25" customHeight="1">
      <c r="A3" s="2">
        <v>2020.0</v>
      </c>
      <c r="B3" s="2">
        <v>50.0</v>
      </c>
      <c r="C3" s="2">
        <v>20.0</v>
      </c>
    </row>
    <row r="4" ht="14.25" customHeight="1">
      <c r="A4" s="2">
        <v>2021.0</v>
      </c>
      <c r="B4" s="2">
        <v>76.0</v>
      </c>
      <c r="C4" s="2">
        <v>40.0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41.0</v>
      </c>
      <c r="C2" s="2">
        <v>18.0</v>
      </c>
    </row>
    <row r="3" ht="14.25" customHeight="1">
      <c r="A3" s="2">
        <v>2020.0</v>
      </c>
      <c r="B3" s="2">
        <v>67.0</v>
      </c>
      <c r="C3" s="2">
        <v>23.0</v>
      </c>
    </row>
    <row r="4" ht="14.25" customHeight="1">
      <c r="A4" s="2">
        <v>2021.0</v>
      </c>
      <c r="B4" s="2">
        <v>83.0</v>
      </c>
      <c r="C4" s="2">
        <v>42.0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56.0</v>
      </c>
      <c r="C2" s="2">
        <v>28.0</v>
      </c>
    </row>
    <row r="3" ht="14.25" customHeight="1">
      <c r="A3" s="2">
        <v>2020.0</v>
      </c>
      <c r="B3" s="2">
        <v>84.0</v>
      </c>
      <c r="C3" s="2">
        <v>47.0</v>
      </c>
    </row>
    <row r="4" ht="14.25" customHeight="1">
      <c r="A4" s="2">
        <v>2021.0</v>
      </c>
      <c r="B4" s="2">
        <v>86.0</v>
      </c>
      <c r="C4" s="2">
        <v>45.0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</v>
      </c>
      <c r="B1" s="2" t="s">
        <v>6</v>
      </c>
      <c r="C1" s="2" t="s">
        <v>7</v>
      </c>
    </row>
    <row r="2" ht="14.25" customHeight="1">
      <c r="A2" s="2">
        <v>2019.0</v>
      </c>
      <c r="B2" s="2">
        <v>40.0</v>
      </c>
      <c r="C2" s="2">
        <v>22.0</v>
      </c>
    </row>
    <row r="3" ht="14.25" customHeight="1">
      <c r="A3" s="2">
        <v>2020.0</v>
      </c>
      <c r="B3" s="2">
        <v>61.0</v>
      </c>
      <c r="C3" s="2">
        <v>31.0</v>
      </c>
    </row>
    <row r="4" ht="14.25" customHeight="1">
      <c r="A4" s="2">
        <v>2021.0</v>
      </c>
      <c r="B4" s="2">
        <v>60.0</v>
      </c>
      <c r="C4" s="2">
        <v>40.0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2021-12-17T18:19:38Z</dcterms:created>
  <dc:creator>Washington State Patrol</dc:creator>
</cp:coreProperties>
</file>