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arti\Desktop\PoliceReform\Pursuits\"/>
    </mc:Choice>
  </mc:AlternateContent>
  <xr:revisionPtr revIDLastSave="0" documentId="13_ncr:1_{C9476F5B-1EA3-4048-8E78-1A6BDE6912F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cidents" sheetId="2" r:id="rId1"/>
    <sheet name="Table" sheetId="3" r:id="rId2"/>
  </sheets>
  <calcPr calcId="191029"/>
  <pivotCaches>
    <pivotCache cacheId="7" r:id="rId3"/>
  </pivotCaches>
  <extLst>
    <ext uri="GoogleSheetsCustomDataVersion2">
      <go:sheetsCustomData xmlns:go="http://customooxmlschemas.google.com/" r:id="rId5" roundtripDataChecksum="kbnqr5nX6HJjLVuc7WxgWs4g8fcfuuAFltI2ejudw+Y="/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</calcChain>
</file>

<file path=xl/sharedStrings.xml><?xml version="1.0" encoding="utf-8"?>
<sst xmlns="http://schemas.openxmlformats.org/spreadsheetml/2006/main" count="179" uniqueCount="88">
  <si>
    <t>Incident #</t>
  </si>
  <si>
    <t>Call Date/Time</t>
  </si>
  <si>
    <t>Type</t>
  </si>
  <si>
    <t>Officers</t>
  </si>
  <si>
    <t>Location</t>
  </si>
  <si>
    <t>Common Name</t>
  </si>
  <si>
    <t>Dispositions</t>
  </si>
  <si>
    <t>Subjects</t>
  </si>
  <si>
    <t>Agency</t>
  </si>
  <si>
    <t>2023-00025579</t>
  </si>
  <si>
    <t>10/5/2023 3:15:49 PM</t>
  </si>
  <si>
    <t>Law Pursuit - Eluding</t>
  </si>
  <si>
    <t/>
  </si>
  <si>
    <t>1500 S OAK St, KENN, 99337</t>
  </si>
  <si>
    <t>FAIRGROUNDS</t>
  </si>
  <si>
    <t>WA0030000</t>
  </si>
  <si>
    <t>2023-00015063</t>
  </si>
  <si>
    <t>6/18/2023 4:03:55 PM</t>
  </si>
  <si>
    <t>23201 N BENTON</t>
  </si>
  <si>
    <t>2023-00005497</t>
  </si>
  <si>
    <t>3/5/2023 11:11:15 PM</t>
  </si>
  <si>
    <t>C56 - CHILDERS, KENTON *, C16 - KORTEN, DANIEL, C40 - GRIFFIN, N</t>
  </si>
  <si>
    <t>700 WINE COUNTRY RD, PROS, WA 99350</t>
  </si>
  <si>
    <t>LOVES PROSSER</t>
  </si>
  <si>
    <t>GUZMAN, KAYLA LYN - IO, TAPIA, AUNDRAYA - IO</t>
  </si>
  <si>
    <t>2022-00028691</t>
  </si>
  <si>
    <t>11/12/2022 10:45:36 PM</t>
  </si>
  <si>
    <t>C49 - LOYD, RANDY *, C64 - ORTEGA, JONATHAN, C66 - KRONER, MITCH</t>
  </si>
  <si>
    <t>W CANAL DR/N YOUNG ST, KENN, 99336</t>
  </si>
  <si>
    <t>PETERS, KAILAB M - IO</t>
  </si>
  <si>
    <t>2022-00020817</t>
  </si>
  <si>
    <t>8/22/2022 12:47:04 AM</t>
  </si>
  <si>
    <t>C66 - KRONER, MITCHEL *, C49 - LOYD, RANDY, C52 - ROBERTS, CODY,</t>
  </si>
  <si>
    <t>S FRUITLAND ST/W 1ST AVE, KENN, 99336</t>
  </si>
  <si>
    <t>Accident - 1, Vehicle Impound - 2</t>
  </si>
  <si>
    <t xml:space="preserve">FORTIN, DANIEL CLAYTON - IO, MENDOZA-GARCIA, DIANNA MARIA - IO, </t>
  </si>
  <si>
    <t>2022-00013405</t>
  </si>
  <si>
    <t>6/4/2022 12:11:10 AM</t>
  </si>
  <si>
    <t>C14 - LORENZ, LOUIS *, C48 - FREDERICK, DAVID, C59 - BOWEN, TIFF</t>
  </si>
  <si>
    <t>LESLIE Rd/RACHEL Rd, RICH, WA 99352</t>
  </si>
  <si>
    <t>2022-00000435</t>
  </si>
  <si>
    <t>1/6/2022 2:11:00 AM</t>
  </si>
  <si>
    <t>S 1942 PR SE/E BOWLES RD, BNCO, WA 99336</t>
  </si>
  <si>
    <t>Case - 1</t>
  </si>
  <si>
    <t>2021-00026674</t>
  </si>
  <si>
    <t>10/15/2021 11:37:00 PM</t>
  </si>
  <si>
    <t>3600 W CLEARWATER AVE B, KENN, 99336</t>
  </si>
  <si>
    <t>2021-00009210</t>
  </si>
  <si>
    <t>4/2/2021 10:37:00 PM</t>
  </si>
  <si>
    <t>E 3RD AVE/E CHEMICAL DR, KENN, 99336</t>
  </si>
  <si>
    <t>2021-00006830</t>
  </si>
  <si>
    <t>3/11/2021 12:31:00 AM</t>
  </si>
  <si>
    <t>E 19TH AVE/S GUM ST, BNCO, WA 99336</t>
  </si>
  <si>
    <t>Incident - 1</t>
  </si>
  <si>
    <t>2021-00005246</t>
  </si>
  <si>
    <t>2/25/2021 7:25:00 AM</t>
  </si>
  <si>
    <t>505380 - GAULT, RALPH *</t>
  </si>
  <si>
    <t>CULLUM AVE/GILLESPIE ST, RICH, WA 99352</t>
  </si>
  <si>
    <t>2020-00015391</t>
  </si>
  <si>
    <t>5/26/2020 2:59:00 PM</t>
  </si>
  <si>
    <t>W MCCREADIE RD / N MISSIMER RD, BENTON COUNTY, WA</t>
  </si>
  <si>
    <t>GARCIA, BLANCA - RP</t>
  </si>
  <si>
    <t>2020-00013562</t>
  </si>
  <si>
    <t>5/10/2020 12:05:00 AM</t>
  </si>
  <si>
    <t>E 10TH AVE/S GUM ST, KENN, 99336</t>
  </si>
  <si>
    <t>2020-00012403</t>
  </si>
  <si>
    <t>4/26/2020 2:53:00 AM</t>
  </si>
  <si>
    <t>558320 - SKINNER, KEVON *</t>
  </si>
  <si>
    <t>E 8TH AVE/S WASHINGTON ST, KENN, 99336</t>
  </si>
  <si>
    <t>2019-00043416</t>
  </si>
  <si>
    <t>12/29/2019 1:12:00 AM</t>
  </si>
  <si>
    <t>9TH ST/BABS AVE, BNCT, WA 99320</t>
  </si>
  <si>
    <t>Accident - 1</t>
  </si>
  <si>
    <t>MIRANDA, LUCA - RP</t>
  </si>
  <si>
    <t>2019-00037738</t>
  </si>
  <si>
    <t>11/8/2019 3:56:00 PM</t>
  </si>
  <si>
    <t>S COUNTY LINE RD / W OLD INLAND EMPIRE HWY, BENTON COUNTY, WA</t>
  </si>
  <si>
    <t>2019-00018608</t>
  </si>
  <si>
    <t>6/8/2019 7:14:00 PM</t>
  </si>
  <si>
    <t>E FINLEY RD/S LOCUST LN, BNCO, WA 99336</t>
  </si>
  <si>
    <t>2019-00008892</t>
  </si>
  <si>
    <t>3/19/2019 5:39:00 PM</t>
  </si>
  <si>
    <t>E BOWLES RD/S FINLEY RD, BNCO, WA 99336</t>
  </si>
  <si>
    <t>Month</t>
  </si>
  <si>
    <t>Year</t>
  </si>
  <si>
    <t>Grand Total</t>
  </si>
  <si>
    <t>Count of Type</t>
  </si>
  <si>
    <t>Report run 11/15/2023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</si>
</sst>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a.morris martina.morris" refreshedDate="45290.622543171296" createdVersion="8" refreshedVersion="8" minRefreshableVersion="3" recordCount="18" xr:uid="{6D2B561C-CD30-4F7B-8DB7-15C84E599CD7}">
  <cacheSource type="worksheet">
    <worksheetSource name="Table1"/>
  </cacheSource>
  <cacheFields count="11">
    <cacheField name="Incident #" numFmtId="0">
      <sharedItems/>
    </cacheField>
    <cacheField name="Call Date/Time" numFmtId="0">
      <sharedItems/>
    </cacheField>
    <cacheField name="Month" numFmtId="0">
      <sharedItems containsSemiMixedTypes="0" containsString="0" containsNumber="1" containsInteger="1" minValue="1" maxValue="12" count="10">
        <n v="10"/>
        <n v="6"/>
        <n v="3"/>
        <n v="11"/>
        <n v="8"/>
        <n v="1"/>
        <n v="4"/>
        <n v="2"/>
        <n v="5"/>
        <n v="12"/>
      </sharedItems>
    </cacheField>
    <cacheField name="Year" numFmtId="0">
      <sharedItems containsSemiMixedTypes="0" containsString="0" containsNumber="1" containsInteger="1" minValue="2019" maxValue="2023" count="5">
        <n v="2023"/>
        <n v="2022"/>
        <n v="2021"/>
        <n v="2020"/>
        <n v="2019"/>
      </sharedItems>
    </cacheField>
    <cacheField name="Type" numFmtId="0">
      <sharedItems/>
    </cacheField>
    <cacheField name="Officers" numFmtId="0">
      <sharedItems/>
    </cacheField>
    <cacheField name="Location" numFmtId="0">
      <sharedItems/>
    </cacheField>
    <cacheField name="Common Name" numFmtId="0">
      <sharedItems/>
    </cacheField>
    <cacheField name="Dispositions" numFmtId="0">
      <sharedItems/>
    </cacheField>
    <cacheField name="Subjects" numFmtId="0">
      <sharedItems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2023-00025579"/>
    <s v="10/5/2023 3:15:49 PM"/>
    <x v="0"/>
    <x v="0"/>
    <s v="Law Pursuit - Eluding"/>
    <s v=""/>
    <s v="1500 S OAK St, KENN, 99337"/>
    <s v="FAIRGROUNDS"/>
    <s v=""/>
    <s v=""/>
    <s v="WA0030000"/>
  </r>
  <r>
    <s v="2023-00015063"/>
    <s v="6/18/2023 4:03:55 PM"/>
    <x v="1"/>
    <x v="0"/>
    <s v="Law Pursuit - Eluding"/>
    <s v=""/>
    <s v="23201 N BENTON"/>
    <s v=""/>
    <s v=""/>
    <s v=""/>
    <s v="WA0030000"/>
  </r>
  <r>
    <s v="2023-00005497"/>
    <s v="3/5/2023 11:11:15 PM"/>
    <x v="2"/>
    <x v="0"/>
    <s v="Law Pursuit - Eluding"/>
    <s v="C56 - CHILDERS, KENTON *, C16 - KORTEN, DANIEL, C40 - GRIFFIN, N"/>
    <s v="700 WINE COUNTRY RD, PROS, WA 99350"/>
    <s v="LOVES PROSSER"/>
    <s v=""/>
    <s v="GUZMAN, KAYLA LYN - IO, TAPIA, AUNDRAYA - IO"/>
    <s v="WA0030000"/>
  </r>
  <r>
    <s v="2022-00028691"/>
    <s v="11/12/2022 10:45:36 PM"/>
    <x v="3"/>
    <x v="1"/>
    <s v="Law Pursuit - Eluding"/>
    <s v="C49 - LOYD, RANDY *, C64 - ORTEGA, JONATHAN, C66 - KRONER, MITCH"/>
    <s v="W CANAL DR/N YOUNG ST, KENN, 99336"/>
    <s v=""/>
    <s v=""/>
    <s v="PETERS, KAILAB M - IO"/>
    <s v="WA0030000"/>
  </r>
  <r>
    <s v="2022-00020817"/>
    <s v="8/22/2022 12:47:04 AM"/>
    <x v="4"/>
    <x v="1"/>
    <s v="Law Pursuit - Eluding"/>
    <s v="C66 - KRONER, MITCHEL *, C49 - LOYD, RANDY, C52 - ROBERTS, CODY,"/>
    <s v="S FRUITLAND ST/W 1ST AVE, KENN, 99336"/>
    <s v=""/>
    <s v="Accident - 1, Vehicle Impound - 2"/>
    <s v="FORTIN, DANIEL CLAYTON - IO, MENDOZA-GARCIA, DIANNA MARIA - IO, "/>
    <s v="WA0030000"/>
  </r>
  <r>
    <s v="2022-00013405"/>
    <s v="6/4/2022 12:11:10 AM"/>
    <x v="1"/>
    <x v="1"/>
    <s v="Law Pursuit - Eluding"/>
    <s v="C14 - LORENZ, LOUIS *, C48 - FREDERICK, DAVID, C59 - BOWEN, TIFF"/>
    <s v="LESLIE Rd/RACHEL Rd, RICH, WA 99352"/>
    <s v=""/>
    <s v=""/>
    <s v=""/>
    <s v="WA0030000"/>
  </r>
  <r>
    <s v="2022-00000435"/>
    <s v="1/6/2022 2:11:00 AM"/>
    <x v="5"/>
    <x v="1"/>
    <s v="Law Pursuit - Eluding"/>
    <s v=""/>
    <s v="S 1942 PR SE/E BOWLES RD, BNCO, WA 99336"/>
    <s v=""/>
    <s v="Case - 1"/>
    <s v=""/>
    <s v="WA0030000"/>
  </r>
  <r>
    <s v="2021-00026674"/>
    <s v="10/15/2021 11:37:00 PM"/>
    <x v="0"/>
    <x v="2"/>
    <s v="Law Pursuit - Eluding"/>
    <s v=""/>
    <s v="3600 W CLEARWATER AVE B, KENN, 99336"/>
    <s v=""/>
    <s v="Case - 1"/>
    <s v=""/>
    <s v="WA0030000"/>
  </r>
  <r>
    <s v="2021-00009210"/>
    <s v="4/2/2021 10:37:00 PM"/>
    <x v="6"/>
    <x v="2"/>
    <s v="Law Pursuit - Eluding"/>
    <s v=""/>
    <s v="E 3RD AVE/E CHEMICAL DR, KENN, 99336"/>
    <s v=""/>
    <s v="Case - 1"/>
    <s v=""/>
    <s v="WA0030000"/>
  </r>
  <r>
    <s v="2021-00006830"/>
    <s v="3/11/2021 12:31:00 AM"/>
    <x v="2"/>
    <x v="2"/>
    <s v="Law Pursuit - Eluding"/>
    <s v=""/>
    <s v="E 19TH AVE/S GUM ST, BNCO, WA 99336"/>
    <s v=""/>
    <s v="Incident - 1"/>
    <s v=""/>
    <s v="WA0030000"/>
  </r>
  <r>
    <s v="2021-00005246"/>
    <s v="2/25/2021 7:25:00 AM"/>
    <x v="7"/>
    <x v="2"/>
    <s v="Law Pursuit - Eluding"/>
    <s v="505380 - GAULT, RALPH *"/>
    <s v="CULLUM AVE/GILLESPIE ST, RICH, WA 99352"/>
    <s v=""/>
    <s v="Case - 1"/>
    <s v=""/>
    <s v="WA0030000"/>
  </r>
  <r>
    <s v="2020-00015391"/>
    <s v="5/26/2020 2:59:00 PM"/>
    <x v="8"/>
    <x v="3"/>
    <s v="Law Pursuit - Eluding"/>
    <s v=""/>
    <s v="W MCCREADIE RD / N MISSIMER RD, BENTON COUNTY, WA"/>
    <s v=""/>
    <s v="Case - 1"/>
    <s v="GARCIA, BLANCA - RP"/>
    <s v="WA0030000"/>
  </r>
  <r>
    <s v="2020-00013562"/>
    <s v="5/10/2020 12:05:00 AM"/>
    <x v="8"/>
    <x v="3"/>
    <s v="Law Pursuit - Eluding"/>
    <s v=""/>
    <s v="E 10TH AVE/S GUM ST, KENN, 99336"/>
    <s v=""/>
    <s v="Case - 1"/>
    <s v=""/>
    <s v="WA0030000"/>
  </r>
  <r>
    <s v="2020-00012403"/>
    <s v="4/26/2020 2:53:00 AM"/>
    <x v="6"/>
    <x v="3"/>
    <s v="Law Pursuit - Eluding"/>
    <s v="558320 - SKINNER, KEVON *"/>
    <s v="E 8TH AVE/S WASHINGTON ST, KENN, 99336"/>
    <s v=""/>
    <s v="Case - 1"/>
    <s v=""/>
    <s v="WA0030000"/>
  </r>
  <r>
    <s v="2019-00043416"/>
    <s v="12/29/2019 1:12:00 AM"/>
    <x v="9"/>
    <x v="4"/>
    <s v="Law Pursuit - Eluding"/>
    <s v=""/>
    <s v="9TH ST/BABS AVE, BNCT, WA 99320"/>
    <s v=""/>
    <s v="Accident - 1"/>
    <s v="MIRANDA, LUCA - RP"/>
    <s v="WA0030000"/>
  </r>
  <r>
    <s v="2019-00037738"/>
    <s v="11/8/2019 3:56:00 PM"/>
    <x v="3"/>
    <x v="4"/>
    <s v="Law Pursuit - Eluding"/>
    <s v=""/>
    <s v="S COUNTY LINE RD / W OLD INLAND EMPIRE HWY, BENTON COUNTY, WA"/>
    <s v=""/>
    <s v="Case - 1"/>
    <s v=""/>
    <s v="WA0030000"/>
  </r>
  <r>
    <s v="2019-00018608"/>
    <s v="6/8/2019 7:14:00 PM"/>
    <x v="1"/>
    <x v="4"/>
    <s v="Law Pursuit - Eluding"/>
    <s v=""/>
    <s v="E FINLEY RD/S LOCUST LN, BNCO, WA 99336"/>
    <s v=""/>
    <s v="Case - 1"/>
    <s v=""/>
    <s v="WA0030000"/>
  </r>
  <r>
    <s v="2019-00008892"/>
    <s v="3/19/2019 5:39:00 PM"/>
    <x v="2"/>
    <x v="4"/>
    <s v="Law Pursuit - Eluding"/>
    <s v=""/>
    <s v="E BOWLES RD/S FINLEY RD, BNCO, WA 99336"/>
    <s v=""/>
    <s v="Incident - 1"/>
    <s v=""/>
    <s v="WA003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E46A21-00D4-48A7-9EE2-6196DEDDCC18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" colHeaderCaption="Month">
  <location ref="B3:M10" firstHeaderRow="1" firstDataRow="2" firstDataCol="1"/>
  <pivotFields count="11">
    <pivotField showAll="0"/>
    <pivotField showAll="0"/>
    <pivotField axis="axisCol" showAll="0">
      <items count="11">
        <item x="5"/>
        <item x="7"/>
        <item x="2"/>
        <item x="6"/>
        <item x="8"/>
        <item x="1"/>
        <item x="4"/>
        <item x="0"/>
        <item x="3"/>
        <item x="9"/>
        <item t="default"/>
      </items>
    </pivotField>
    <pivotField axis="axisRow" showAll="0">
      <items count="6">
        <item x="4"/>
        <item x="3"/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Type" fld="4" subtotal="count" baseField="0" baseItem="0"/>
  </dataField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94DEF-E7A4-4FD2-8043-76CD1D266248}" name="Table1" displayName="Table1" ref="A1:K19" totalsRowShown="0">
  <autoFilter ref="A1:K19" xr:uid="{15394DEF-E7A4-4FD2-8043-76CD1D266248}"/>
  <tableColumns count="11">
    <tableColumn id="1" xr3:uid="{44259EFD-1A36-4E97-ACFB-0B2AE94CF471}" name="Incident #"/>
    <tableColumn id="3" xr3:uid="{E1B809E5-CB85-40EE-9FA0-34AF21D3AF06}" name="Call Date/Time"/>
    <tableColumn id="12" xr3:uid="{B4FB87F8-C359-4028-B4BC-B6A75D9A5DC1}" name="Month" dataDxfId="1">
      <calculatedColumnFormula>MONTH(Table1[[#This Row],[Call Date/Time]])</calculatedColumnFormula>
    </tableColumn>
    <tableColumn id="11" xr3:uid="{82033742-062F-4DBF-A8A1-E86648F305AD}" name="Year" dataDxfId="0">
      <calculatedColumnFormula>YEAR(Table1[[#This Row],[Call Date/Time]])</calculatedColumnFormula>
    </tableColumn>
    <tableColumn id="4" xr3:uid="{2444013A-3042-4BE3-9E98-619EBB02F84E}" name="Type"/>
    <tableColumn id="5" xr3:uid="{2B559620-B733-4BE9-906C-0279AA3555E5}" name="Officers"/>
    <tableColumn id="6" xr3:uid="{38C27D0A-A0AE-425F-BA48-282EED0A8072}" name="Location"/>
    <tableColumn id="7" xr3:uid="{583F7291-2E07-48AC-9E94-3B6A00C50B45}" name="Common Name"/>
    <tableColumn id="8" xr3:uid="{E35FDF0F-27F6-4FB8-8969-35F157C3EBD8}" name="Dispositions"/>
    <tableColumn id="9" xr3:uid="{C5011C8A-ED92-49B2-8C68-73335B6F3F58}" name="Subjects"/>
    <tableColumn id="10" xr3:uid="{65FF87EE-CAE8-4CBA-9CD2-BB4B2412A417}" name="Agenc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654C-BF2A-4A67-8EB7-F0FCAA8A5FAB}">
  <dimension ref="A1:K991"/>
  <sheetViews>
    <sheetView showGridLines="0" tabSelected="1" workbookViewId="0">
      <pane ySplit="1" topLeftCell="A2" activePane="bottomLeft" state="frozen"/>
      <selection pane="bottomLeft" activeCell="F22" sqref="F22"/>
    </sheetView>
  </sheetViews>
  <sheetFormatPr defaultColWidth="14.453125" defaultRowHeight="15" customHeight="1" x14ac:dyDescent="0.35"/>
  <cols>
    <col min="1" max="1" width="17.08984375" customWidth="1"/>
    <col min="2" max="2" width="25.6328125" customWidth="1"/>
    <col min="3" max="4" width="7.26953125" customWidth="1"/>
    <col min="5" max="5" width="20.7265625" customWidth="1"/>
    <col min="6" max="6" width="34.6328125" customWidth="1"/>
    <col min="7" max="7" width="41.08984375" customWidth="1"/>
    <col min="8" max="8" width="16.453125" customWidth="1"/>
    <col min="9" max="9" width="22.26953125" customWidth="1"/>
    <col min="10" max="10" width="43.7265625" customWidth="1"/>
    <col min="11" max="11" width="13.7265625" customWidth="1"/>
    <col min="12" max="22" width="8.7265625" customWidth="1"/>
  </cols>
  <sheetData>
    <row r="1" spans="1:11" ht="14.25" customHeight="1" x14ac:dyDescent="0.35">
      <c r="A1" t="s">
        <v>0</v>
      </c>
      <c r="B1" t="s">
        <v>1</v>
      </c>
      <c r="C1" s="1" t="s">
        <v>83</v>
      </c>
      <c r="D1" s="1" t="s">
        <v>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4.25" customHeight="1" x14ac:dyDescent="0.35">
      <c r="A2" t="s">
        <v>9</v>
      </c>
      <c r="B2" t="s">
        <v>10</v>
      </c>
      <c r="C2">
        <f>MONTH(Table1[[#This Row],[Call Date/Time]])</f>
        <v>10</v>
      </c>
      <c r="D2">
        <f>YEAR(Table1[[#This Row],[Call Date/Time]])</f>
        <v>2023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  <c r="J2" t="s">
        <v>12</v>
      </c>
      <c r="K2" t="s">
        <v>15</v>
      </c>
    </row>
    <row r="3" spans="1:11" ht="14.25" customHeight="1" x14ac:dyDescent="0.35">
      <c r="A3" t="s">
        <v>16</v>
      </c>
      <c r="B3" t="s">
        <v>17</v>
      </c>
      <c r="C3">
        <f>MONTH(Table1[[#This Row],[Call Date/Time]])</f>
        <v>6</v>
      </c>
      <c r="D3">
        <f>YEAR(Table1[[#This Row],[Call Date/Time]])</f>
        <v>2023</v>
      </c>
      <c r="E3" t="s">
        <v>11</v>
      </c>
      <c r="F3" t="s">
        <v>12</v>
      </c>
      <c r="G3" t="s">
        <v>18</v>
      </c>
      <c r="H3" t="s">
        <v>12</v>
      </c>
      <c r="I3" t="s">
        <v>12</v>
      </c>
      <c r="J3" t="s">
        <v>12</v>
      </c>
      <c r="K3" t="s">
        <v>15</v>
      </c>
    </row>
    <row r="4" spans="1:11" ht="14.25" customHeight="1" x14ac:dyDescent="0.35">
      <c r="A4" t="s">
        <v>19</v>
      </c>
      <c r="B4" t="s">
        <v>20</v>
      </c>
      <c r="C4">
        <f>MONTH(Table1[[#This Row],[Call Date/Time]])</f>
        <v>3</v>
      </c>
      <c r="D4">
        <f>YEAR(Table1[[#This Row],[Call Date/Time]])</f>
        <v>2023</v>
      </c>
      <c r="E4" t="s">
        <v>11</v>
      </c>
      <c r="F4" t="s">
        <v>21</v>
      </c>
      <c r="G4" t="s">
        <v>22</v>
      </c>
      <c r="H4" t="s">
        <v>23</v>
      </c>
      <c r="I4" t="s">
        <v>12</v>
      </c>
      <c r="J4" t="s">
        <v>24</v>
      </c>
      <c r="K4" t="s">
        <v>15</v>
      </c>
    </row>
    <row r="5" spans="1:11" ht="14.25" customHeight="1" x14ac:dyDescent="0.35">
      <c r="A5" t="s">
        <v>25</v>
      </c>
      <c r="B5" t="s">
        <v>26</v>
      </c>
      <c r="C5">
        <f>MONTH(Table1[[#This Row],[Call Date/Time]])</f>
        <v>11</v>
      </c>
      <c r="D5">
        <f>YEAR(Table1[[#This Row],[Call Date/Time]])</f>
        <v>2022</v>
      </c>
      <c r="E5" t="s">
        <v>11</v>
      </c>
      <c r="F5" t="s">
        <v>27</v>
      </c>
      <c r="G5" t="s">
        <v>28</v>
      </c>
      <c r="H5" t="s">
        <v>12</v>
      </c>
      <c r="I5" t="s">
        <v>12</v>
      </c>
      <c r="J5" t="s">
        <v>29</v>
      </c>
      <c r="K5" t="s">
        <v>15</v>
      </c>
    </row>
    <row r="6" spans="1:11" ht="14.25" customHeight="1" x14ac:dyDescent="0.35">
      <c r="A6" t="s">
        <v>30</v>
      </c>
      <c r="B6" t="s">
        <v>31</v>
      </c>
      <c r="C6">
        <f>MONTH(Table1[[#This Row],[Call Date/Time]])</f>
        <v>8</v>
      </c>
      <c r="D6">
        <f>YEAR(Table1[[#This Row],[Call Date/Time]])</f>
        <v>2022</v>
      </c>
      <c r="E6" t="s">
        <v>11</v>
      </c>
      <c r="F6" t="s">
        <v>32</v>
      </c>
      <c r="G6" t="s">
        <v>33</v>
      </c>
      <c r="H6" t="s">
        <v>12</v>
      </c>
      <c r="I6" t="s">
        <v>34</v>
      </c>
      <c r="J6" t="s">
        <v>35</v>
      </c>
      <c r="K6" t="s">
        <v>15</v>
      </c>
    </row>
    <row r="7" spans="1:11" ht="14.25" customHeight="1" x14ac:dyDescent="0.35">
      <c r="A7" t="s">
        <v>36</v>
      </c>
      <c r="B7" t="s">
        <v>37</v>
      </c>
      <c r="C7">
        <f>MONTH(Table1[[#This Row],[Call Date/Time]])</f>
        <v>6</v>
      </c>
      <c r="D7">
        <f>YEAR(Table1[[#This Row],[Call Date/Time]])</f>
        <v>2022</v>
      </c>
      <c r="E7" t="s">
        <v>11</v>
      </c>
      <c r="F7" t="s">
        <v>38</v>
      </c>
      <c r="G7" t="s">
        <v>39</v>
      </c>
      <c r="H7" t="s">
        <v>12</v>
      </c>
      <c r="I7" t="s">
        <v>12</v>
      </c>
      <c r="J7" t="s">
        <v>12</v>
      </c>
      <c r="K7" t="s">
        <v>15</v>
      </c>
    </row>
    <row r="8" spans="1:11" ht="14.25" customHeight="1" x14ac:dyDescent="0.35">
      <c r="A8" t="s">
        <v>40</v>
      </c>
      <c r="B8" t="s">
        <v>41</v>
      </c>
      <c r="C8">
        <f>MONTH(Table1[[#This Row],[Call Date/Time]])</f>
        <v>1</v>
      </c>
      <c r="D8">
        <f>YEAR(Table1[[#This Row],[Call Date/Time]])</f>
        <v>2022</v>
      </c>
      <c r="E8" t="s">
        <v>11</v>
      </c>
      <c r="F8" t="s">
        <v>12</v>
      </c>
      <c r="G8" t="s">
        <v>42</v>
      </c>
      <c r="H8" t="s">
        <v>12</v>
      </c>
      <c r="I8" t="s">
        <v>43</v>
      </c>
      <c r="J8" t="s">
        <v>12</v>
      </c>
      <c r="K8" t="s">
        <v>15</v>
      </c>
    </row>
    <row r="9" spans="1:11" ht="14.25" customHeight="1" x14ac:dyDescent="0.35">
      <c r="A9" t="s">
        <v>44</v>
      </c>
      <c r="B9" t="s">
        <v>45</v>
      </c>
      <c r="C9">
        <f>MONTH(Table1[[#This Row],[Call Date/Time]])</f>
        <v>10</v>
      </c>
      <c r="D9">
        <f>YEAR(Table1[[#This Row],[Call Date/Time]])</f>
        <v>2021</v>
      </c>
      <c r="E9" t="s">
        <v>11</v>
      </c>
      <c r="F9" t="s">
        <v>12</v>
      </c>
      <c r="G9" t="s">
        <v>46</v>
      </c>
      <c r="H9" t="s">
        <v>12</v>
      </c>
      <c r="I9" t="s">
        <v>43</v>
      </c>
      <c r="J9" t="s">
        <v>12</v>
      </c>
      <c r="K9" t="s">
        <v>15</v>
      </c>
    </row>
    <row r="10" spans="1:11" ht="14.25" customHeight="1" x14ac:dyDescent="0.35">
      <c r="A10" t="s">
        <v>47</v>
      </c>
      <c r="B10" t="s">
        <v>48</v>
      </c>
      <c r="C10">
        <f>MONTH(Table1[[#This Row],[Call Date/Time]])</f>
        <v>4</v>
      </c>
      <c r="D10">
        <f>YEAR(Table1[[#This Row],[Call Date/Time]])</f>
        <v>2021</v>
      </c>
      <c r="E10" t="s">
        <v>11</v>
      </c>
      <c r="F10" t="s">
        <v>12</v>
      </c>
      <c r="G10" t="s">
        <v>49</v>
      </c>
      <c r="H10" t="s">
        <v>12</v>
      </c>
      <c r="I10" t="s">
        <v>43</v>
      </c>
      <c r="J10" t="s">
        <v>12</v>
      </c>
      <c r="K10" t="s">
        <v>15</v>
      </c>
    </row>
    <row r="11" spans="1:11" ht="14.25" customHeight="1" x14ac:dyDescent="0.35">
      <c r="A11" t="s">
        <v>50</v>
      </c>
      <c r="B11" t="s">
        <v>51</v>
      </c>
      <c r="C11">
        <f>MONTH(Table1[[#This Row],[Call Date/Time]])</f>
        <v>3</v>
      </c>
      <c r="D11">
        <f>YEAR(Table1[[#This Row],[Call Date/Time]])</f>
        <v>2021</v>
      </c>
      <c r="E11" t="s">
        <v>11</v>
      </c>
      <c r="F11" t="s">
        <v>12</v>
      </c>
      <c r="G11" t="s">
        <v>52</v>
      </c>
      <c r="H11" t="s">
        <v>12</v>
      </c>
      <c r="I11" t="s">
        <v>53</v>
      </c>
      <c r="J11" t="s">
        <v>12</v>
      </c>
      <c r="K11" t="s">
        <v>15</v>
      </c>
    </row>
    <row r="12" spans="1:11" ht="14.25" customHeight="1" x14ac:dyDescent="0.35">
      <c r="A12" t="s">
        <v>54</v>
      </c>
      <c r="B12" t="s">
        <v>55</v>
      </c>
      <c r="C12">
        <f>MONTH(Table1[[#This Row],[Call Date/Time]])</f>
        <v>2</v>
      </c>
      <c r="D12">
        <f>YEAR(Table1[[#This Row],[Call Date/Time]])</f>
        <v>2021</v>
      </c>
      <c r="E12" t="s">
        <v>11</v>
      </c>
      <c r="F12" t="s">
        <v>56</v>
      </c>
      <c r="G12" t="s">
        <v>57</v>
      </c>
      <c r="H12" t="s">
        <v>12</v>
      </c>
      <c r="I12" t="s">
        <v>43</v>
      </c>
      <c r="J12" t="s">
        <v>12</v>
      </c>
      <c r="K12" t="s">
        <v>15</v>
      </c>
    </row>
    <row r="13" spans="1:11" ht="14.25" customHeight="1" x14ac:dyDescent="0.35">
      <c r="A13" t="s">
        <v>58</v>
      </c>
      <c r="B13" t="s">
        <v>59</v>
      </c>
      <c r="C13">
        <f>MONTH(Table1[[#This Row],[Call Date/Time]])</f>
        <v>5</v>
      </c>
      <c r="D13">
        <f>YEAR(Table1[[#This Row],[Call Date/Time]])</f>
        <v>2020</v>
      </c>
      <c r="E13" t="s">
        <v>11</v>
      </c>
      <c r="F13" t="s">
        <v>12</v>
      </c>
      <c r="G13" t="s">
        <v>60</v>
      </c>
      <c r="H13" t="s">
        <v>12</v>
      </c>
      <c r="I13" t="s">
        <v>43</v>
      </c>
      <c r="J13" t="s">
        <v>61</v>
      </c>
      <c r="K13" t="s">
        <v>15</v>
      </c>
    </row>
    <row r="14" spans="1:11" ht="14.25" customHeight="1" x14ac:dyDescent="0.35">
      <c r="A14" t="s">
        <v>62</v>
      </c>
      <c r="B14" t="s">
        <v>63</v>
      </c>
      <c r="C14">
        <f>MONTH(Table1[[#This Row],[Call Date/Time]])</f>
        <v>5</v>
      </c>
      <c r="D14">
        <f>YEAR(Table1[[#This Row],[Call Date/Time]])</f>
        <v>2020</v>
      </c>
      <c r="E14" t="s">
        <v>11</v>
      </c>
      <c r="F14" t="s">
        <v>12</v>
      </c>
      <c r="G14" t="s">
        <v>64</v>
      </c>
      <c r="H14" t="s">
        <v>12</v>
      </c>
      <c r="I14" t="s">
        <v>43</v>
      </c>
      <c r="J14" t="s">
        <v>12</v>
      </c>
      <c r="K14" t="s">
        <v>15</v>
      </c>
    </row>
    <row r="15" spans="1:11" ht="14.25" customHeight="1" x14ac:dyDescent="0.35">
      <c r="A15" t="s">
        <v>65</v>
      </c>
      <c r="B15" t="s">
        <v>66</v>
      </c>
      <c r="C15">
        <f>MONTH(Table1[[#This Row],[Call Date/Time]])</f>
        <v>4</v>
      </c>
      <c r="D15">
        <f>YEAR(Table1[[#This Row],[Call Date/Time]])</f>
        <v>2020</v>
      </c>
      <c r="E15" t="s">
        <v>11</v>
      </c>
      <c r="F15" t="s">
        <v>67</v>
      </c>
      <c r="G15" t="s">
        <v>68</v>
      </c>
      <c r="H15" t="s">
        <v>12</v>
      </c>
      <c r="I15" t="s">
        <v>43</v>
      </c>
      <c r="J15" t="s">
        <v>12</v>
      </c>
      <c r="K15" t="s">
        <v>15</v>
      </c>
    </row>
    <row r="16" spans="1:11" ht="14.25" customHeight="1" x14ac:dyDescent="0.35">
      <c r="A16" t="s">
        <v>69</v>
      </c>
      <c r="B16" t="s">
        <v>70</v>
      </c>
      <c r="C16">
        <f>MONTH(Table1[[#This Row],[Call Date/Time]])</f>
        <v>12</v>
      </c>
      <c r="D16">
        <f>YEAR(Table1[[#This Row],[Call Date/Time]])</f>
        <v>2019</v>
      </c>
      <c r="E16" t="s">
        <v>11</v>
      </c>
      <c r="F16" t="s">
        <v>12</v>
      </c>
      <c r="G16" t="s">
        <v>71</v>
      </c>
      <c r="H16" t="s">
        <v>12</v>
      </c>
      <c r="I16" t="s">
        <v>72</v>
      </c>
      <c r="J16" t="s">
        <v>73</v>
      </c>
      <c r="K16" t="s">
        <v>15</v>
      </c>
    </row>
    <row r="17" spans="1:11" ht="14.25" customHeight="1" x14ac:dyDescent="0.35">
      <c r="A17" t="s">
        <v>74</v>
      </c>
      <c r="B17" t="s">
        <v>75</v>
      </c>
      <c r="C17">
        <f>MONTH(Table1[[#This Row],[Call Date/Time]])</f>
        <v>11</v>
      </c>
      <c r="D17">
        <f>YEAR(Table1[[#This Row],[Call Date/Time]])</f>
        <v>2019</v>
      </c>
      <c r="E17" t="s">
        <v>11</v>
      </c>
      <c r="F17" t="s">
        <v>12</v>
      </c>
      <c r="G17" t="s">
        <v>76</v>
      </c>
      <c r="H17" t="s">
        <v>12</v>
      </c>
      <c r="I17" t="s">
        <v>43</v>
      </c>
      <c r="J17" t="s">
        <v>12</v>
      </c>
      <c r="K17" t="s">
        <v>15</v>
      </c>
    </row>
    <row r="18" spans="1:11" ht="14.25" customHeight="1" x14ac:dyDescent="0.35">
      <c r="A18" t="s">
        <v>77</v>
      </c>
      <c r="B18" t="s">
        <v>78</v>
      </c>
      <c r="C18">
        <f>MONTH(Table1[[#This Row],[Call Date/Time]])</f>
        <v>6</v>
      </c>
      <c r="D18">
        <f>YEAR(Table1[[#This Row],[Call Date/Time]])</f>
        <v>2019</v>
      </c>
      <c r="E18" t="s">
        <v>11</v>
      </c>
      <c r="F18" t="s">
        <v>12</v>
      </c>
      <c r="G18" t="s">
        <v>79</v>
      </c>
      <c r="H18" t="s">
        <v>12</v>
      </c>
      <c r="I18" t="s">
        <v>43</v>
      </c>
      <c r="J18" t="s">
        <v>12</v>
      </c>
      <c r="K18" t="s">
        <v>15</v>
      </c>
    </row>
    <row r="19" spans="1:11" ht="14.25" customHeight="1" x14ac:dyDescent="0.35">
      <c r="A19" t="s">
        <v>80</v>
      </c>
      <c r="B19" t="s">
        <v>81</v>
      </c>
      <c r="C19">
        <f>MONTH(Table1[[#This Row],[Call Date/Time]])</f>
        <v>3</v>
      </c>
      <c r="D19">
        <f>YEAR(Table1[[#This Row],[Call Date/Time]])</f>
        <v>2019</v>
      </c>
      <c r="E19" t="s">
        <v>11</v>
      </c>
      <c r="F19" t="s">
        <v>12</v>
      </c>
      <c r="G19" t="s">
        <v>82</v>
      </c>
      <c r="H19" t="s">
        <v>12</v>
      </c>
      <c r="I19" t="s">
        <v>53</v>
      </c>
      <c r="J19" t="s">
        <v>12</v>
      </c>
      <c r="K19" t="s">
        <v>15</v>
      </c>
    </row>
    <row r="20" spans="1:11" ht="14.25" customHeight="1" x14ac:dyDescent="0.35"/>
    <row r="21" spans="1:11" ht="14.25" customHeight="1" x14ac:dyDescent="0.35"/>
    <row r="22" spans="1:11" ht="14.25" customHeight="1" x14ac:dyDescent="0.35"/>
    <row r="23" spans="1:11" ht="14.25" customHeight="1" x14ac:dyDescent="0.35"/>
    <row r="24" spans="1:11" ht="14.25" customHeight="1" x14ac:dyDescent="0.35"/>
    <row r="25" spans="1:11" ht="14.25" customHeight="1" x14ac:dyDescent="0.35"/>
    <row r="26" spans="1:11" ht="14.25" customHeight="1" x14ac:dyDescent="0.35"/>
    <row r="27" spans="1:11" ht="14.25" customHeight="1" x14ac:dyDescent="0.35"/>
    <row r="28" spans="1:11" ht="14.25" customHeight="1" x14ac:dyDescent="0.35"/>
    <row r="29" spans="1:11" ht="14.25" customHeight="1" x14ac:dyDescent="0.35"/>
    <row r="30" spans="1:11" ht="14.25" customHeight="1" x14ac:dyDescent="0.35"/>
    <row r="31" spans="1:11" ht="14.25" customHeight="1" x14ac:dyDescent="0.35"/>
    <row r="32" spans="1:1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</sheetData>
  <pageMargins left="0.5" right="0.5" top="0.5" bottom="0.75" header="0" footer="0"/>
  <pageSetup scale="80" orientation="landscape"/>
  <headerFooter>
    <oddFooter>&amp;LLogin Id:  &amp;R Page 1 of 1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E0BB-0B1E-4440-8CF2-E5EA9126DA7E}">
  <dimension ref="B1:M10"/>
  <sheetViews>
    <sheetView workbookViewId="0">
      <selection activeCell="B2" sqref="B2"/>
    </sheetView>
  </sheetViews>
  <sheetFormatPr defaultRowHeight="14.5" x14ac:dyDescent="0.35"/>
  <cols>
    <col min="2" max="2" width="12.54296875" bestFit="1" customWidth="1"/>
    <col min="3" max="12" width="6.453125" customWidth="1"/>
    <col min="13" max="13" width="10.7265625" bestFit="1" customWidth="1"/>
  </cols>
  <sheetData>
    <row r="1" spans="2:13" x14ac:dyDescent="0.35">
      <c r="B1" s="1" t="s">
        <v>87</v>
      </c>
    </row>
    <row r="3" spans="2:13" x14ac:dyDescent="0.35">
      <c r="B3" s="2" t="s">
        <v>86</v>
      </c>
      <c r="C3" s="2" t="s">
        <v>83</v>
      </c>
    </row>
    <row r="4" spans="2:13" x14ac:dyDescent="0.35">
      <c r="B4" s="2" t="s">
        <v>84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8</v>
      </c>
      <c r="J4">
        <v>10</v>
      </c>
      <c r="K4">
        <v>11</v>
      </c>
      <c r="L4">
        <v>12</v>
      </c>
      <c r="M4" t="s">
        <v>85</v>
      </c>
    </row>
    <row r="5" spans="2:13" x14ac:dyDescent="0.35">
      <c r="B5" s="3">
        <v>2019</v>
      </c>
      <c r="C5" s="4"/>
      <c r="D5" s="4"/>
      <c r="E5" s="4">
        <v>1</v>
      </c>
      <c r="F5" s="4"/>
      <c r="G5" s="4"/>
      <c r="H5" s="4">
        <v>1</v>
      </c>
      <c r="I5" s="4"/>
      <c r="J5" s="4"/>
      <c r="K5" s="4">
        <v>1</v>
      </c>
      <c r="L5" s="4">
        <v>1</v>
      </c>
      <c r="M5" s="4">
        <v>4</v>
      </c>
    </row>
    <row r="6" spans="2:13" x14ac:dyDescent="0.35">
      <c r="B6" s="3">
        <v>2020</v>
      </c>
      <c r="C6" s="4"/>
      <c r="D6" s="4"/>
      <c r="E6" s="4"/>
      <c r="F6" s="4">
        <v>1</v>
      </c>
      <c r="G6" s="4">
        <v>2</v>
      </c>
      <c r="H6" s="4"/>
      <c r="I6" s="4"/>
      <c r="J6" s="4"/>
      <c r="K6" s="4"/>
      <c r="L6" s="4"/>
      <c r="M6" s="4">
        <v>3</v>
      </c>
    </row>
    <row r="7" spans="2:13" x14ac:dyDescent="0.35">
      <c r="B7" s="3">
        <v>2021</v>
      </c>
      <c r="C7" s="4"/>
      <c r="D7" s="4">
        <v>1</v>
      </c>
      <c r="E7" s="4">
        <v>1</v>
      </c>
      <c r="F7" s="4">
        <v>1</v>
      </c>
      <c r="G7" s="4"/>
      <c r="H7" s="4"/>
      <c r="I7" s="4"/>
      <c r="J7" s="4">
        <v>1</v>
      </c>
      <c r="K7" s="4"/>
      <c r="L7" s="4"/>
      <c r="M7" s="4">
        <v>4</v>
      </c>
    </row>
    <row r="8" spans="2:13" x14ac:dyDescent="0.35">
      <c r="B8" s="3">
        <v>2022</v>
      </c>
      <c r="C8" s="4">
        <v>1</v>
      </c>
      <c r="D8" s="4"/>
      <c r="E8" s="4"/>
      <c r="F8" s="4"/>
      <c r="G8" s="4"/>
      <c r="H8" s="4">
        <v>1</v>
      </c>
      <c r="I8" s="4">
        <v>1</v>
      </c>
      <c r="J8" s="4"/>
      <c r="K8" s="4">
        <v>1</v>
      </c>
      <c r="L8" s="4"/>
      <c r="M8" s="4">
        <v>4</v>
      </c>
    </row>
    <row r="9" spans="2:13" x14ac:dyDescent="0.35">
      <c r="B9" s="3">
        <v>2023</v>
      </c>
      <c r="C9" s="4"/>
      <c r="D9" s="4"/>
      <c r="E9" s="4">
        <v>1</v>
      </c>
      <c r="F9" s="4"/>
      <c r="G9" s="4"/>
      <c r="H9" s="4">
        <v>1</v>
      </c>
      <c r="I9" s="4"/>
      <c r="J9" s="4">
        <v>1</v>
      </c>
      <c r="K9" s="4"/>
      <c r="L9" s="4"/>
      <c r="M9" s="4">
        <v>3</v>
      </c>
    </row>
    <row r="10" spans="2:13" x14ac:dyDescent="0.35">
      <c r="B10" s="3" t="s">
        <v>85</v>
      </c>
      <c r="C10" s="4">
        <v>1</v>
      </c>
      <c r="D10" s="4">
        <v>1</v>
      </c>
      <c r="E10" s="4">
        <v>3</v>
      </c>
      <c r="F10" s="4">
        <v>2</v>
      </c>
      <c r="G10" s="4">
        <v>2</v>
      </c>
      <c r="H10" s="4">
        <v>3</v>
      </c>
      <c r="I10" s="4">
        <v>1</v>
      </c>
      <c r="J10" s="4">
        <v>2</v>
      </c>
      <c r="K10" s="4">
        <v>2</v>
      </c>
      <c r="L10" s="4">
        <v>1</v>
      </c>
      <c r="M10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Incidents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 morris</cp:lastModifiedBy>
  <dcterms:created xsi:type="dcterms:W3CDTF">2023-12-30T22:58:21Z</dcterms:created>
  <dcterms:modified xsi:type="dcterms:W3CDTF">2023-12-30T23:00:20Z</dcterms:modified>
</cp:coreProperties>
</file>