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Bellingham - closed\Data\"/>
    </mc:Choice>
  </mc:AlternateContent>
  <xr:revisionPtr revIDLastSave="0" documentId="13_ncr:1_{05C18262-F409-4850-9108-07A191A6AA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idents" sheetId="1" r:id="rId1"/>
    <sheet name="pivotTables" sheetId="2" r:id="rId2"/>
  </sheets>
  <calcPr calcId="191029"/>
  <pivotCaches>
    <pivotCache cacheId="9" r:id="rId3"/>
  </pivotCaches>
</workbook>
</file>

<file path=xl/calcChain.xml><?xml version="1.0" encoding="utf-8"?>
<calcChain xmlns="http://schemas.openxmlformats.org/spreadsheetml/2006/main">
  <c r="F9" i="2" l="1"/>
  <c r="E9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</calcChain>
</file>

<file path=xl/sharedStrings.xml><?xml version="1.0" encoding="utf-8"?>
<sst xmlns="http://schemas.openxmlformats.org/spreadsheetml/2006/main" count="2919" uniqueCount="1321">
  <si>
    <r>
      <rPr>
        <sz val="10"/>
        <rFont val="Arial"/>
        <family val="2"/>
      </rPr>
      <t>19B00319</t>
    </r>
  </si>
  <si>
    <r>
      <rPr>
        <sz val="10"/>
        <rFont val="Arial"/>
        <family val="2"/>
      </rPr>
      <t>Primary</t>
    </r>
  </si>
  <si>
    <r>
      <rPr>
        <sz val="10"/>
        <rFont val="Arial"/>
        <family val="2"/>
      </rPr>
      <t>ASSIST OTHER AGENCY</t>
    </r>
  </si>
  <si>
    <r>
      <rPr>
        <sz val="10"/>
        <rFont val="Arial"/>
        <family val="2"/>
      </rPr>
      <t>FURDYK, T</t>
    </r>
  </si>
  <si>
    <r>
      <rPr>
        <sz val="10"/>
        <rFont val="Arial"/>
        <family val="2"/>
      </rPr>
      <t>19B01144</t>
    </r>
  </si>
  <si>
    <r>
      <rPr>
        <sz val="10"/>
        <rFont val="Arial"/>
        <family val="2"/>
      </rPr>
      <t>DRIVING UNDER THE INFLUENCE</t>
    </r>
  </si>
  <si>
    <r>
      <rPr>
        <sz val="10"/>
        <rFont val="Arial"/>
        <family val="2"/>
      </rPr>
      <t>19B01482</t>
    </r>
  </si>
  <si>
    <r>
      <rPr>
        <sz val="10"/>
        <rFont val="Arial"/>
        <family val="2"/>
      </rPr>
      <t>WARRANT ARREST</t>
    </r>
  </si>
  <si>
    <r>
      <rPr>
        <sz val="10"/>
        <rFont val="Arial"/>
        <family val="2"/>
      </rPr>
      <t>WUBBEN, D</t>
    </r>
  </si>
  <si>
    <r>
      <rPr>
        <sz val="10"/>
        <rFont val="Arial"/>
        <family val="2"/>
      </rPr>
      <t>19B02089</t>
    </r>
  </si>
  <si>
    <r>
      <rPr>
        <sz val="10"/>
        <rFont val="Arial"/>
        <family val="2"/>
      </rPr>
      <t>VIOLATION OF A COURT ORDER</t>
    </r>
  </si>
  <si>
    <r>
      <rPr>
        <sz val="10"/>
        <rFont val="Arial"/>
        <family val="2"/>
      </rPr>
      <t>STURLAUGSON, N</t>
    </r>
  </si>
  <si>
    <r>
      <rPr>
        <sz val="10"/>
        <rFont val="Arial"/>
        <family val="2"/>
      </rPr>
      <t>19B04042</t>
    </r>
  </si>
  <si>
    <r>
      <rPr>
        <sz val="10"/>
        <rFont val="Arial"/>
        <family val="2"/>
      </rPr>
      <t>ROORDA, M</t>
    </r>
  </si>
  <si>
    <r>
      <rPr>
        <sz val="10"/>
        <rFont val="Arial"/>
        <family val="2"/>
      </rPr>
      <t>19B04130</t>
    </r>
  </si>
  <si>
    <r>
      <rPr>
        <sz val="10"/>
        <rFont val="Arial"/>
        <family val="2"/>
      </rPr>
      <t>LELAND, J</t>
    </r>
  </si>
  <si>
    <r>
      <rPr>
        <sz val="10"/>
        <rFont val="Arial"/>
        <family val="2"/>
      </rPr>
      <t>19B06759</t>
    </r>
  </si>
  <si>
    <r>
      <rPr>
        <sz val="10"/>
        <rFont val="Arial"/>
        <family val="2"/>
      </rPr>
      <t>19B06829</t>
    </r>
  </si>
  <si>
    <r>
      <rPr>
        <sz val="10"/>
        <rFont val="Arial"/>
        <family val="2"/>
      </rPr>
      <t>NELSON, S</t>
    </r>
  </si>
  <si>
    <r>
      <rPr>
        <sz val="10"/>
        <rFont val="Arial"/>
        <family val="2"/>
      </rPr>
      <t>19B08205</t>
    </r>
  </si>
  <si>
    <r>
      <rPr>
        <sz val="10"/>
        <rFont val="Arial"/>
        <family val="2"/>
      </rPr>
      <t xml:space="preserve">TRAFFIC STOP
</t>
    </r>
    <r>
      <rPr>
        <sz val="10"/>
        <rFont val="Arial"/>
        <family val="2"/>
      </rPr>
      <t>(Violation)</t>
    </r>
  </si>
  <si>
    <r>
      <rPr>
        <sz val="10"/>
        <rFont val="Arial"/>
        <family val="2"/>
      </rPr>
      <t>D'AMELIO, S</t>
    </r>
  </si>
  <si>
    <r>
      <rPr>
        <sz val="10"/>
        <rFont val="Arial"/>
        <family val="2"/>
      </rPr>
      <t>19B08207</t>
    </r>
  </si>
  <si>
    <r>
      <rPr>
        <sz val="10"/>
        <rFont val="Arial"/>
        <family val="2"/>
      </rPr>
      <t>19B09633</t>
    </r>
  </si>
  <si>
    <r>
      <rPr>
        <sz val="10"/>
        <rFont val="Arial"/>
        <family val="2"/>
      </rPr>
      <t>ASPESSI, L</t>
    </r>
  </si>
  <si>
    <r>
      <rPr>
        <sz val="10"/>
        <rFont val="Arial"/>
        <family val="2"/>
      </rPr>
      <t>19B10602</t>
    </r>
  </si>
  <si>
    <r>
      <rPr>
        <sz val="10"/>
        <rFont val="Arial"/>
        <family val="2"/>
      </rPr>
      <t>19B10616</t>
    </r>
  </si>
  <si>
    <r>
      <rPr>
        <sz val="10"/>
        <rFont val="Arial"/>
        <family val="2"/>
      </rPr>
      <t>REED, T</t>
    </r>
  </si>
  <si>
    <r>
      <rPr>
        <sz val="10"/>
        <rFont val="Arial"/>
        <family val="2"/>
      </rPr>
      <t>19B11905</t>
    </r>
  </si>
  <si>
    <r>
      <rPr>
        <sz val="10"/>
        <rFont val="Arial"/>
        <family val="2"/>
      </rPr>
      <t>DANKE, J</t>
    </r>
  </si>
  <si>
    <r>
      <rPr>
        <sz val="10"/>
        <rFont val="Arial"/>
        <family val="2"/>
      </rPr>
      <t>19B12041</t>
    </r>
  </si>
  <si>
    <r>
      <rPr>
        <sz val="10"/>
        <rFont val="Arial"/>
        <family val="2"/>
      </rPr>
      <t>19B13218</t>
    </r>
  </si>
  <si>
    <r>
      <rPr>
        <sz val="10"/>
        <rFont val="Arial"/>
        <family val="2"/>
      </rPr>
      <t>19B13885</t>
    </r>
  </si>
  <si>
    <r>
      <rPr>
        <sz val="10"/>
        <rFont val="Arial"/>
        <family val="2"/>
      </rPr>
      <t>LITOVCHENKO, M</t>
    </r>
  </si>
  <si>
    <r>
      <rPr>
        <sz val="10"/>
        <rFont val="Arial"/>
        <family val="2"/>
      </rPr>
      <t>19B14827</t>
    </r>
  </si>
  <si>
    <r>
      <rPr>
        <sz val="10"/>
        <rFont val="Arial"/>
        <family val="2"/>
      </rPr>
      <t>19B15177</t>
    </r>
  </si>
  <si>
    <r>
      <rPr>
        <sz val="10"/>
        <rFont val="Arial"/>
        <family val="2"/>
      </rPr>
      <t>STARKOVICH, D</t>
    </r>
  </si>
  <si>
    <r>
      <rPr>
        <sz val="10"/>
        <rFont val="Arial"/>
        <family val="2"/>
      </rPr>
      <t>19B16212</t>
    </r>
  </si>
  <si>
    <r>
      <rPr>
        <sz val="10"/>
        <rFont val="Arial"/>
        <family val="2"/>
      </rPr>
      <t>19B16419</t>
    </r>
  </si>
  <si>
    <r>
      <rPr>
        <sz val="10"/>
        <rFont val="Arial"/>
        <family val="2"/>
      </rPr>
      <t>19B18303</t>
    </r>
  </si>
  <si>
    <r>
      <rPr>
        <sz val="10"/>
        <rFont val="Arial"/>
        <family val="2"/>
      </rPr>
      <t>HAAS, L</t>
    </r>
  </si>
  <si>
    <r>
      <rPr>
        <sz val="10"/>
        <rFont val="Arial"/>
        <family val="2"/>
      </rPr>
      <t>19B18736</t>
    </r>
  </si>
  <si>
    <r>
      <rPr>
        <sz val="10"/>
        <rFont val="Arial"/>
        <family val="2"/>
      </rPr>
      <t>19B18851</t>
    </r>
  </si>
  <si>
    <r>
      <rPr>
        <sz val="10"/>
        <rFont val="Arial"/>
        <family val="2"/>
      </rPr>
      <t>DISORDERLY CONDUCT</t>
    </r>
  </si>
  <si>
    <r>
      <rPr>
        <sz val="10"/>
        <rFont val="Arial"/>
        <family val="2"/>
      </rPr>
      <t>SHANNON, M</t>
    </r>
  </si>
  <si>
    <r>
      <rPr>
        <sz val="10"/>
        <rFont val="Arial"/>
        <family val="2"/>
      </rPr>
      <t>19B18956</t>
    </r>
  </si>
  <si>
    <r>
      <rPr>
        <sz val="10"/>
        <rFont val="Arial"/>
        <family val="2"/>
      </rPr>
      <t>19B19093</t>
    </r>
  </si>
  <si>
    <r>
      <rPr>
        <sz val="10"/>
        <rFont val="Arial"/>
        <family val="2"/>
      </rPr>
      <t>BREWER, C</t>
    </r>
  </si>
  <si>
    <r>
      <rPr>
        <sz val="10"/>
        <rFont val="Arial"/>
        <family val="2"/>
      </rPr>
      <t>19B20307</t>
    </r>
  </si>
  <si>
    <r>
      <rPr>
        <sz val="10"/>
        <rFont val="Arial"/>
        <family val="2"/>
      </rPr>
      <t>19B20330</t>
    </r>
  </si>
  <si>
    <r>
      <rPr>
        <sz val="10"/>
        <rFont val="Arial"/>
        <family val="2"/>
      </rPr>
      <t>19B20547</t>
    </r>
  </si>
  <si>
    <r>
      <rPr>
        <sz val="10"/>
        <rFont val="Arial"/>
        <family val="2"/>
      </rPr>
      <t>19B20873</t>
    </r>
  </si>
  <si>
    <r>
      <rPr>
        <sz val="10"/>
        <rFont val="Arial"/>
        <family val="2"/>
      </rPr>
      <t>SERAD, Z</t>
    </r>
  </si>
  <si>
    <r>
      <rPr>
        <sz val="10"/>
        <rFont val="Arial"/>
        <family val="2"/>
      </rPr>
      <t>19B21045</t>
    </r>
  </si>
  <si>
    <r>
      <rPr>
        <sz val="10"/>
        <rFont val="Arial"/>
        <family val="2"/>
      </rPr>
      <t>19B22483</t>
    </r>
  </si>
  <si>
    <r>
      <rPr>
        <sz val="10"/>
        <rFont val="Arial"/>
        <family val="2"/>
      </rPr>
      <t>DOUGLAS, J</t>
    </r>
  </si>
  <si>
    <r>
      <rPr>
        <sz val="10"/>
        <rFont val="Arial"/>
        <family val="2"/>
      </rPr>
      <t>19B22711</t>
    </r>
  </si>
  <si>
    <r>
      <rPr>
        <sz val="10"/>
        <rFont val="Arial"/>
        <family val="2"/>
      </rPr>
      <t>INFORMATION REPORT</t>
    </r>
  </si>
  <si>
    <r>
      <rPr>
        <sz val="10"/>
        <rFont val="Arial"/>
        <family val="2"/>
      </rPr>
      <t>BEAN, K</t>
    </r>
  </si>
  <si>
    <r>
      <rPr>
        <sz val="10"/>
        <rFont val="Arial"/>
        <family val="2"/>
      </rPr>
      <t>19B22893</t>
    </r>
  </si>
  <si>
    <r>
      <rPr>
        <sz val="10"/>
        <rFont val="Arial"/>
        <family val="2"/>
      </rPr>
      <t>JOHNSTON, C</t>
    </r>
  </si>
  <si>
    <r>
      <rPr>
        <sz val="10"/>
        <rFont val="Arial"/>
        <family val="2"/>
      </rPr>
      <t>19B23343</t>
    </r>
  </si>
  <si>
    <r>
      <rPr>
        <sz val="10"/>
        <rFont val="Arial"/>
        <family val="2"/>
      </rPr>
      <t>19B23689</t>
    </r>
  </si>
  <si>
    <r>
      <rPr>
        <sz val="10"/>
        <rFont val="Arial"/>
        <family val="2"/>
      </rPr>
      <t>THEFT</t>
    </r>
  </si>
  <si>
    <r>
      <rPr>
        <sz val="10"/>
        <rFont val="Arial"/>
        <family val="2"/>
      </rPr>
      <t>BROWN, C</t>
    </r>
  </si>
  <si>
    <r>
      <rPr>
        <sz val="10"/>
        <rFont val="Arial"/>
        <family val="2"/>
      </rPr>
      <t>19B24111</t>
    </r>
  </si>
  <si>
    <r>
      <rPr>
        <sz val="10"/>
        <rFont val="Arial"/>
        <family val="2"/>
      </rPr>
      <t>19B24749</t>
    </r>
  </si>
  <si>
    <r>
      <rPr>
        <sz val="10"/>
        <rFont val="Arial"/>
        <family val="2"/>
      </rPr>
      <t>TURNER, A</t>
    </r>
  </si>
  <si>
    <r>
      <rPr>
        <sz val="10"/>
        <rFont val="Arial"/>
        <family val="2"/>
      </rPr>
      <t>19B25514</t>
    </r>
  </si>
  <si>
    <r>
      <rPr>
        <sz val="10"/>
        <rFont val="Arial"/>
        <family val="2"/>
      </rPr>
      <t>JOHNSON, C</t>
    </r>
  </si>
  <si>
    <r>
      <rPr>
        <sz val="10"/>
        <rFont val="Arial"/>
        <family val="2"/>
      </rPr>
      <t>19B25914</t>
    </r>
  </si>
  <si>
    <r>
      <rPr>
        <sz val="10"/>
        <rFont val="Arial"/>
        <family val="2"/>
      </rPr>
      <t>19B27100</t>
    </r>
  </si>
  <si>
    <r>
      <rPr>
        <sz val="10"/>
        <rFont val="Arial"/>
        <family val="2"/>
      </rPr>
      <t>19B27547</t>
    </r>
  </si>
  <si>
    <r>
      <rPr>
        <sz val="10"/>
        <rFont val="Arial"/>
        <family val="2"/>
      </rPr>
      <t>FRANK, C</t>
    </r>
  </si>
  <si>
    <r>
      <rPr>
        <sz val="10"/>
        <rFont val="Arial"/>
        <family val="2"/>
      </rPr>
      <t>19B27551</t>
    </r>
  </si>
  <si>
    <r>
      <rPr>
        <sz val="10"/>
        <rFont val="Arial"/>
        <family val="2"/>
      </rPr>
      <t>OBSTRUCTING A LAW ENF OFFICER</t>
    </r>
  </si>
  <si>
    <r>
      <rPr>
        <sz val="10"/>
        <rFont val="Arial"/>
        <family val="2"/>
      </rPr>
      <t>19B27791</t>
    </r>
  </si>
  <si>
    <r>
      <rPr>
        <sz val="10"/>
        <rFont val="Arial"/>
        <family val="2"/>
      </rPr>
      <t>19B29588</t>
    </r>
  </si>
  <si>
    <r>
      <rPr>
        <sz val="10"/>
        <rFont val="Arial"/>
        <family val="2"/>
      </rPr>
      <t>KAISER, C</t>
    </r>
  </si>
  <si>
    <r>
      <rPr>
        <sz val="10"/>
        <rFont val="Arial"/>
        <family val="2"/>
      </rPr>
      <t>19B30440</t>
    </r>
  </si>
  <si>
    <r>
      <rPr>
        <sz val="10"/>
        <rFont val="Arial"/>
        <family val="2"/>
      </rPr>
      <t>GUTIERREZ, J</t>
    </r>
  </si>
  <si>
    <r>
      <rPr>
        <sz val="10"/>
        <rFont val="Arial"/>
        <family val="2"/>
      </rPr>
      <t>19B30510</t>
    </r>
  </si>
  <si>
    <r>
      <rPr>
        <sz val="10"/>
        <rFont val="Arial"/>
        <family val="2"/>
      </rPr>
      <t>19B30551</t>
    </r>
  </si>
  <si>
    <r>
      <rPr>
        <sz val="10"/>
        <rFont val="Arial"/>
        <family val="2"/>
      </rPr>
      <t>WEISS, J</t>
    </r>
  </si>
  <si>
    <r>
      <rPr>
        <sz val="10"/>
        <rFont val="Arial"/>
        <family val="2"/>
      </rPr>
      <t>19B31059</t>
    </r>
  </si>
  <si>
    <r>
      <rPr>
        <sz val="10"/>
        <rFont val="Arial"/>
        <family val="2"/>
      </rPr>
      <t>19B31354</t>
    </r>
  </si>
  <si>
    <r>
      <rPr>
        <sz val="10"/>
        <rFont val="Arial"/>
        <family val="2"/>
      </rPr>
      <t>19B31882</t>
    </r>
  </si>
  <si>
    <r>
      <rPr>
        <sz val="10"/>
        <rFont val="Arial"/>
        <family val="2"/>
      </rPr>
      <t>19B32121</t>
    </r>
  </si>
  <si>
    <r>
      <rPr>
        <sz val="10"/>
        <rFont val="Arial"/>
        <family val="2"/>
      </rPr>
      <t>BUSSDIEKER, J</t>
    </r>
  </si>
  <si>
    <r>
      <rPr>
        <sz val="10"/>
        <rFont val="Arial"/>
        <family val="2"/>
      </rPr>
      <t>19B33754</t>
    </r>
  </si>
  <si>
    <r>
      <rPr>
        <sz val="10"/>
        <rFont val="Arial"/>
        <family val="2"/>
      </rPr>
      <t>19B34465</t>
    </r>
  </si>
  <si>
    <r>
      <rPr>
        <sz val="10"/>
        <rFont val="Arial"/>
        <family val="2"/>
      </rPr>
      <t>19B35636</t>
    </r>
  </si>
  <si>
    <r>
      <rPr>
        <sz val="10"/>
        <rFont val="Arial"/>
        <family val="2"/>
      </rPr>
      <t>19B36057</t>
    </r>
  </si>
  <si>
    <r>
      <rPr>
        <sz val="10"/>
        <rFont val="Arial"/>
        <family val="2"/>
      </rPr>
      <t>19B38323</t>
    </r>
  </si>
  <si>
    <r>
      <rPr>
        <sz val="10"/>
        <rFont val="Arial"/>
        <family val="2"/>
      </rPr>
      <t>TRESPASS</t>
    </r>
  </si>
  <si>
    <r>
      <rPr>
        <sz val="10"/>
        <rFont val="Arial"/>
        <family val="2"/>
      </rPr>
      <t>LYONS, A</t>
    </r>
  </si>
  <si>
    <r>
      <rPr>
        <sz val="10"/>
        <rFont val="Arial"/>
        <family val="2"/>
      </rPr>
      <t>19B39635</t>
    </r>
  </si>
  <si>
    <r>
      <rPr>
        <sz val="10"/>
        <rFont val="Arial"/>
        <family val="2"/>
      </rPr>
      <t>19B39935</t>
    </r>
  </si>
  <si>
    <r>
      <rPr>
        <sz val="10"/>
        <rFont val="Arial"/>
        <family val="2"/>
      </rPr>
      <t>ASSAULT - Felony</t>
    </r>
  </si>
  <si>
    <r>
      <rPr>
        <sz val="10"/>
        <rFont val="Arial"/>
        <family val="2"/>
      </rPr>
      <t>19B40138</t>
    </r>
  </si>
  <si>
    <r>
      <rPr>
        <sz val="10"/>
        <rFont val="Arial"/>
        <family val="2"/>
      </rPr>
      <t>19B40378</t>
    </r>
  </si>
  <si>
    <r>
      <rPr>
        <sz val="10"/>
        <rFont val="Arial"/>
        <family val="2"/>
      </rPr>
      <t>LONGBOTTOM, S</t>
    </r>
  </si>
  <si>
    <r>
      <rPr>
        <sz val="10"/>
        <rFont val="Arial"/>
        <family val="2"/>
      </rPr>
      <t>19B41955</t>
    </r>
  </si>
  <si>
    <r>
      <rPr>
        <sz val="10"/>
        <rFont val="Arial"/>
        <family val="2"/>
      </rPr>
      <t>19B42560</t>
    </r>
  </si>
  <si>
    <r>
      <rPr>
        <sz val="10"/>
        <rFont val="Arial"/>
        <family val="2"/>
      </rPr>
      <t>19B42789</t>
    </r>
  </si>
  <si>
    <r>
      <rPr>
        <sz val="10"/>
        <rFont val="Arial"/>
        <family val="2"/>
      </rPr>
      <t>19B43236</t>
    </r>
  </si>
  <si>
    <r>
      <rPr>
        <sz val="10"/>
        <rFont val="Arial"/>
        <family val="2"/>
      </rPr>
      <t>19B43309</t>
    </r>
  </si>
  <si>
    <r>
      <rPr>
        <sz val="10"/>
        <rFont val="Arial"/>
        <family val="2"/>
      </rPr>
      <t>19B45044</t>
    </r>
  </si>
  <si>
    <r>
      <rPr>
        <sz val="10"/>
        <rFont val="Arial"/>
        <family val="2"/>
      </rPr>
      <t>19B45163</t>
    </r>
  </si>
  <si>
    <r>
      <rPr>
        <sz val="10"/>
        <rFont val="Arial"/>
        <family val="2"/>
      </rPr>
      <t>19B45207</t>
    </r>
  </si>
  <si>
    <r>
      <rPr>
        <sz val="10"/>
        <rFont val="Arial"/>
        <family val="2"/>
      </rPr>
      <t>19B46578</t>
    </r>
  </si>
  <si>
    <r>
      <rPr>
        <sz val="10"/>
        <rFont val="Arial"/>
        <family val="2"/>
      </rPr>
      <t>19B46605</t>
    </r>
  </si>
  <si>
    <r>
      <rPr>
        <sz val="10"/>
        <rFont val="Arial"/>
        <family val="2"/>
      </rPr>
      <t>19B47855</t>
    </r>
  </si>
  <si>
    <r>
      <rPr>
        <sz val="10"/>
        <rFont val="Arial"/>
        <family val="2"/>
      </rPr>
      <t>19B48299</t>
    </r>
  </si>
  <si>
    <r>
      <rPr>
        <sz val="10"/>
        <rFont val="Arial"/>
        <family val="2"/>
      </rPr>
      <t>19B50524</t>
    </r>
  </si>
  <si>
    <r>
      <rPr>
        <sz val="10"/>
        <rFont val="Arial"/>
        <family val="2"/>
      </rPr>
      <t>19B50729</t>
    </r>
  </si>
  <si>
    <r>
      <rPr>
        <sz val="10"/>
        <rFont val="Arial"/>
        <family val="2"/>
      </rPr>
      <t>19B51072</t>
    </r>
  </si>
  <si>
    <r>
      <rPr>
        <sz val="10"/>
        <rFont val="Arial"/>
        <family val="2"/>
      </rPr>
      <t>19B52158</t>
    </r>
  </si>
  <si>
    <r>
      <rPr>
        <sz val="10"/>
        <rFont val="Arial"/>
        <family val="2"/>
      </rPr>
      <t>19B52344</t>
    </r>
  </si>
  <si>
    <r>
      <rPr>
        <sz val="10"/>
        <rFont val="Arial"/>
        <family val="2"/>
      </rPr>
      <t>DRUGS - INVESTIGATION</t>
    </r>
  </si>
  <si>
    <r>
      <rPr>
        <sz val="10"/>
        <rFont val="Arial"/>
        <family val="2"/>
      </rPr>
      <t>19B54521</t>
    </r>
  </si>
  <si>
    <r>
      <rPr>
        <sz val="10"/>
        <rFont val="Arial"/>
        <family val="2"/>
      </rPr>
      <t>BANNERMAN, K</t>
    </r>
  </si>
  <si>
    <r>
      <rPr>
        <sz val="10"/>
        <rFont val="Arial"/>
        <family val="2"/>
      </rPr>
      <t>19B54760</t>
    </r>
  </si>
  <si>
    <r>
      <rPr>
        <sz val="10"/>
        <rFont val="Arial"/>
        <family val="2"/>
      </rPr>
      <t>19B54806</t>
    </r>
  </si>
  <si>
    <r>
      <rPr>
        <sz val="10"/>
        <rFont val="Arial"/>
        <family val="2"/>
      </rPr>
      <t>19B54915</t>
    </r>
  </si>
  <si>
    <r>
      <rPr>
        <sz val="10"/>
        <rFont val="Arial"/>
        <family val="2"/>
      </rPr>
      <t>WILSON, J</t>
    </r>
  </si>
  <si>
    <r>
      <rPr>
        <sz val="10"/>
        <rFont val="Arial"/>
        <family val="2"/>
      </rPr>
      <t>19B55406</t>
    </r>
  </si>
  <si>
    <r>
      <rPr>
        <sz val="10"/>
        <rFont val="Arial"/>
        <family val="2"/>
      </rPr>
      <t>19B55914</t>
    </r>
  </si>
  <si>
    <r>
      <rPr>
        <sz val="10"/>
        <rFont val="Arial"/>
        <family val="2"/>
      </rPr>
      <t>19B56943</t>
    </r>
  </si>
  <si>
    <r>
      <rPr>
        <sz val="10"/>
        <rFont val="Arial"/>
        <family val="2"/>
      </rPr>
      <t>19B57219</t>
    </r>
  </si>
  <si>
    <r>
      <rPr>
        <sz val="10"/>
        <rFont val="Arial"/>
        <family val="2"/>
      </rPr>
      <t>19B57227</t>
    </r>
  </si>
  <si>
    <r>
      <rPr>
        <sz val="10"/>
        <rFont val="Arial"/>
        <family val="2"/>
      </rPr>
      <t>OTTO, M</t>
    </r>
  </si>
  <si>
    <r>
      <rPr>
        <sz val="10"/>
        <rFont val="Arial"/>
        <family val="2"/>
      </rPr>
      <t>19B58549</t>
    </r>
  </si>
  <si>
    <r>
      <rPr>
        <sz val="10"/>
        <rFont val="Arial"/>
        <family val="2"/>
      </rPr>
      <t>19B58649</t>
    </r>
  </si>
  <si>
    <r>
      <rPr>
        <sz val="10"/>
        <rFont val="Arial"/>
        <family val="2"/>
      </rPr>
      <t>ROBBERY</t>
    </r>
  </si>
  <si>
    <r>
      <rPr>
        <sz val="10"/>
        <rFont val="Arial"/>
        <family val="2"/>
      </rPr>
      <t>19B59292</t>
    </r>
  </si>
  <si>
    <r>
      <rPr>
        <sz val="10"/>
        <rFont val="Arial"/>
        <family val="2"/>
      </rPr>
      <t>TROUBLE WITH A PERSON</t>
    </r>
  </si>
  <si>
    <r>
      <rPr>
        <sz val="10"/>
        <rFont val="Arial"/>
        <family val="2"/>
      </rPr>
      <t>19B59491</t>
    </r>
  </si>
  <si>
    <r>
      <rPr>
        <sz val="10"/>
        <rFont val="Arial"/>
        <family val="2"/>
      </rPr>
      <t>19B59525</t>
    </r>
  </si>
  <si>
    <r>
      <rPr>
        <sz val="10"/>
        <rFont val="Arial"/>
        <family val="2"/>
      </rPr>
      <t>AUTO THEFT - TMVWOOP</t>
    </r>
  </si>
  <si>
    <r>
      <rPr>
        <sz val="10"/>
        <rFont val="Arial"/>
        <family val="2"/>
      </rPr>
      <t>19B59526</t>
    </r>
  </si>
  <si>
    <r>
      <rPr>
        <sz val="10"/>
        <rFont val="Arial"/>
        <family val="2"/>
      </rPr>
      <t>19B60674</t>
    </r>
  </si>
  <si>
    <r>
      <rPr>
        <sz val="10"/>
        <rFont val="Arial"/>
        <family val="2"/>
      </rPr>
      <t>19B60686</t>
    </r>
  </si>
  <si>
    <r>
      <rPr>
        <sz val="10"/>
        <rFont val="Arial"/>
        <family val="2"/>
      </rPr>
      <t>POSSESSION OF STOLEN PROPERTY</t>
    </r>
  </si>
  <si>
    <r>
      <rPr>
        <sz val="10"/>
        <rFont val="Arial"/>
        <family val="2"/>
      </rPr>
      <t>ALLEN, M</t>
    </r>
  </si>
  <si>
    <r>
      <rPr>
        <sz val="10"/>
        <rFont val="Arial"/>
        <family val="2"/>
      </rPr>
      <t>19B60739</t>
    </r>
  </si>
  <si>
    <r>
      <rPr>
        <sz val="10"/>
        <rFont val="Arial"/>
        <family val="2"/>
      </rPr>
      <t>SUSPICIOUS CIRCUMSTANCE</t>
    </r>
  </si>
  <si>
    <r>
      <rPr>
        <sz val="10"/>
        <rFont val="Arial"/>
        <family val="2"/>
      </rPr>
      <t>SUBIA, M</t>
    </r>
  </si>
  <si>
    <r>
      <rPr>
        <sz val="10"/>
        <rFont val="Arial"/>
        <family val="2"/>
      </rPr>
      <t>19B60972</t>
    </r>
  </si>
  <si>
    <r>
      <rPr>
        <sz val="10"/>
        <rFont val="Arial"/>
        <family val="2"/>
      </rPr>
      <t>JUVENILE RUNAWAY</t>
    </r>
  </si>
  <si>
    <r>
      <rPr>
        <sz val="10"/>
        <rFont val="Arial"/>
        <family val="2"/>
      </rPr>
      <t>PENA, P</t>
    </r>
  </si>
  <si>
    <r>
      <rPr>
        <sz val="10"/>
        <rFont val="Arial"/>
        <family val="2"/>
      </rPr>
      <t>19B61710</t>
    </r>
  </si>
  <si>
    <r>
      <rPr>
        <sz val="10"/>
        <rFont val="Arial"/>
        <family val="2"/>
      </rPr>
      <t>19B62918</t>
    </r>
  </si>
  <si>
    <r>
      <rPr>
        <sz val="10"/>
        <rFont val="Arial"/>
        <family val="2"/>
      </rPr>
      <t>19B63579</t>
    </r>
  </si>
  <si>
    <r>
      <rPr>
        <sz val="10"/>
        <rFont val="Arial"/>
        <family val="2"/>
      </rPr>
      <t>19B64291</t>
    </r>
  </si>
  <si>
    <r>
      <rPr>
        <sz val="10"/>
        <rFont val="Arial"/>
        <family val="2"/>
      </rPr>
      <t>THEFT OF A BICYCLE</t>
    </r>
  </si>
  <si>
    <r>
      <rPr>
        <sz val="10"/>
        <rFont val="Arial"/>
        <family val="2"/>
      </rPr>
      <t>19B66047</t>
    </r>
  </si>
  <si>
    <r>
      <rPr>
        <sz val="10"/>
        <rFont val="Arial"/>
        <family val="2"/>
      </rPr>
      <t>19B66391</t>
    </r>
  </si>
  <si>
    <r>
      <rPr>
        <sz val="10"/>
        <rFont val="Arial"/>
        <family val="2"/>
      </rPr>
      <t>19B67241</t>
    </r>
  </si>
  <si>
    <r>
      <rPr>
        <sz val="10"/>
        <rFont val="Arial"/>
        <family val="2"/>
      </rPr>
      <t>MCGINTY, A</t>
    </r>
  </si>
  <si>
    <r>
      <rPr>
        <sz val="10"/>
        <rFont val="Arial"/>
        <family val="2"/>
      </rPr>
      <t>19B67796</t>
    </r>
  </si>
  <si>
    <r>
      <rPr>
        <sz val="10"/>
        <rFont val="Arial"/>
        <family val="2"/>
      </rPr>
      <t>19B69839</t>
    </r>
  </si>
  <si>
    <r>
      <rPr>
        <sz val="10"/>
        <rFont val="Arial"/>
        <family val="2"/>
      </rPr>
      <t>19B70051</t>
    </r>
  </si>
  <si>
    <r>
      <rPr>
        <sz val="10"/>
        <rFont val="Arial"/>
        <family val="2"/>
      </rPr>
      <t>19B70373</t>
    </r>
  </si>
  <si>
    <r>
      <rPr>
        <sz val="10"/>
        <rFont val="Arial"/>
        <family val="2"/>
      </rPr>
      <t>19B70591</t>
    </r>
  </si>
  <si>
    <r>
      <rPr>
        <sz val="10"/>
        <rFont val="Arial"/>
        <family val="2"/>
      </rPr>
      <t>KELLER, S</t>
    </r>
  </si>
  <si>
    <r>
      <rPr>
        <sz val="10"/>
        <rFont val="Arial"/>
        <family val="2"/>
      </rPr>
      <t>19B70702</t>
    </r>
  </si>
  <si>
    <r>
      <rPr>
        <sz val="10"/>
        <rFont val="Arial"/>
        <family val="2"/>
      </rPr>
      <t>ALVES, R</t>
    </r>
  </si>
  <si>
    <r>
      <rPr>
        <sz val="10"/>
        <rFont val="Arial"/>
        <family val="2"/>
      </rPr>
      <t>19B71381</t>
    </r>
  </si>
  <si>
    <r>
      <rPr>
        <sz val="10"/>
        <rFont val="Arial"/>
        <family val="2"/>
      </rPr>
      <t>19B71542</t>
    </r>
  </si>
  <si>
    <r>
      <rPr>
        <sz val="10"/>
        <rFont val="Arial"/>
        <family val="2"/>
      </rPr>
      <t>19B71849</t>
    </r>
  </si>
  <si>
    <r>
      <rPr>
        <sz val="10"/>
        <rFont val="Arial"/>
        <family val="2"/>
      </rPr>
      <t>POORTINGA, K</t>
    </r>
  </si>
  <si>
    <r>
      <rPr>
        <sz val="10"/>
        <rFont val="Arial"/>
        <family val="2"/>
      </rPr>
      <t>19B72418</t>
    </r>
  </si>
  <si>
    <r>
      <rPr>
        <sz val="10"/>
        <rFont val="Arial"/>
        <family val="2"/>
      </rPr>
      <t>BURGLARY</t>
    </r>
  </si>
  <si>
    <r>
      <rPr>
        <sz val="10"/>
        <rFont val="Arial"/>
        <family val="2"/>
      </rPr>
      <t>19B72448</t>
    </r>
  </si>
  <si>
    <r>
      <rPr>
        <sz val="10"/>
        <rFont val="Arial"/>
        <family val="2"/>
      </rPr>
      <t>HUYBER, L</t>
    </r>
  </si>
  <si>
    <r>
      <rPr>
        <sz val="10"/>
        <rFont val="Arial"/>
        <family val="2"/>
      </rPr>
      <t>19B72451</t>
    </r>
  </si>
  <si>
    <r>
      <rPr>
        <sz val="10"/>
        <rFont val="Arial"/>
        <family val="2"/>
      </rPr>
      <t>19B73600</t>
    </r>
  </si>
  <si>
    <r>
      <rPr>
        <sz val="10"/>
        <rFont val="Arial"/>
        <family val="2"/>
      </rPr>
      <t>19B74014</t>
    </r>
  </si>
  <si>
    <r>
      <rPr>
        <sz val="10"/>
        <rFont val="Arial"/>
        <family val="2"/>
      </rPr>
      <t>19B74466</t>
    </r>
  </si>
  <si>
    <r>
      <rPr>
        <sz val="10"/>
        <rFont val="Arial"/>
        <family val="2"/>
      </rPr>
      <t>19B74701</t>
    </r>
  </si>
  <si>
    <r>
      <rPr>
        <sz val="10"/>
        <rFont val="Arial"/>
        <family val="2"/>
      </rPr>
      <t>19B75649</t>
    </r>
  </si>
  <si>
    <r>
      <rPr>
        <sz val="10"/>
        <rFont val="Arial"/>
        <family val="2"/>
      </rPr>
      <t>19B75697</t>
    </r>
  </si>
  <si>
    <r>
      <rPr>
        <sz val="10"/>
        <rFont val="Arial"/>
        <family val="2"/>
      </rPr>
      <t>19B75917</t>
    </r>
  </si>
  <si>
    <r>
      <rPr>
        <sz val="10"/>
        <rFont val="Arial"/>
        <family val="2"/>
      </rPr>
      <t>19B76098</t>
    </r>
  </si>
  <si>
    <r>
      <rPr>
        <sz val="10"/>
        <rFont val="Arial"/>
        <family val="2"/>
      </rPr>
      <t>DRUG - NARCOTICS VIOLATIONS</t>
    </r>
  </si>
  <si>
    <r>
      <rPr>
        <sz val="10"/>
        <rFont val="Arial"/>
        <family val="2"/>
      </rPr>
      <t>JOHNSON, K</t>
    </r>
  </si>
  <si>
    <r>
      <rPr>
        <sz val="10"/>
        <rFont val="Arial"/>
        <family val="2"/>
      </rPr>
      <t>19B76686</t>
    </r>
  </si>
  <si>
    <r>
      <rPr>
        <sz val="10"/>
        <rFont val="Arial"/>
        <family val="2"/>
      </rPr>
      <t xml:space="preserve">ASSAULT -
</t>
    </r>
    <r>
      <rPr>
        <sz val="10"/>
        <rFont val="Arial"/>
        <family val="2"/>
      </rPr>
      <t>Misdemeanor</t>
    </r>
  </si>
  <si>
    <r>
      <rPr>
        <sz val="10"/>
        <rFont val="Arial"/>
        <family val="2"/>
      </rPr>
      <t>19B77114</t>
    </r>
  </si>
  <si>
    <r>
      <rPr>
        <sz val="10"/>
        <rFont val="Arial"/>
        <family val="2"/>
      </rPr>
      <t>19B77541</t>
    </r>
  </si>
  <si>
    <r>
      <rPr>
        <sz val="10"/>
        <rFont val="Arial"/>
        <family val="2"/>
      </rPr>
      <t>20B00614</t>
    </r>
  </si>
  <si>
    <r>
      <rPr>
        <sz val="10"/>
        <rFont val="Arial"/>
        <family val="2"/>
      </rPr>
      <t>20B00811</t>
    </r>
  </si>
  <si>
    <r>
      <rPr>
        <sz val="10"/>
        <rFont val="Arial"/>
        <family val="2"/>
      </rPr>
      <t>RAPE</t>
    </r>
  </si>
  <si>
    <r>
      <rPr>
        <sz val="10"/>
        <rFont val="Arial"/>
        <family val="2"/>
      </rPr>
      <t>20B02124</t>
    </r>
  </si>
  <si>
    <r>
      <rPr>
        <sz val="10"/>
        <rFont val="Arial"/>
        <family val="2"/>
      </rPr>
      <t>20B03496</t>
    </r>
  </si>
  <si>
    <r>
      <rPr>
        <sz val="10"/>
        <rFont val="Arial"/>
        <family val="2"/>
      </rPr>
      <t>20B03620</t>
    </r>
  </si>
  <si>
    <r>
      <rPr>
        <sz val="10"/>
        <rFont val="Arial"/>
        <family val="2"/>
      </rPr>
      <t>20B03635</t>
    </r>
  </si>
  <si>
    <r>
      <rPr>
        <sz val="10"/>
        <rFont val="Arial"/>
        <family val="2"/>
      </rPr>
      <t>20B04130</t>
    </r>
  </si>
  <si>
    <r>
      <rPr>
        <sz val="10"/>
        <rFont val="Arial"/>
        <family val="2"/>
      </rPr>
      <t>20B05169</t>
    </r>
  </si>
  <si>
    <r>
      <rPr>
        <sz val="10"/>
        <rFont val="Arial"/>
        <family val="2"/>
      </rPr>
      <t>20B05186</t>
    </r>
  </si>
  <si>
    <r>
      <rPr>
        <sz val="10"/>
        <rFont val="Arial"/>
        <family val="2"/>
      </rPr>
      <t>20B05187</t>
    </r>
  </si>
  <si>
    <r>
      <rPr>
        <sz val="10"/>
        <rFont val="Arial"/>
        <family val="2"/>
      </rPr>
      <t>20B06319</t>
    </r>
  </si>
  <si>
    <r>
      <rPr>
        <sz val="10"/>
        <rFont val="Arial"/>
        <family val="2"/>
      </rPr>
      <t>20B06700</t>
    </r>
  </si>
  <si>
    <r>
      <rPr>
        <sz val="10"/>
        <rFont val="Arial"/>
        <family val="2"/>
      </rPr>
      <t>20B06811</t>
    </r>
  </si>
  <si>
    <r>
      <rPr>
        <sz val="10"/>
        <rFont val="Arial"/>
        <family val="2"/>
      </rPr>
      <t>20B06816</t>
    </r>
  </si>
  <si>
    <r>
      <rPr>
        <sz val="10"/>
        <rFont val="Arial"/>
        <family val="2"/>
      </rPr>
      <t>MCKISSICK, J</t>
    </r>
  </si>
  <si>
    <r>
      <rPr>
        <sz val="10"/>
        <rFont val="Arial"/>
        <family val="2"/>
      </rPr>
      <t>20B07407</t>
    </r>
  </si>
  <si>
    <r>
      <rPr>
        <sz val="10"/>
        <rFont val="Arial"/>
        <family val="2"/>
      </rPr>
      <t>20B07445</t>
    </r>
  </si>
  <si>
    <r>
      <rPr>
        <sz val="10"/>
        <rFont val="Arial"/>
        <family val="2"/>
      </rPr>
      <t>VODOPICH, B</t>
    </r>
  </si>
  <si>
    <r>
      <rPr>
        <sz val="10"/>
        <rFont val="Arial"/>
        <family val="2"/>
      </rPr>
      <t>20B07515</t>
    </r>
  </si>
  <si>
    <r>
      <rPr>
        <sz val="10"/>
        <rFont val="Arial"/>
        <family val="2"/>
      </rPr>
      <t>20B07869</t>
    </r>
  </si>
  <si>
    <r>
      <rPr>
        <sz val="10"/>
        <rFont val="Arial"/>
        <family val="2"/>
      </rPr>
      <t>20B08143</t>
    </r>
  </si>
  <si>
    <r>
      <rPr>
        <sz val="10"/>
        <rFont val="Arial"/>
        <family val="2"/>
      </rPr>
      <t>20B08150</t>
    </r>
  </si>
  <si>
    <r>
      <rPr>
        <sz val="10"/>
        <rFont val="Arial"/>
        <family val="2"/>
      </rPr>
      <t>COLLISION - HIT &amp; RUN</t>
    </r>
  </si>
  <si>
    <r>
      <rPr>
        <sz val="10"/>
        <rFont val="Arial"/>
        <family val="2"/>
      </rPr>
      <t>20B08286</t>
    </r>
  </si>
  <si>
    <r>
      <rPr>
        <sz val="10"/>
        <rFont val="Arial"/>
        <family val="2"/>
      </rPr>
      <t>GHANBARI, V</t>
    </r>
  </si>
  <si>
    <r>
      <rPr>
        <sz val="10"/>
        <rFont val="Arial"/>
        <family val="2"/>
      </rPr>
      <t>20B09087</t>
    </r>
  </si>
  <si>
    <r>
      <rPr>
        <sz val="10"/>
        <rFont val="Arial"/>
        <family val="2"/>
      </rPr>
      <t>20B09230</t>
    </r>
  </si>
  <si>
    <r>
      <rPr>
        <sz val="10"/>
        <rFont val="Arial"/>
        <family val="2"/>
      </rPr>
      <t>20B09975</t>
    </r>
  </si>
  <si>
    <r>
      <rPr>
        <sz val="10"/>
        <rFont val="Arial"/>
        <family val="2"/>
      </rPr>
      <t>20B11138</t>
    </r>
  </si>
  <si>
    <r>
      <rPr>
        <sz val="10"/>
        <rFont val="Arial"/>
        <family val="2"/>
      </rPr>
      <t>20B12914</t>
    </r>
  </si>
  <si>
    <r>
      <rPr>
        <sz val="10"/>
        <rFont val="Arial"/>
        <family val="2"/>
      </rPr>
      <t>20B13086</t>
    </r>
  </si>
  <si>
    <r>
      <rPr>
        <sz val="10"/>
        <rFont val="Arial"/>
        <family val="2"/>
      </rPr>
      <t>20B13945</t>
    </r>
  </si>
  <si>
    <r>
      <rPr>
        <sz val="10"/>
        <rFont val="Arial"/>
        <family val="2"/>
      </rPr>
      <t>20B13987</t>
    </r>
  </si>
  <si>
    <r>
      <rPr>
        <sz val="10"/>
        <rFont val="Arial"/>
        <family val="2"/>
      </rPr>
      <t>20B16198</t>
    </r>
  </si>
  <si>
    <r>
      <rPr>
        <sz val="10"/>
        <rFont val="Arial"/>
        <family val="2"/>
      </rPr>
      <t>20B18410</t>
    </r>
  </si>
  <si>
    <r>
      <rPr>
        <sz val="10"/>
        <rFont val="Arial"/>
        <family val="2"/>
      </rPr>
      <t>20B18421</t>
    </r>
  </si>
  <si>
    <r>
      <rPr>
        <sz val="10"/>
        <rFont val="Arial"/>
        <family val="2"/>
      </rPr>
      <t>20B19446</t>
    </r>
  </si>
  <si>
    <r>
      <rPr>
        <sz val="10"/>
        <rFont val="Arial"/>
        <family val="2"/>
      </rPr>
      <t>20B19470</t>
    </r>
  </si>
  <si>
    <r>
      <rPr>
        <sz val="10"/>
        <rFont val="Arial"/>
        <family val="2"/>
      </rPr>
      <t>20B19487</t>
    </r>
  </si>
  <si>
    <r>
      <rPr>
        <sz val="10"/>
        <rFont val="Arial"/>
        <family val="2"/>
      </rPr>
      <t>20B22252</t>
    </r>
  </si>
  <si>
    <r>
      <rPr>
        <sz val="10"/>
        <rFont val="Arial"/>
        <family val="2"/>
      </rPr>
      <t>WOODWARD, J</t>
    </r>
  </si>
  <si>
    <r>
      <rPr>
        <sz val="10"/>
        <rFont val="Arial"/>
        <family val="2"/>
      </rPr>
      <t>20B22346</t>
    </r>
  </si>
  <si>
    <r>
      <rPr>
        <sz val="10"/>
        <rFont val="Arial"/>
        <family val="2"/>
      </rPr>
      <t>20B22868</t>
    </r>
  </si>
  <si>
    <r>
      <rPr>
        <sz val="10"/>
        <rFont val="Arial"/>
        <family val="2"/>
      </rPr>
      <t>20B22922</t>
    </r>
  </si>
  <si>
    <r>
      <rPr>
        <sz val="10"/>
        <rFont val="Arial"/>
        <family val="2"/>
      </rPr>
      <t>HORTON, B</t>
    </r>
  </si>
  <si>
    <r>
      <rPr>
        <sz val="10"/>
        <rFont val="Arial"/>
        <family val="2"/>
      </rPr>
      <t>20B23798</t>
    </r>
  </si>
  <si>
    <r>
      <rPr>
        <sz val="10"/>
        <rFont val="Arial"/>
        <family val="2"/>
      </rPr>
      <t>20B26152</t>
    </r>
  </si>
  <si>
    <r>
      <rPr>
        <sz val="10"/>
        <rFont val="Arial"/>
        <family val="2"/>
      </rPr>
      <t>20B26160</t>
    </r>
  </si>
  <si>
    <r>
      <rPr>
        <sz val="10"/>
        <rFont val="Arial"/>
        <family val="2"/>
      </rPr>
      <t>20B27699</t>
    </r>
  </si>
  <si>
    <r>
      <rPr>
        <sz val="10"/>
        <rFont val="Arial"/>
        <family val="2"/>
      </rPr>
      <t>20B27739</t>
    </r>
  </si>
  <si>
    <r>
      <rPr>
        <sz val="10"/>
        <rFont val="Arial"/>
        <family val="2"/>
      </rPr>
      <t>20B27816</t>
    </r>
  </si>
  <si>
    <r>
      <rPr>
        <sz val="10"/>
        <rFont val="Arial"/>
        <family val="2"/>
      </rPr>
      <t>20B28145</t>
    </r>
  </si>
  <si>
    <r>
      <rPr>
        <sz val="10"/>
        <rFont val="Arial"/>
        <family val="2"/>
      </rPr>
      <t>20B28645</t>
    </r>
  </si>
  <si>
    <r>
      <rPr>
        <sz val="10"/>
        <rFont val="Arial"/>
        <family val="2"/>
      </rPr>
      <t>20B29119</t>
    </r>
  </si>
  <si>
    <r>
      <rPr>
        <sz val="10"/>
        <rFont val="Arial"/>
        <family val="2"/>
      </rPr>
      <t>ASSAULT ON AN OFFICER</t>
    </r>
  </si>
  <si>
    <r>
      <rPr>
        <sz val="10"/>
        <rFont val="Arial"/>
        <family val="2"/>
      </rPr>
      <t>20B29157</t>
    </r>
  </si>
  <si>
    <r>
      <rPr>
        <sz val="10"/>
        <rFont val="Arial"/>
        <family val="2"/>
      </rPr>
      <t>20B29158</t>
    </r>
  </si>
  <si>
    <r>
      <rPr>
        <sz val="10"/>
        <rFont val="Arial"/>
        <family val="2"/>
      </rPr>
      <t>20B30792</t>
    </r>
  </si>
  <si>
    <r>
      <rPr>
        <sz val="10"/>
        <rFont val="Arial"/>
        <family val="2"/>
      </rPr>
      <t>20B32896</t>
    </r>
  </si>
  <si>
    <r>
      <rPr>
        <sz val="10"/>
        <rFont val="Arial"/>
        <family val="2"/>
      </rPr>
      <t>20B32909</t>
    </r>
  </si>
  <si>
    <r>
      <rPr>
        <sz val="10"/>
        <rFont val="Arial"/>
        <family val="2"/>
      </rPr>
      <t>20B33951</t>
    </r>
  </si>
  <si>
    <r>
      <rPr>
        <sz val="10"/>
        <rFont val="Arial"/>
        <family val="2"/>
      </rPr>
      <t>20B35077</t>
    </r>
  </si>
  <si>
    <r>
      <rPr>
        <sz val="10"/>
        <rFont val="Arial"/>
        <family val="2"/>
      </rPr>
      <t>20B35267</t>
    </r>
  </si>
  <si>
    <r>
      <rPr>
        <sz val="10"/>
        <rFont val="Arial"/>
        <family val="2"/>
      </rPr>
      <t>20B35949</t>
    </r>
  </si>
  <si>
    <r>
      <rPr>
        <sz val="10"/>
        <rFont val="Arial"/>
        <family val="2"/>
      </rPr>
      <t>20B36037</t>
    </r>
  </si>
  <si>
    <r>
      <rPr>
        <sz val="10"/>
        <rFont val="Arial"/>
        <family val="2"/>
      </rPr>
      <t>JAMES, T</t>
    </r>
  </si>
  <si>
    <r>
      <rPr>
        <sz val="10"/>
        <rFont val="Arial"/>
        <family val="2"/>
      </rPr>
      <t>20B36441</t>
    </r>
  </si>
  <si>
    <r>
      <rPr>
        <sz val="10"/>
        <rFont val="Arial"/>
        <family val="2"/>
      </rPr>
      <t>20B37124</t>
    </r>
  </si>
  <si>
    <r>
      <rPr>
        <sz val="10"/>
        <rFont val="Arial"/>
        <family val="2"/>
      </rPr>
      <t>20B37491</t>
    </r>
  </si>
  <si>
    <r>
      <rPr>
        <sz val="10"/>
        <rFont val="Arial"/>
        <family val="2"/>
      </rPr>
      <t>20B37744</t>
    </r>
  </si>
  <si>
    <r>
      <rPr>
        <sz val="10"/>
        <rFont val="Arial"/>
        <family val="2"/>
      </rPr>
      <t>20B37756</t>
    </r>
  </si>
  <si>
    <r>
      <rPr>
        <sz val="10"/>
        <rFont val="Arial"/>
        <family val="2"/>
      </rPr>
      <t>20B38192</t>
    </r>
  </si>
  <si>
    <r>
      <rPr>
        <sz val="10"/>
        <rFont val="Arial"/>
        <family val="2"/>
      </rPr>
      <t>20B39096</t>
    </r>
  </si>
  <si>
    <r>
      <rPr>
        <sz val="10"/>
        <rFont val="Arial"/>
        <family val="2"/>
      </rPr>
      <t>20B41674</t>
    </r>
  </si>
  <si>
    <r>
      <rPr>
        <sz val="10"/>
        <rFont val="Arial"/>
        <family val="2"/>
      </rPr>
      <t>20B41685</t>
    </r>
  </si>
  <si>
    <r>
      <rPr>
        <sz val="10"/>
        <rFont val="Arial"/>
        <family val="2"/>
      </rPr>
      <t>20B42776</t>
    </r>
  </si>
  <si>
    <r>
      <rPr>
        <sz val="10"/>
        <rFont val="Arial"/>
        <family val="2"/>
      </rPr>
      <t>FRYKSDALE, J</t>
    </r>
  </si>
  <si>
    <r>
      <rPr>
        <sz val="10"/>
        <rFont val="Arial"/>
        <family val="2"/>
      </rPr>
      <t>20B45821</t>
    </r>
  </si>
  <si>
    <r>
      <rPr>
        <sz val="10"/>
        <rFont val="Arial"/>
        <family val="2"/>
      </rPr>
      <t>20B47050</t>
    </r>
  </si>
  <si>
    <r>
      <rPr>
        <sz val="10"/>
        <rFont val="Arial"/>
        <family val="2"/>
      </rPr>
      <t>20B48857</t>
    </r>
  </si>
  <si>
    <r>
      <rPr>
        <sz val="10"/>
        <rFont val="Arial"/>
        <family val="2"/>
      </rPr>
      <t>20B49487</t>
    </r>
  </si>
  <si>
    <r>
      <rPr>
        <sz val="10"/>
        <rFont val="Arial"/>
        <family val="2"/>
      </rPr>
      <t>WASSEL, A</t>
    </r>
  </si>
  <si>
    <r>
      <rPr>
        <sz val="10"/>
        <rFont val="Arial"/>
        <family val="2"/>
      </rPr>
      <t>20B50140</t>
    </r>
  </si>
  <si>
    <r>
      <rPr>
        <sz val="10"/>
        <rFont val="Arial"/>
        <family val="2"/>
      </rPr>
      <t>CRAWFORD, B</t>
    </r>
  </si>
  <si>
    <r>
      <rPr>
        <sz val="10"/>
        <rFont val="Arial"/>
        <family val="2"/>
      </rPr>
      <t>20B50181</t>
    </r>
  </si>
  <si>
    <r>
      <rPr>
        <sz val="10"/>
        <rFont val="Arial"/>
        <family val="2"/>
      </rPr>
      <t>PUHAN, C</t>
    </r>
  </si>
  <si>
    <r>
      <rPr>
        <sz val="10"/>
        <rFont val="Arial"/>
        <family val="2"/>
      </rPr>
      <t>20B50204</t>
    </r>
  </si>
  <si>
    <r>
      <rPr>
        <sz val="10"/>
        <rFont val="Arial"/>
        <family val="2"/>
      </rPr>
      <t>20B50377</t>
    </r>
  </si>
  <si>
    <r>
      <rPr>
        <sz val="10"/>
        <rFont val="Arial"/>
        <family val="2"/>
      </rPr>
      <t>20B50508</t>
    </r>
  </si>
  <si>
    <r>
      <rPr>
        <sz val="10"/>
        <rFont val="Arial"/>
        <family val="2"/>
      </rPr>
      <t>20B50643</t>
    </r>
  </si>
  <si>
    <r>
      <rPr>
        <sz val="10"/>
        <rFont val="Arial"/>
        <family val="2"/>
      </rPr>
      <t>20B51035</t>
    </r>
  </si>
  <si>
    <r>
      <rPr>
        <sz val="10"/>
        <rFont val="Arial"/>
        <family val="2"/>
      </rPr>
      <t>20B51062</t>
    </r>
  </si>
  <si>
    <r>
      <rPr>
        <sz val="10"/>
        <rFont val="Arial"/>
        <family val="2"/>
      </rPr>
      <t>20B51309</t>
    </r>
  </si>
  <si>
    <r>
      <rPr>
        <sz val="10"/>
        <rFont val="Arial"/>
        <family val="2"/>
      </rPr>
      <t>LIQUOR LAW VIOLATION</t>
    </r>
  </si>
  <si>
    <r>
      <rPr>
        <sz val="10"/>
        <rFont val="Arial"/>
        <family val="2"/>
      </rPr>
      <t>20B51310</t>
    </r>
  </si>
  <si>
    <r>
      <rPr>
        <sz val="10"/>
        <rFont val="Arial"/>
        <family val="2"/>
      </rPr>
      <t>20B51952</t>
    </r>
  </si>
  <si>
    <r>
      <rPr>
        <sz val="10"/>
        <rFont val="Arial"/>
        <family val="2"/>
      </rPr>
      <t>20B51972</t>
    </r>
  </si>
  <si>
    <r>
      <rPr>
        <sz val="10"/>
        <rFont val="Arial"/>
        <family val="2"/>
      </rPr>
      <t>MALICIOUS MISCHIEF</t>
    </r>
  </si>
  <si>
    <r>
      <rPr>
        <sz val="10"/>
        <rFont val="Arial"/>
        <family val="2"/>
      </rPr>
      <t>20B52059</t>
    </r>
  </si>
  <si>
    <r>
      <rPr>
        <sz val="10"/>
        <rFont val="Arial"/>
        <family val="2"/>
      </rPr>
      <t>20B52061</t>
    </r>
  </si>
  <si>
    <r>
      <rPr>
        <sz val="10"/>
        <rFont val="Arial"/>
        <family val="2"/>
      </rPr>
      <t>20B52725</t>
    </r>
  </si>
  <si>
    <r>
      <rPr>
        <sz val="10"/>
        <rFont val="Arial"/>
        <family val="2"/>
      </rPr>
      <t>20B53180</t>
    </r>
  </si>
  <si>
    <r>
      <rPr>
        <sz val="10"/>
        <rFont val="Arial"/>
        <family val="2"/>
      </rPr>
      <t>20B53198</t>
    </r>
  </si>
  <si>
    <r>
      <rPr>
        <sz val="10"/>
        <rFont val="Arial"/>
        <family val="2"/>
      </rPr>
      <t>20B53239</t>
    </r>
  </si>
  <si>
    <r>
      <rPr>
        <sz val="10"/>
        <rFont val="Arial"/>
        <family val="2"/>
      </rPr>
      <t>DYKSTRA, T</t>
    </r>
  </si>
  <si>
    <r>
      <rPr>
        <sz val="10"/>
        <rFont val="Arial"/>
        <family val="2"/>
      </rPr>
      <t>20B53311</t>
    </r>
  </si>
  <si>
    <r>
      <rPr>
        <sz val="10"/>
        <rFont val="Arial"/>
        <family val="2"/>
      </rPr>
      <t>20B54460</t>
    </r>
  </si>
  <si>
    <r>
      <rPr>
        <sz val="10"/>
        <rFont val="Arial"/>
        <family val="2"/>
      </rPr>
      <t>20B54537</t>
    </r>
  </si>
  <si>
    <r>
      <rPr>
        <sz val="10"/>
        <rFont val="Arial"/>
        <family val="2"/>
      </rPr>
      <t>20B55333</t>
    </r>
  </si>
  <si>
    <r>
      <rPr>
        <sz val="10"/>
        <rFont val="Arial"/>
        <family val="2"/>
      </rPr>
      <t>CONTACT SUBJECT</t>
    </r>
  </si>
  <si>
    <r>
      <rPr>
        <sz val="10"/>
        <rFont val="Arial"/>
        <family val="2"/>
      </rPr>
      <t>ALMER, D</t>
    </r>
  </si>
  <si>
    <r>
      <rPr>
        <sz val="10"/>
        <rFont val="Arial"/>
        <family val="2"/>
      </rPr>
      <t>20B58418</t>
    </r>
  </si>
  <si>
    <r>
      <rPr>
        <sz val="10"/>
        <rFont val="Arial"/>
        <family val="2"/>
      </rPr>
      <t>20B60638</t>
    </r>
  </si>
  <si>
    <r>
      <rPr>
        <sz val="10"/>
        <rFont val="Arial"/>
        <family val="2"/>
      </rPr>
      <t>20B60652</t>
    </r>
  </si>
  <si>
    <r>
      <rPr>
        <sz val="10"/>
        <rFont val="Arial"/>
        <family val="2"/>
      </rPr>
      <t>20B61041</t>
    </r>
  </si>
  <si>
    <r>
      <rPr>
        <sz val="10"/>
        <rFont val="Arial"/>
        <family val="2"/>
      </rPr>
      <t>20B62272</t>
    </r>
  </si>
  <si>
    <r>
      <rPr>
        <sz val="10"/>
        <rFont val="Arial"/>
        <family val="2"/>
      </rPr>
      <t>NELSON, K</t>
    </r>
  </si>
  <si>
    <r>
      <rPr>
        <sz val="10"/>
        <rFont val="Arial"/>
        <family val="2"/>
      </rPr>
      <t>20B63032</t>
    </r>
  </si>
  <si>
    <r>
      <rPr>
        <sz val="10"/>
        <rFont val="Arial"/>
        <family val="2"/>
      </rPr>
      <t>20B63073</t>
    </r>
  </si>
  <si>
    <r>
      <rPr>
        <sz val="10"/>
        <rFont val="Arial"/>
        <family val="2"/>
      </rPr>
      <t>20B63132</t>
    </r>
  </si>
  <si>
    <r>
      <rPr>
        <sz val="10"/>
        <rFont val="Arial"/>
        <family val="2"/>
      </rPr>
      <t>20B65422</t>
    </r>
  </si>
  <si>
    <r>
      <rPr>
        <sz val="10"/>
        <rFont val="Arial"/>
        <family val="2"/>
      </rPr>
      <t>20B65933</t>
    </r>
  </si>
  <si>
    <r>
      <rPr>
        <sz val="10"/>
        <rFont val="Arial"/>
        <family val="2"/>
      </rPr>
      <t>20B66026</t>
    </r>
  </si>
  <si>
    <r>
      <rPr>
        <sz val="10"/>
        <rFont val="Arial"/>
        <family val="2"/>
      </rPr>
      <t>WALKER, J</t>
    </r>
  </si>
  <si>
    <r>
      <rPr>
        <sz val="10"/>
        <rFont val="Arial"/>
        <family val="2"/>
      </rPr>
      <t>20B66052</t>
    </r>
  </si>
  <si>
    <r>
      <rPr>
        <sz val="10"/>
        <rFont val="Arial"/>
        <family val="2"/>
      </rPr>
      <t>BOURGAULT, C</t>
    </r>
  </si>
  <si>
    <r>
      <rPr>
        <sz val="10"/>
        <rFont val="Arial"/>
        <family val="2"/>
      </rPr>
      <t>20B66095</t>
    </r>
  </si>
  <si>
    <r>
      <rPr>
        <sz val="10"/>
        <rFont val="Arial"/>
        <family val="2"/>
      </rPr>
      <t>20B66096</t>
    </r>
  </si>
  <si>
    <r>
      <rPr>
        <sz val="10"/>
        <rFont val="Arial"/>
        <family val="2"/>
      </rPr>
      <t>FRAUD</t>
    </r>
  </si>
  <si>
    <r>
      <rPr>
        <sz val="10"/>
        <rFont val="Arial"/>
        <family val="2"/>
      </rPr>
      <t>20B66147</t>
    </r>
  </si>
  <si>
    <r>
      <rPr>
        <sz val="10"/>
        <rFont val="Arial"/>
        <family val="2"/>
      </rPr>
      <t>ELMENDORF, T</t>
    </r>
  </si>
  <si>
    <r>
      <rPr>
        <sz val="10"/>
        <rFont val="Arial"/>
        <family val="2"/>
      </rPr>
      <t>20B66296</t>
    </r>
  </si>
  <si>
    <r>
      <rPr>
        <sz val="10"/>
        <rFont val="Arial"/>
        <family val="2"/>
      </rPr>
      <t>20B67053</t>
    </r>
  </si>
  <si>
    <r>
      <rPr>
        <sz val="10"/>
        <rFont val="Arial"/>
        <family val="2"/>
      </rPr>
      <t>20B67285</t>
    </r>
  </si>
  <si>
    <r>
      <rPr>
        <sz val="10"/>
        <rFont val="Arial"/>
        <family val="2"/>
      </rPr>
      <t>20B67446</t>
    </r>
  </si>
  <si>
    <r>
      <rPr>
        <sz val="10"/>
        <rFont val="Arial"/>
        <family val="2"/>
      </rPr>
      <t>20B67567</t>
    </r>
  </si>
  <si>
    <r>
      <rPr>
        <sz val="10"/>
        <rFont val="Arial"/>
        <family val="2"/>
      </rPr>
      <t>20B67698</t>
    </r>
  </si>
  <si>
    <r>
      <rPr>
        <sz val="10"/>
        <rFont val="Arial"/>
        <family val="2"/>
      </rPr>
      <t>FALSE STATEMENT OR REPORTING</t>
    </r>
  </si>
  <si>
    <r>
      <rPr>
        <sz val="10"/>
        <rFont val="Arial"/>
        <family val="2"/>
      </rPr>
      <t>20B69054</t>
    </r>
  </si>
  <si>
    <r>
      <rPr>
        <sz val="10"/>
        <rFont val="Arial"/>
        <family val="2"/>
      </rPr>
      <t>20B69490</t>
    </r>
  </si>
  <si>
    <r>
      <rPr>
        <sz val="10"/>
        <rFont val="Arial"/>
        <family val="2"/>
      </rPr>
      <t>20B69501</t>
    </r>
  </si>
  <si>
    <r>
      <rPr>
        <sz val="10"/>
        <rFont val="Arial"/>
        <family val="2"/>
      </rPr>
      <t>20B70138</t>
    </r>
  </si>
  <si>
    <r>
      <rPr>
        <sz val="10"/>
        <rFont val="Arial"/>
        <family val="2"/>
      </rPr>
      <t>20B71216</t>
    </r>
  </si>
  <si>
    <r>
      <rPr>
        <sz val="10"/>
        <rFont val="Arial"/>
        <family val="2"/>
      </rPr>
      <t>TRAFFIC CONTROL/PROBL EM</t>
    </r>
  </si>
  <si>
    <r>
      <rPr>
        <sz val="10"/>
        <rFont val="Arial"/>
        <family val="2"/>
      </rPr>
      <t>JOHNSON, D</t>
    </r>
  </si>
  <si>
    <r>
      <rPr>
        <sz val="10"/>
        <rFont val="Arial"/>
        <family val="2"/>
      </rPr>
      <t>20B72252</t>
    </r>
  </si>
  <si>
    <r>
      <rPr>
        <sz val="10"/>
        <rFont val="Arial"/>
        <family val="2"/>
      </rPr>
      <t>20B72283</t>
    </r>
  </si>
  <si>
    <r>
      <rPr>
        <sz val="10"/>
        <rFont val="Arial"/>
        <family val="2"/>
      </rPr>
      <t>VEHICLE PROWL</t>
    </r>
  </si>
  <si>
    <r>
      <rPr>
        <sz val="10"/>
        <rFont val="Arial"/>
        <family val="2"/>
      </rPr>
      <t>20B72687</t>
    </r>
  </si>
  <si>
    <r>
      <rPr>
        <sz val="10"/>
        <rFont val="Arial"/>
        <family val="2"/>
      </rPr>
      <t>CIVIL CASE</t>
    </r>
  </si>
  <si>
    <r>
      <rPr>
        <sz val="10"/>
        <rFont val="Arial"/>
        <family val="2"/>
      </rPr>
      <t>21B00017</t>
    </r>
  </si>
  <si>
    <r>
      <rPr>
        <sz val="10"/>
        <rFont val="Arial"/>
        <family val="2"/>
      </rPr>
      <t>21B01865</t>
    </r>
  </si>
  <si>
    <r>
      <rPr>
        <sz val="10"/>
        <rFont val="Arial"/>
        <family val="2"/>
      </rPr>
      <t>21B03425</t>
    </r>
  </si>
  <si>
    <r>
      <rPr>
        <sz val="10"/>
        <rFont val="Arial"/>
        <family val="2"/>
      </rPr>
      <t>21B04092</t>
    </r>
  </si>
  <si>
    <r>
      <rPr>
        <sz val="10"/>
        <rFont val="Arial"/>
        <family val="2"/>
      </rPr>
      <t>21B05030</t>
    </r>
  </si>
  <si>
    <r>
      <rPr>
        <sz val="10"/>
        <rFont val="Arial"/>
        <family val="2"/>
      </rPr>
      <t>21B06808</t>
    </r>
  </si>
  <si>
    <r>
      <rPr>
        <sz val="10"/>
        <rFont val="Arial"/>
        <family val="2"/>
      </rPr>
      <t>21B07654</t>
    </r>
  </si>
  <si>
    <r>
      <rPr>
        <sz val="10"/>
        <rFont val="Arial"/>
        <family val="2"/>
      </rPr>
      <t>COPLOGIC, O</t>
    </r>
  </si>
  <si>
    <r>
      <rPr>
        <sz val="10"/>
        <rFont val="Arial"/>
        <family val="2"/>
      </rPr>
      <t>21B08398</t>
    </r>
  </si>
  <si>
    <r>
      <rPr>
        <sz val="10"/>
        <rFont val="Arial"/>
        <family val="2"/>
      </rPr>
      <t>21B08608</t>
    </r>
  </si>
  <si>
    <r>
      <rPr>
        <sz val="10"/>
        <rFont val="Arial"/>
        <family val="2"/>
      </rPr>
      <t>21B09020</t>
    </r>
  </si>
  <si>
    <r>
      <rPr>
        <sz val="10"/>
        <rFont val="Arial"/>
        <family val="2"/>
      </rPr>
      <t>21B11828</t>
    </r>
  </si>
  <si>
    <r>
      <rPr>
        <sz val="10"/>
        <rFont val="Arial"/>
        <family val="2"/>
      </rPr>
      <t>ROSENDAHL, N</t>
    </r>
  </si>
  <si>
    <r>
      <rPr>
        <sz val="10"/>
        <rFont val="Arial"/>
        <family val="2"/>
      </rPr>
      <t>21B12079</t>
    </r>
  </si>
  <si>
    <r>
      <rPr>
        <sz val="10"/>
        <rFont val="Arial"/>
        <family val="2"/>
      </rPr>
      <t>21B12320</t>
    </r>
  </si>
  <si>
    <r>
      <rPr>
        <sz val="10"/>
        <rFont val="Arial"/>
        <family val="2"/>
      </rPr>
      <t>21B13711</t>
    </r>
  </si>
  <si>
    <r>
      <rPr>
        <sz val="10"/>
        <rFont val="Arial"/>
        <family val="2"/>
      </rPr>
      <t>21B14853</t>
    </r>
  </si>
  <si>
    <r>
      <rPr>
        <sz val="10"/>
        <rFont val="Arial"/>
        <family val="2"/>
      </rPr>
      <t xml:space="preserve">SUICIDE -
</t>
    </r>
    <r>
      <rPr>
        <sz val="10"/>
        <rFont val="Arial"/>
        <family val="2"/>
      </rPr>
      <t>Attempt/Threat</t>
    </r>
  </si>
  <si>
    <r>
      <rPr>
        <sz val="10"/>
        <rFont val="Arial"/>
        <family val="2"/>
      </rPr>
      <t>21B15301</t>
    </r>
  </si>
  <si>
    <r>
      <rPr>
        <sz val="10"/>
        <rFont val="Arial"/>
        <family val="2"/>
      </rPr>
      <t>21B15530</t>
    </r>
  </si>
  <si>
    <r>
      <rPr>
        <sz val="10"/>
        <rFont val="Arial"/>
        <family val="2"/>
      </rPr>
      <t>21B15547</t>
    </r>
  </si>
  <si>
    <r>
      <rPr>
        <sz val="10"/>
        <rFont val="Arial"/>
        <family val="2"/>
      </rPr>
      <t>21B17087</t>
    </r>
  </si>
  <si>
    <r>
      <rPr>
        <sz val="10"/>
        <rFont val="Arial"/>
        <family val="2"/>
      </rPr>
      <t>21B17409</t>
    </r>
  </si>
  <si>
    <r>
      <rPr>
        <sz val="10"/>
        <rFont val="Arial"/>
        <family val="2"/>
      </rPr>
      <t>21B17411</t>
    </r>
  </si>
  <si>
    <r>
      <rPr>
        <sz val="10"/>
        <rFont val="Arial"/>
        <family val="2"/>
      </rPr>
      <t>21B17413</t>
    </r>
  </si>
  <si>
    <r>
      <rPr>
        <sz val="10"/>
        <rFont val="Arial"/>
        <family val="2"/>
      </rPr>
      <t>21B17517</t>
    </r>
  </si>
  <si>
    <r>
      <rPr>
        <sz val="10"/>
        <rFont val="Arial"/>
        <family val="2"/>
      </rPr>
      <t>BADILLO, D</t>
    </r>
  </si>
  <si>
    <r>
      <rPr>
        <sz val="10"/>
        <rFont val="Arial"/>
        <family val="2"/>
      </rPr>
      <t>21B18152</t>
    </r>
  </si>
  <si>
    <r>
      <rPr>
        <sz val="10"/>
        <rFont val="Arial"/>
        <family val="2"/>
      </rPr>
      <t>21B18470</t>
    </r>
  </si>
  <si>
    <r>
      <rPr>
        <sz val="10"/>
        <rFont val="Arial"/>
        <family val="2"/>
      </rPr>
      <t>21B18480</t>
    </r>
  </si>
  <si>
    <r>
      <rPr>
        <sz val="10"/>
        <rFont val="Arial"/>
        <family val="2"/>
      </rPr>
      <t>21B18486</t>
    </r>
  </si>
  <si>
    <r>
      <rPr>
        <sz val="10"/>
        <rFont val="Arial"/>
        <family val="2"/>
      </rPr>
      <t>21B18557</t>
    </r>
  </si>
  <si>
    <r>
      <rPr>
        <sz val="10"/>
        <rFont val="Arial"/>
        <family val="2"/>
      </rPr>
      <t>21B18651</t>
    </r>
  </si>
  <si>
    <r>
      <rPr>
        <sz val="10"/>
        <rFont val="Arial"/>
        <family val="2"/>
      </rPr>
      <t>21B19549</t>
    </r>
  </si>
  <si>
    <r>
      <rPr>
        <sz val="10"/>
        <rFont val="Arial"/>
        <family val="2"/>
      </rPr>
      <t>21B19921</t>
    </r>
  </si>
  <si>
    <r>
      <rPr>
        <sz val="10"/>
        <rFont val="Arial"/>
        <family val="2"/>
      </rPr>
      <t>21B20127</t>
    </r>
  </si>
  <si>
    <r>
      <rPr>
        <sz val="10"/>
        <rFont val="Arial"/>
        <family val="2"/>
      </rPr>
      <t>21B20654</t>
    </r>
  </si>
  <si>
    <r>
      <rPr>
        <sz val="10"/>
        <rFont val="Arial"/>
        <family val="2"/>
      </rPr>
      <t>21B21213</t>
    </r>
  </si>
  <si>
    <r>
      <rPr>
        <sz val="10"/>
        <rFont val="Arial"/>
        <family val="2"/>
      </rPr>
      <t>BURT, E</t>
    </r>
  </si>
  <si>
    <r>
      <rPr>
        <sz val="10"/>
        <rFont val="Arial"/>
        <family val="2"/>
      </rPr>
      <t>21B21466</t>
    </r>
  </si>
  <si>
    <r>
      <rPr>
        <sz val="10"/>
        <rFont val="Arial"/>
        <family val="2"/>
      </rPr>
      <t>21B21629</t>
    </r>
  </si>
  <si>
    <r>
      <rPr>
        <sz val="10"/>
        <rFont val="Arial"/>
        <family val="2"/>
      </rPr>
      <t>21B21646</t>
    </r>
  </si>
  <si>
    <r>
      <rPr>
        <sz val="10"/>
        <rFont val="Arial"/>
        <family val="2"/>
      </rPr>
      <t>21B21648</t>
    </r>
  </si>
  <si>
    <r>
      <rPr>
        <sz val="10"/>
        <rFont val="Arial"/>
        <family val="2"/>
      </rPr>
      <t>21B21801</t>
    </r>
  </si>
  <si>
    <r>
      <rPr>
        <sz val="10"/>
        <rFont val="Arial"/>
        <family val="2"/>
      </rPr>
      <t>21B22809</t>
    </r>
  </si>
  <si>
    <r>
      <rPr>
        <sz val="10"/>
        <rFont val="Arial"/>
        <family val="2"/>
      </rPr>
      <t>21B22856</t>
    </r>
  </si>
  <si>
    <r>
      <rPr>
        <sz val="10"/>
        <rFont val="Arial"/>
        <family val="2"/>
      </rPr>
      <t>21B23233</t>
    </r>
  </si>
  <si>
    <r>
      <rPr>
        <sz val="10"/>
        <rFont val="Arial"/>
        <family val="2"/>
      </rPr>
      <t>21B23440</t>
    </r>
  </si>
  <si>
    <r>
      <rPr>
        <sz val="10"/>
        <rFont val="Arial"/>
        <family val="2"/>
      </rPr>
      <t>21B23972</t>
    </r>
  </si>
  <si>
    <r>
      <rPr>
        <sz val="10"/>
        <rFont val="Arial"/>
        <family val="2"/>
      </rPr>
      <t>21B25383</t>
    </r>
  </si>
  <si>
    <r>
      <rPr>
        <sz val="10"/>
        <rFont val="Arial"/>
        <family val="2"/>
      </rPr>
      <t>STEWART, S</t>
    </r>
  </si>
  <si>
    <r>
      <rPr>
        <sz val="10"/>
        <rFont val="Arial"/>
        <family val="2"/>
      </rPr>
      <t>21B25767</t>
    </r>
  </si>
  <si>
    <r>
      <rPr>
        <sz val="10"/>
        <rFont val="Arial"/>
        <family val="2"/>
      </rPr>
      <t>21B27018</t>
    </r>
  </si>
  <si>
    <r>
      <rPr>
        <sz val="10"/>
        <rFont val="Arial"/>
        <family val="2"/>
      </rPr>
      <t>21B27294</t>
    </r>
  </si>
  <si>
    <r>
      <rPr>
        <sz val="10"/>
        <rFont val="Arial"/>
        <family val="2"/>
      </rPr>
      <t>21B28748</t>
    </r>
  </si>
  <si>
    <r>
      <rPr>
        <sz val="10"/>
        <rFont val="Arial"/>
        <family val="2"/>
      </rPr>
      <t>21B28929</t>
    </r>
  </si>
  <si>
    <r>
      <rPr>
        <sz val="10"/>
        <rFont val="Arial"/>
        <family val="2"/>
      </rPr>
      <t>21B28930</t>
    </r>
  </si>
  <si>
    <r>
      <rPr>
        <sz val="10"/>
        <rFont val="Arial"/>
        <family val="2"/>
      </rPr>
      <t>21B29080</t>
    </r>
  </si>
  <si>
    <r>
      <rPr>
        <sz val="10"/>
        <rFont val="Arial"/>
        <family val="2"/>
      </rPr>
      <t>21B29086</t>
    </r>
  </si>
  <si>
    <r>
      <rPr>
        <sz val="10"/>
        <rFont val="Arial"/>
        <family val="2"/>
      </rPr>
      <t>21B30259</t>
    </r>
  </si>
  <si>
    <r>
      <rPr>
        <sz val="10"/>
        <rFont val="Arial"/>
        <family val="2"/>
      </rPr>
      <t>WEAPON VIOLATIONS</t>
    </r>
  </si>
  <si>
    <r>
      <rPr>
        <sz val="10"/>
        <rFont val="Arial"/>
        <family val="2"/>
      </rPr>
      <t>21B30701</t>
    </r>
  </si>
  <si>
    <r>
      <rPr>
        <sz val="10"/>
        <rFont val="Arial"/>
        <family val="2"/>
      </rPr>
      <t>HARASSMENT</t>
    </r>
  </si>
  <si>
    <r>
      <rPr>
        <sz val="10"/>
        <rFont val="Arial"/>
        <family val="2"/>
      </rPr>
      <t>21B31035</t>
    </r>
  </si>
  <si>
    <r>
      <rPr>
        <sz val="10"/>
        <rFont val="Arial"/>
        <family val="2"/>
      </rPr>
      <t>21B31334</t>
    </r>
  </si>
  <si>
    <r>
      <rPr>
        <sz val="10"/>
        <rFont val="Arial"/>
        <family val="2"/>
      </rPr>
      <t>21B32922</t>
    </r>
  </si>
  <si>
    <r>
      <rPr>
        <sz val="10"/>
        <rFont val="Arial"/>
        <family val="2"/>
      </rPr>
      <t>21B33253</t>
    </r>
  </si>
  <si>
    <r>
      <rPr>
        <sz val="10"/>
        <rFont val="Arial"/>
        <family val="2"/>
      </rPr>
      <t>21B34920</t>
    </r>
  </si>
  <si>
    <r>
      <rPr>
        <sz val="10"/>
        <rFont val="Arial"/>
        <family val="2"/>
      </rPr>
      <t>21B35387</t>
    </r>
  </si>
  <si>
    <r>
      <rPr>
        <sz val="10"/>
        <rFont val="Arial"/>
        <family val="2"/>
      </rPr>
      <t>21B36441</t>
    </r>
  </si>
  <si>
    <r>
      <rPr>
        <sz val="10"/>
        <rFont val="Arial"/>
        <family val="2"/>
      </rPr>
      <t>21B37134</t>
    </r>
  </si>
  <si>
    <r>
      <rPr>
        <sz val="10"/>
        <rFont val="Arial"/>
        <family val="2"/>
      </rPr>
      <t>21B38122</t>
    </r>
  </si>
  <si>
    <r>
      <rPr>
        <sz val="10"/>
        <rFont val="Arial"/>
        <family val="2"/>
      </rPr>
      <t>21B39445</t>
    </r>
  </si>
  <si>
    <r>
      <rPr>
        <sz val="10"/>
        <rFont val="Arial"/>
        <family val="2"/>
      </rPr>
      <t>SWANSON, S</t>
    </r>
  </si>
  <si>
    <r>
      <rPr>
        <sz val="10"/>
        <rFont val="Arial"/>
        <family val="2"/>
      </rPr>
      <t>21B41454</t>
    </r>
  </si>
  <si>
    <r>
      <rPr>
        <sz val="10"/>
        <rFont val="Arial"/>
        <family val="2"/>
      </rPr>
      <t>THOMPSON, T</t>
    </r>
  </si>
  <si>
    <r>
      <rPr>
        <sz val="10"/>
        <rFont val="Arial"/>
        <family val="2"/>
      </rPr>
      <t>21B41928</t>
    </r>
  </si>
  <si>
    <r>
      <rPr>
        <sz val="10"/>
        <rFont val="Arial"/>
        <family val="2"/>
      </rPr>
      <t>21B43260</t>
    </r>
  </si>
  <si>
    <r>
      <rPr>
        <sz val="10"/>
        <rFont val="Arial"/>
        <family val="2"/>
      </rPr>
      <t>FIELD INTERVIEW REPORT</t>
    </r>
  </si>
  <si>
    <r>
      <rPr>
        <sz val="10"/>
        <rFont val="Arial"/>
        <family val="2"/>
      </rPr>
      <t>HINDS, J</t>
    </r>
  </si>
  <si>
    <r>
      <rPr>
        <sz val="10"/>
        <rFont val="Arial"/>
        <family val="2"/>
      </rPr>
      <t>21B43609</t>
    </r>
  </si>
  <si>
    <r>
      <rPr>
        <sz val="10"/>
        <rFont val="Arial"/>
        <family val="2"/>
      </rPr>
      <t>21B44619</t>
    </r>
  </si>
  <si>
    <r>
      <rPr>
        <sz val="10"/>
        <rFont val="Arial"/>
        <family val="2"/>
      </rPr>
      <t>21B44624</t>
    </r>
  </si>
  <si>
    <r>
      <rPr>
        <sz val="10"/>
        <rFont val="Arial"/>
        <family val="2"/>
      </rPr>
      <t>21B45061</t>
    </r>
  </si>
  <si>
    <r>
      <rPr>
        <sz val="10"/>
        <rFont val="Arial"/>
        <family val="2"/>
      </rPr>
      <t>21B46103</t>
    </r>
  </si>
  <si>
    <r>
      <rPr>
        <sz val="10"/>
        <rFont val="Arial"/>
        <family val="2"/>
      </rPr>
      <t>21B47636</t>
    </r>
  </si>
  <si>
    <r>
      <rPr>
        <sz val="10"/>
        <rFont val="Arial"/>
        <family val="2"/>
      </rPr>
      <t>21B49028</t>
    </r>
  </si>
  <si>
    <r>
      <rPr>
        <sz val="10"/>
        <rFont val="Arial"/>
        <family val="2"/>
      </rPr>
      <t>21B49695</t>
    </r>
  </si>
  <si>
    <r>
      <rPr>
        <sz val="10"/>
        <rFont val="Arial"/>
        <family val="2"/>
      </rPr>
      <t>21B49767</t>
    </r>
  </si>
  <si>
    <r>
      <rPr>
        <sz val="10"/>
        <rFont val="Arial"/>
        <family val="2"/>
      </rPr>
      <t>21B50195</t>
    </r>
  </si>
  <si>
    <r>
      <rPr>
        <sz val="10"/>
        <rFont val="Arial"/>
        <family val="2"/>
      </rPr>
      <t>21B50748</t>
    </r>
  </si>
  <si>
    <r>
      <rPr>
        <sz val="10"/>
        <rFont val="Arial"/>
        <family val="2"/>
      </rPr>
      <t>21B51240</t>
    </r>
  </si>
  <si>
    <r>
      <rPr>
        <sz val="10"/>
        <rFont val="Arial"/>
        <family val="2"/>
      </rPr>
      <t>21B51482</t>
    </r>
  </si>
  <si>
    <r>
      <rPr>
        <sz val="10"/>
        <rFont val="Arial"/>
        <family val="2"/>
      </rPr>
      <t>21B52038</t>
    </r>
  </si>
  <si>
    <r>
      <rPr>
        <sz val="10"/>
        <rFont val="Arial"/>
        <family val="2"/>
      </rPr>
      <t>21B52296</t>
    </r>
  </si>
  <si>
    <r>
      <rPr>
        <sz val="10"/>
        <rFont val="Arial"/>
        <family val="2"/>
      </rPr>
      <t>21B52569</t>
    </r>
  </si>
  <si>
    <r>
      <rPr>
        <sz val="10"/>
        <rFont val="Arial"/>
        <family val="2"/>
      </rPr>
      <t>21B52961</t>
    </r>
  </si>
  <si>
    <r>
      <rPr>
        <sz val="10"/>
        <rFont val="Arial"/>
        <family val="2"/>
      </rPr>
      <t>21B55042</t>
    </r>
  </si>
  <si>
    <r>
      <rPr>
        <sz val="10"/>
        <rFont val="Arial"/>
        <family val="2"/>
      </rPr>
      <t>21B57269</t>
    </r>
  </si>
  <si>
    <r>
      <rPr>
        <sz val="10"/>
        <rFont val="Arial"/>
        <family val="2"/>
      </rPr>
      <t>21B58016</t>
    </r>
  </si>
  <si>
    <r>
      <rPr>
        <sz val="10"/>
        <rFont val="Arial"/>
        <family val="2"/>
      </rPr>
      <t>21B59779</t>
    </r>
  </si>
  <si>
    <r>
      <rPr>
        <sz val="10"/>
        <rFont val="Arial"/>
        <family val="2"/>
      </rPr>
      <t>21B61443</t>
    </r>
  </si>
  <si>
    <r>
      <rPr>
        <sz val="10"/>
        <rFont val="Arial"/>
        <family val="2"/>
      </rPr>
      <t>21B61496</t>
    </r>
  </si>
  <si>
    <r>
      <rPr>
        <sz val="10"/>
        <rFont val="Arial"/>
        <family val="2"/>
      </rPr>
      <t>21B61739</t>
    </r>
  </si>
  <si>
    <r>
      <rPr>
        <sz val="10"/>
        <rFont val="Arial"/>
        <family val="2"/>
      </rPr>
      <t>21B61858</t>
    </r>
  </si>
  <si>
    <r>
      <rPr>
        <sz val="10"/>
        <rFont val="Arial"/>
        <family val="2"/>
      </rPr>
      <t>21B63445</t>
    </r>
  </si>
  <si>
    <r>
      <rPr>
        <sz val="10"/>
        <rFont val="Arial"/>
        <family val="2"/>
      </rPr>
      <t>21B63447</t>
    </r>
  </si>
  <si>
    <r>
      <rPr>
        <sz val="10"/>
        <rFont val="Arial"/>
        <family val="2"/>
      </rPr>
      <t>21B64185</t>
    </r>
  </si>
  <si>
    <r>
      <rPr>
        <sz val="10"/>
        <rFont val="Arial"/>
        <family val="2"/>
      </rPr>
      <t>21B65574</t>
    </r>
  </si>
  <si>
    <r>
      <rPr>
        <sz val="10"/>
        <rFont val="Arial"/>
        <family val="2"/>
      </rPr>
      <t>21B65578</t>
    </r>
  </si>
  <si>
    <r>
      <rPr>
        <sz val="10"/>
        <rFont val="Arial"/>
        <family val="2"/>
      </rPr>
      <t>21B67169</t>
    </r>
  </si>
  <si>
    <r>
      <rPr>
        <sz val="10"/>
        <rFont val="Arial"/>
        <family val="2"/>
      </rPr>
      <t>21B67519</t>
    </r>
  </si>
  <si>
    <r>
      <rPr>
        <sz val="10"/>
        <rFont val="Arial"/>
        <family val="2"/>
      </rPr>
      <t>21B69749</t>
    </r>
  </si>
  <si>
    <r>
      <rPr>
        <sz val="10"/>
        <rFont val="Arial"/>
        <family val="2"/>
      </rPr>
      <t>21B70475</t>
    </r>
  </si>
  <si>
    <r>
      <rPr>
        <sz val="10"/>
        <rFont val="Arial"/>
        <family val="2"/>
      </rPr>
      <t>21B71375</t>
    </r>
  </si>
  <si>
    <r>
      <rPr>
        <sz val="10"/>
        <rFont val="Arial"/>
        <family val="2"/>
      </rPr>
      <t>21B71664</t>
    </r>
  </si>
  <si>
    <r>
      <rPr>
        <sz val="10"/>
        <rFont val="Arial"/>
        <family val="2"/>
      </rPr>
      <t>21B72719</t>
    </r>
  </si>
  <si>
    <r>
      <rPr>
        <sz val="10"/>
        <rFont val="Arial"/>
        <family val="2"/>
      </rPr>
      <t>21B73099</t>
    </r>
  </si>
  <si>
    <r>
      <rPr>
        <sz val="10"/>
        <rFont val="Arial"/>
        <family val="2"/>
      </rPr>
      <t>22B00142</t>
    </r>
  </si>
  <si>
    <r>
      <rPr>
        <sz val="10"/>
        <rFont val="Arial"/>
        <family val="2"/>
      </rPr>
      <t>22B00445</t>
    </r>
  </si>
  <si>
    <r>
      <rPr>
        <sz val="10"/>
        <rFont val="Arial"/>
        <family val="2"/>
      </rPr>
      <t>22B01275</t>
    </r>
  </si>
  <si>
    <r>
      <rPr>
        <sz val="10"/>
        <rFont val="Arial"/>
        <family val="2"/>
      </rPr>
      <t>22B02442</t>
    </r>
  </si>
  <si>
    <r>
      <rPr>
        <sz val="10"/>
        <rFont val="Arial"/>
        <family val="2"/>
      </rPr>
      <t>22B02789</t>
    </r>
  </si>
  <si>
    <r>
      <rPr>
        <sz val="10"/>
        <rFont val="Arial"/>
        <family val="2"/>
      </rPr>
      <t>DOMESTIC DISPUTE (NO ASSAULT)</t>
    </r>
  </si>
  <si>
    <r>
      <rPr>
        <sz val="10"/>
        <rFont val="Arial"/>
        <family val="2"/>
      </rPr>
      <t>LEE, J</t>
    </r>
  </si>
  <si>
    <r>
      <rPr>
        <sz val="10"/>
        <rFont val="Arial"/>
        <family val="2"/>
      </rPr>
      <t>22B02797</t>
    </r>
  </si>
  <si>
    <r>
      <rPr>
        <sz val="10"/>
        <rFont val="Arial"/>
        <family val="2"/>
      </rPr>
      <t>22B04405</t>
    </r>
  </si>
  <si>
    <r>
      <rPr>
        <sz val="10"/>
        <rFont val="Arial"/>
        <family val="2"/>
      </rPr>
      <t>22B04815</t>
    </r>
  </si>
  <si>
    <r>
      <rPr>
        <sz val="10"/>
        <rFont val="Arial"/>
        <family val="2"/>
      </rPr>
      <t>22B06422</t>
    </r>
  </si>
  <si>
    <r>
      <rPr>
        <sz val="10"/>
        <rFont val="Arial"/>
        <family val="2"/>
      </rPr>
      <t>22B07544</t>
    </r>
  </si>
  <si>
    <r>
      <rPr>
        <sz val="10"/>
        <rFont val="Arial"/>
        <family val="2"/>
      </rPr>
      <t>22B07636</t>
    </r>
  </si>
  <si>
    <r>
      <rPr>
        <sz val="10"/>
        <rFont val="Arial"/>
        <family val="2"/>
      </rPr>
      <t>22B08019</t>
    </r>
  </si>
  <si>
    <r>
      <rPr>
        <sz val="10"/>
        <rFont val="Arial"/>
        <family val="2"/>
      </rPr>
      <t>22B09796</t>
    </r>
  </si>
  <si>
    <r>
      <rPr>
        <sz val="10"/>
        <rFont val="Arial"/>
        <family val="2"/>
      </rPr>
      <t>22B10118</t>
    </r>
  </si>
  <si>
    <r>
      <rPr>
        <sz val="10"/>
        <rFont val="Arial"/>
        <family val="2"/>
      </rPr>
      <t>KNUTSEN, J</t>
    </r>
  </si>
  <si>
    <r>
      <rPr>
        <sz val="10"/>
        <rFont val="Arial"/>
        <family val="2"/>
      </rPr>
      <t>22B10269</t>
    </r>
  </si>
  <si>
    <r>
      <rPr>
        <sz val="10"/>
        <rFont val="Arial"/>
        <family val="2"/>
      </rPr>
      <t>WEBER, E</t>
    </r>
  </si>
  <si>
    <r>
      <rPr>
        <sz val="10"/>
        <rFont val="Arial"/>
        <family val="2"/>
      </rPr>
      <t>22B10676</t>
    </r>
  </si>
  <si>
    <r>
      <rPr>
        <sz val="10"/>
        <rFont val="Arial"/>
        <family val="2"/>
      </rPr>
      <t>22B11006</t>
    </r>
  </si>
  <si>
    <r>
      <rPr>
        <sz val="10"/>
        <rFont val="Arial"/>
        <family val="2"/>
      </rPr>
      <t>22B13278</t>
    </r>
  </si>
  <si>
    <r>
      <rPr>
        <sz val="10"/>
        <rFont val="Arial"/>
        <family val="2"/>
      </rPr>
      <t>22B13628</t>
    </r>
  </si>
  <si>
    <r>
      <rPr>
        <sz val="10"/>
        <rFont val="Arial"/>
        <family val="2"/>
      </rPr>
      <t>LANDRY, D</t>
    </r>
  </si>
  <si>
    <r>
      <rPr>
        <sz val="10"/>
        <rFont val="Arial"/>
        <family val="2"/>
      </rPr>
      <t>22B13826</t>
    </r>
  </si>
  <si>
    <r>
      <rPr>
        <sz val="10"/>
        <rFont val="Arial"/>
        <family val="2"/>
      </rPr>
      <t>22B14463</t>
    </r>
  </si>
  <si>
    <r>
      <rPr>
        <sz val="10"/>
        <rFont val="Arial"/>
        <family val="2"/>
      </rPr>
      <t>22B14870</t>
    </r>
  </si>
  <si>
    <r>
      <rPr>
        <sz val="10"/>
        <rFont val="Arial"/>
        <family val="2"/>
      </rPr>
      <t>22B15062</t>
    </r>
  </si>
  <si>
    <r>
      <rPr>
        <sz val="10"/>
        <rFont val="Arial"/>
        <family val="2"/>
      </rPr>
      <t>22B16037</t>
    </r>
  </si>
  <si>
    <r>
      <rPr>
        <sz val="10"/>
        <rFont val="Arial"/>
        <family val="2"/>
      </rPr>
      <t>22B16042</t>
    </r>
  </si>
  <si>
    <r>
      <rPr>
        <sz val="10"/>
        <rFont val="Arial"/>
        <family val="2"/>
      </rPr>
      <t>22B16625</t>
    </r>
  </si>
  <si>
    <r>
      <rPr>
        <sz val="10"/>
        <rFont val="Arial"/>
        <family val="2"/>
      </rPr>
      <t>BEHAVIORAL HEALTH</t>
    </r>
  </si>
  <si>
    <r>
      <rPr>
        <sz val="10"/>
        <rFont val="Arial"/>
        <family val="2"/>
      </rPr>
      <t>22B17584</t>
    </r>
  </si>
  <si>
    <r>
      <rPr>
        <sz val="10"/>
        <rFont val="Arial"/>
        <family val="2"/>
      </rPr>
      <t>22B18765</t>
    </r>
  </si>
  <si>
    <r>
      <rPr>
        <sz val="10"/>
        <rFont val="Arial"/>
        <family val="2"/>
      </rPr>
      <t>22B18786</t>
    </r>
  </si>
  <si>
    <r>
      <rPr>
        <sz val="10"/>
        <rFont val="Arial"/>
        <family val="2"/>
      </rPr>
      <t>22B20150</t>
    </r>
  </si>
  <si>
    <r>
      <rPr>
        <sz val="10"/>
        <rFont val="Arial"/>
        <family val="2"/>
      </rPr>
      <t>RITA, S</t>
    </r>
  </si>
  <si>
    <r>
      <rPr>
        <sz val="10"/>
        <rFont val="Arial"/>
        <family val="2"/>
      </rPr>
      <t>22B20883</t>
    </r>
  </si>
  <si>
    <r>
      <rPr>
        <sz val="10"/>
        <rFont val="Arial"/>
        <family val="2"/>
      </rPr>
      <t>22B21363</t>
    </r>
  </si>
  <si>
    <r>
      <rPr>
        <sz val="10"/>
        <rFont val="Arial"/>
        <family val="2"/>
      </rPr>
      <t>22B22309</t>
    </r>
  </si>
  <si>
    <r>
      <rPr>
        <sz val="10"/>
        <rFont val="Arial"/>
        <family val="2"/>
      </rPr>
      <t>MCLAUGHLIN, K</t>
    </r>
  </si>
  <si>
    <r>
      <rPr>
        <sz val="10"/>
        <rFont val="Arial"/>
        <family val="2"/>
      </rPr>
      <t>22B22411</t>
    </r>
  </si>
  <si>
    <r>
      <rPr>
        <sz val="10"/>
        <rFont val="Arial"/>
        <family val="2"/>
      </rPr>
      <t>22B23070</t>
    </r>
  </si>
  <si>
    <r>
      <rPr>
        <sz val="10"/>
        <rFont val="Arial"/>
        <family val="2"/>
      </rPr>
      <t>22B23402</t>
    </r>
  </si>
  <si>
    <r>
      <rPr>
        <sz val="10"/>
        <rFont val="Arial"/>
        <family val="2"/>
      </rPr>
      <t>22B23744</t>
    </r>
  </si>
  <si>
    <r>
      <rPr>
        <sz val="10"/>
        <rFont val="Arial"/>
        <family val="2"/>
      </rPr>
      <t>22B24227</t>
    </r>
  </si>
  <si>
    <r>
      <rPr>
        <sz val="10"/>
        <rFont val="Arial"/>
        <family val="2"/>
      </rPr>
      <t>22B25406</t>
    </r>
  </si>
  <si>
    <r>
      <rPr>
        <sz val="10"/>
        <rFont val="Arial"/>
        <family val="2"/>
      </rPr>
      <t>22B25491</t>
    </r>
  </si>
  <si>
    <r>
      <rPr>
        <sz val="10"/>
        <rFont val="Arial"/>
        <family val="2"/>
      </rPr>
      <t>BRULAND, D</t>
    </r>
  </si>
  <si>
    <r>
      <rPr>
        <sz val="10"/>
        <rFont val="Arial"/>
        <family val="2"/>
      </rPr>
      <t>22B25694</t>
    </r>
  </si>
  <si>
    <r>
      <rPr>
        <sz val="10"/>
        <rFont val="Arial"/>
        <family val="2"/>
      </rPr>
      <t>MARRA, E</t>
    </r>
  </si>
  <si>
    <r>
      <rPr>
        <sz val="10"/>
        <rFont val="Arial"/>
        <family val="2"/>
      </rPr>
      <t>22B26101</t>
    </r>
  </si>
  <si>
    <r>
      <rPr>
        <sz val="10"/>
        <rFont val="Arial"/>
        <family val="2"/>
      </rPr>
      <t>22B26317</t>
    </r>
  </si>
  <si>
    <r>
      <rPr>
        <sz val="10"/>
        <rFont val="Arial"/>
        <family val="2"/>
      </rPr>
      <t>22B27056</t>
    </r>
  </si>
  <si>
    <r>
      <rPr>
        <sz val="10"/>
        <rFont val="Arial"/>
        <family val="2"/>
      </rPr>
      <t>KIDNAP - Unlawful Imprisonment</t>
    </r>
  </si>
  <si>
    <r>
      <rPr>
        <sz val="10"/>
        <rFont val="Arial"/>
        <family val="2"/>
      </rPr>
      <t>ALEXANDER, D</t>
    </r>
  </si>
  <si>
    <r>
      <rPr>
        <sz val="10"/>
        <rFont val="Arial"/>
        <family val="2"/>
      </rPr>
      <t>22B27236</t>
    </r>
  </si>
  <si>
    <r>
      <rPr>
        <sz val="10"/>
        <rFont val="Arial"/>
        <family val="2"/>
      </rPr>
      <t>22B27242</t>
    </r>
  </si>
  <si>
    <r>
      <rPr>
        <sz val="10"/>
        <rFont val="Arial"/>
        <family val="2"/>
      </rPr>
      <t>22B31555</t>
    </r>
  </si>
  <si>
    <r>
      <rPr>
        <sz val="10"/>
        <rFont val="Arial"/>
        <family val="2"/>
      </rPr>
      <t>22B32180</t>
    </r>
  </si>
  <si>
    <r>
      <rPr>
        <sz val="10"/>
        <rFont val="Arial"/>
        <family val="2"/>
      </rPr>
      <t>22B33698</t>
    </r>
  </si>
  <si>
    <r>
      <rPr>
        <sz val="10"/>
        <rFont val="Arial"/>
        <family val="2"/>
      </rPr>
      <t>22B33844</t>
    </r>
  </si>
  <si>
    <r>
      <rPr>
        <sz val="10"/>
        <rFont val="Arial"/>
        <family val="2"/>
      </rPr>
      <t>22B36351</t>
    </r>
  </si>
  <si>
    <r>
      <rPr>
        <sz val="10"/>
        <rFont val="Arial"/>
        <family val="2"/>
      </rPr>
      <t>TERRY, J</t>
    </r>
  </si>
  <si>
    <r>
      <rPr>
        <sz val="10"/>
        <rFont val="Arial"/>
        <family val="2"/>
      </rPr>
      <t>22B37653</t>
    </r>
  </si>
  <si>
    <r>
      <rPr>
        <sz val="10"/>
        <rFont val="Arial"/>
        <family val="2"/>
      </rPr>
      <t>BRANDLAND, R</t>
    </r>
  </si>
  <si>
    <r>
      <rPr>
        <sz val="10"/>
        <rFont val="Arial"/>
        <family val="2"/>
      </rPr>
      <t>22B38497</t>
    </r>
  </si>
  <si>
    <r>
      <rPr>
        <sz val="10"/>
        <rFont val="Arial"/>
        <family val="2"/>
      </rPr>
      <t>TRAN, P</t>
    </r>
  </si>
  <si>
    <r>
      <rPr>
        <sz val="10"/>
        <rFont val="Arial"/>
        <family val="2"/>
      </rPr>
      <t>22B39666</t>
    </r>
  </si>
  <si>
    <r>
      <rPr>
        <sz val="10"/>
        <rFont val="Arial"/>
        <family val="2"/>
      </rPr>
      <t>22B40237</t>
    </r>
  </si>
  <si>
    <r>
      <rPr>
        <sz val="10"/>
        <rFont val="Arial"/>
        <family val="2"/>
      </rPr>
      <t>22B40243</t>
    </r>
  </si>
  <si>
    <r>
      <rPr>
        <sz val="10"/>
        <rFont val="Arial"/>
        <family val="2"/>
      </rPr>
      <t>22B40672</t>
    </r>
  </si>
  <si>
    <r>
      <rPr>
        <sz val="10"/>
        <rFont val="Arial"/>
        <family val="2"/>
      </rPr>
      <t>22B40697</t>
    </r>
  </si>
  <si>
    <r>
      <rPr>
        <sz val="10"/>
        <rFont val="Arial"/>
        <family val="2"/>
      </rPr>
      <t>22B41516</t>
    </r>
  </si>
  <si>
    <r>
      <rPr>
        <sz val="10"/>
        <rFont val="Arial"/>
        <family val="2"/>
      </rPr>
      <t>22B41703</t>
    </r>
  </si>
  <si>
    <r>
      <rPr>
        <sz val="10"/>
        <rFont val="Arial"/>
        <family val="2"/>
      </rPr>
      <t>EDGAR, K</t>
    </r>
  </si>
  <si>
    <r>
      <rPr>
        <sz val="10"/>
        <rFont val="Arial"/>
        <family val="2"/>
      </rPr>
      <t>22B41752</t>
    </r>
  </si>
  <si>
    <r>
      <rPr>
        <sz val="10"/>
        <rFont val="Arial"/>
        <family val="2"/>
      </rPr>
      <t>ARSON - RECKLESS BURNING</t>
    </r>
  </si>
  <si>
    <r>
      <rPr>
        <sz val="10"/>
        <rFont val="Arial"/>
        <family val="2"/>
      </rPr>
      <t>22B42279</t>
    </r>
  </si>
  <si>
    <r>
      <rPr>
        <sz val="10"/>
        <rFont val="Arial"/>
        <family val="2"/>
      </rPr>
      <t>22B43050</t>
    </r>
  </si>
  <si>
    <r>
      <rPr>
        <sz val="10"/>
        <rFont val="Arial"/>
        <family val="2"/>
      </rPr>
      <t>22B43504</t>
    </r>
  </si>
  <si>
    <r>
      <rPr>
        <sz val="10"/>
        <rFont val="Arial"/>
        <family val="2"/>
      </rPr>
      <t>22B43956</t>
    </r>
  </si>
  <si>
    <r>
      <rPr>
        <sz val="10"/>
        <rFont val="Arial"/>
        <family val="2"/>
      </rPr>
      <t>22B44345</t>
    </r>
  </si>
  <si>
    <r>
      <rPr>
        <sz val="10"/>
        <rFont val="Arial"/>
        <family val="2"/>
      </rPr>
      <t>22B44422</t>
    </r>
  </si>
  <si>
    <r>
      <rPr>
        <sz val="10"/>
        <rFont val="Arial"/>
        <family val="2"/>
      </rPr>
      <t>22B44463</t>
    </r>
  </si>
  <si>
    <r>
      <rPr>
        <sz val="10"/>
        <rFont val="Arial"/>
        <family val="2"/>
      </rPr>
      <t>22B46143</t>
    </r>
  </si>
  <si>
    <r>
      <rPr>
        <sz val="10"/>
        <rFont val="Arial"/>
        <family val="2"/>
      </rPr>
      <t>22B46387</t>
    </r>
  </si>
  <si>
    <r>
      <rPr>
        <sz val="10"/>
        <rFont val="Arial"/>
        <family val="2"/>
      </rPr>
      <t>22B50873</t>
    </r>
  </si>
  <si>
    <r>
      <rPr>
        <sz val="10"/>
        <rFont val="Arial"/>
        <family val="2"/>
      </rPr>
      <t>22B52461</t>
    </r>
  </si>
  <si>
    <r>
      <rPr>
        <sz val="10"/>
        <rFont val="Arial"/>
        <family val="2"/>
      </rPr>
      <t>22B53845</t>
    </r>
  </si>
  <si>
    <r>
      <rPr>
        <sz val="10"/>
        <rFont val="Arial"/>
        <family val="2"/>
      </rPr>
      <t>22B53880</t>
    </r>
  </si>
  <si>
    <r>
      <rPr>
        <sz val="10"/>
        <rFont val="Arial"/>
        <family val="2"/>
      </rPr>
      <t>22B54112</t>
    </r>
  </si>
  <si>
    <r>
      <rPr>
        <sz val="10"/>
        <rFont val="Arial"/>
        <family val="2"/>
      </rPr>
      <t>22B54146</t>
    </r>
  </si>
  <si>
    <r>
      <rPr>
        <sz val="10"/>
        <rFont val="Arial"/>
        <family val="2"/>
      </rPr>
      <t>22B54263</t>
    </r>
  </si>
  <si>
    <r>
      <rPr>
        <sz val="10"/>
        <rFont val="Arial"/>
        <family val="2"/>
      </rPr>
      <t>22B55649</t>
    </r>
  </si>
  <si>
    <r>
      <rPr>
        <sz val="10"/>
        <rFont val="Arial"/>
        <family val="2"/>
      </rPr>
      <t>22B55836</t>
    </r>
  </si>
  <si>
    <r>
      <rPr>
        <sz val="10"/>
        <rFont val="Arial"/>
        <family val="2"/>
      </rPr>
      <t>EXTORTION</t>
    </r>
  </si>
  <si>
    <r>
      <rPr>
        <sz val="10"/>
        <rFont val="Arial"/>
        <family val="2"/>
      </rPr>
      <t>22B56601</t>
    </r>
  </si>
  <si>
    <r>
      <rPr>
        <sz val="10"/>
        <rFont val="Arial"/>
        <family val="2"/>
      </rPr>
      <t>22B57328</t>
    </r>
  </si>
  <si>
    <r>
      <rPr>
        <sz val="10"/>
        <rFont val="Arial"/>
        <family val="2"/>
      </rPr>
      <t>22B58489</t>
    </r>
  </si>
  <si>
    <r>
      <rPr>
        <sz val="10"/>
        <rFont val="Arial"/>
        <family val="2"/>
      </rPr>
      <t>ABANDONED VEHICLE</t>
    </r>
  </si>
  <si>
    <r>
      <rPr>
        <sz val="10"/>
        <rFont val="Arial"/>
        <family val="2"/>
      </rPr>
      <t>MURPHY, C</t>
    </r>
  </si>
  <si>
    <r>
      <rPr>
        <sz val="10"/>
        <rFont val="Arial"/>
        <family val="2"/>
      </rPr>
      <t>22B59239</t>
    </r>
  </si>
  <si>
    <r>
      <rPr>
        <sz val="10"/>
        <rFont val="Arial"/>
        <family val="2"/>
      </rPr>
      <t>22B60485</t>
    </r>
  </si>
  <si>
    <r>
      <rPr>
        <sz val="10"/>
        <rFont val="Arial"/>
        <family val="2"/>
      </rPr>
      <t>22B60999</t>
    </r>
  </si>
  <si>
    <r>
      <rPr>
        <sz val="10"/>
        <rFont val="Arial"/>
        <family val="2"/>
      </rPr>
      <t>22B61767</t>
    </r>
  </si>
  <si>
    <r>
      <rPr>
        <sz val="10"/>
        <rFont val="Arial"/>
        <family val="2"/>
      </rPr>
      <t>22B61900</t>
    </r>
  </si>
  <si>
    <r>
      <rPr>
        <sz val="10"/>
        <rFont val="Arial"/>
        <family val="2"/>
      </rPr>
      <t>22B62651</t>
    </r>
  </si>
  <si>
    <r>
      <rPr>
        <sz val="10"/>
        <rFont val="Arial"/>
        <family val="2"/>
      </rPr>
      <t>CARLSEN, S</t>
    </r>
  </si>
  <si>
    <r>
      <rPr>
        <sz val="10"/>
        <rFont val="Arial"/>
        <family val="2"/>
      </rPr>
      <t>22B64277</t>
    </r>
  </si>
  <si>
    <r>
      <rPr>
        <sz val="10"/>
        <rFont val="Arial"/>
        <family val="2"/>
      </rPr>
      <t>22B64282</t>
    </r>
  </si>
  <si>
    <r>
      <rPr>
        <sz val="10"/>
        <rFont val="Arial"/>
        <family val="2"/>
      </rPr>
      <t>22B64476</t>
    </r>
  </si>
  <si>
    <r>
      <rPr>
        <sz val="10"/>
        <rFont val="Arial"/>
        <family val="2"/>
      </rPr>
      <t>22B65134</t>
    </r>
  </si>
  <si>
    <r>
      <rPr>
        <sz val="10"/>
        <rFont val="Arial"/>
        <family val="2"/>
      </rPr>
      <t>22B66900</t>
    </r>
  </si>
  <si>
    <r>
      <rPr>
        <sz val="10"/>
        <rFont val="Arial"/>
        <family val="2"/>
      </rPr>
      <t>22B68070</t>
    </r>
  </si>
  <si>
    <r>
      <rPr>
        <sz val="10"/>
        <rFont val="Arial"/>
        <family val="2"/>
      </rPr>
      <t>22B68089</t>
    </r>
  </si>
  <si>
    <r>
      <rPr>
        <sz val="10"/>
        <rFont val="Arial"/>
        <family val="2"/>
      </rPr>
      <t>22B70874</t>
    </r>
  </si>
  <si>
    <r>
      <rPr>
        <sz val="10"/>
        <rFont val="Arial"/>
        <family val="2"/>
      </rPr>
      <t>22B70888</t>
    </r>
  </si>
  <si>
    <r>
      <rPr>
        <sz val="10"/>
        <rFont val="Arial"/>
        <family val="2"/>
      </rPr>
      <t>22B71375</t>
    </r>
  </si>
  <si>
    <r>
      <rPr>
        <sz val="10"/>
        <rFont val="Arial"/>
        <family val="2"/>
      </rPr>
      <t>22B71445</t>
    </r>
  </si>
  <si>
    <r>
      <rPr>
        <sz val="10"/>
        <rFont val="Arial"/>
        <family val="2"/>
      </rPr>
      <t>22B72127</t>
    </r>
  </si>
  <si>
    <r>
      <rPr>
        <sz val="10"/>
        <rFont val="Arial"/>
        <family val="2"/>
      </rPr>
      <t>22B72509</t>
    </r>
  </si>
  <si>
    <r>
      <rPr>
        <sz val="10"/>
        <rFont val="Arial"/>
        <family val="2"/>
      </rPr>
      <t>22B72540</t>
    </r>
  </si>
  <si>
    <r>
      <rPr>
        <sz val="10"/>
        <rFont val="Arial"/>
        <family val="2"/>
      </rPr>
      <t>22B72843</t>
    </r>
  </si>
  <si>
    <r>
      <rPr>
        <sz val="10"/>
        <rFont val="Arial"/>
        <family val="2"/>
      </rPr>
      <t>22B72845</t>
    </r>
  </si>
  <si>
    <r>
      <rPr>
        <sz val="10"/>
        <rFont val="Arial"/>
        <family val="2"/>
      </rPr>
      <t>22B72975</t>
    </r>
  </si>
  <si>
    <r>
      <rPr>
        <sz val="10"/>
        <rFont val="Arial"/>
        <family val="2"/>
      </rPr>
      <t>22B73991</t>
    </r>
  </si>
  <si>
    <r>
      <rPr>
        <sz val="10"/>
        <rFont val="Arial"/>
        <family val="2"/>
      </rPr>
      <t>22B74400</t>
    </r>
  </si>
  <si>
    <r>
      <rPr>
        <sz val="10"/>
        <rFont val="Arial"/>
        <family val="2"/>
      </rPr>
      <t>22B74735</t>
    </r>
  </si>
  <si>
    <r>
      <rPr>
        <sz val="10"/>
        <rFont val="Arial"/>
        <family val="2"/>
      </rPr>
      <t>22B75138</t>
    </r>
  </si>
  <si>
    <r>
      <rPr>
        <sz val="10"/>
        <rFont val="Arial"/>
        <family val="2"/>
      </rPr>
      <t>22B75622</t>
    </r>
  </si>
  <si>
    <r>
      <rPr>
        <sz val="10"/>
        <rFont val="Arial"/>
        <family val="2"/>
      </rPr>
      <t>22B76009</t>
    </r>
  </si>
  <si>
    <r>
      <rPr>
        <sz val="10"/>
        <rFont val="Arial"/>
        <family val="2"/>
      </rPr>
      <t>LOTT, K</t>
    </r>
  </si>
  <si>
    <r>
      <rPr>
        <sz val="10"/>
        <rFont val="Arial"/>
        <family val="2"/>
      </rPr>
      <t>22B77488</t>
    </r>
  </si>
  <si>
    <r>
      <rPr>
        <sz val="10"/>
        <rFont val="Arial"/>
        <family val="2"/>
      </rPr>
      <t>22B78011</t>
    </r>
  </si>
  <si>
    <r>
      <rPr>
        <sz val="10"/>
        <rFont val="Arial"/>
        <family val="2"/>
      </rPr>
      <t>NEWELL, D</t>
    </r>
  </si>
  <si>
    <r>
      <rPr>
        <sz val="10"/>
        <rFont val="Arial"/>
        <family val="2"/>
      </rPr>
      <t>22B80613</t>
    </r>
  </si>
  <si>
    <r>
      <rPr>
        <sz val="10"/>
        <rFont val="Arial"/>
        <family val="2"/>
      </rPr>
      <t>DHILLON, J</t>
    </r>
  </si>
  <si>
    <r>
      <rPr>
        <sz val="10"/>
        <rFont val="Arial"/>
        <family val="2"/>
      </rPr>
      <t>22B80786</t>
    </r>
  </si>
  <si>
    <r>
      <rPr>
        <sz val="10"/>
        <rFont val="Arial"/>
        <family val="2"/>
      </rPr>
      <t>23B00037</t>
    </r>
  </si>
  <si>
    <r>
      <rPr>
        <sz val="10"/>
        <rFont val="Arial"/>
        <family val="2"/>
      </rPr>
      <t>23B02245</t>
    </r>
  </si>
  <si>
    <r>
      <rPr>
        <sz val="10"/>
        <rFont val="Arial"/>
        <family val="2"/>
      </rPr>
      <t>23B02635</t>
    </r>
  </si>
  <si>
    <r>
      <rPr>
        <sz val="10"/>
        <rFont val="Arial"/>
        <family val="2"/>
      </rPr>
      <t>23B04174</t>
    </r>
  </si>
  <si>
    <r>
      <rPr>
        <sz val="10"/>
        <rFont val="Arial"/>
        <family val="2"/>
      </rPr>
      <t>23B05564</t>
    </r>
  </si>
  <si>
    <r>
      <rPr>
        <sz val="10"/>
        <rFont val="Arial"/>
        <family val="2"/>
      </rPr>
      <t>GALLARDO, J</t>
    </r>
  </si>
  <si>
    <r>
      <rPr>
        <sz val="10"/>
        <rFont val="Arial"/>
        <family val="2"/>
      </rPr>
      <t>23B05912</t>
    </r>
  </si>
  <si>
    <r>
      <rPr>
        <sz val="10"/>
        <rFont val="Arial"/>
        <family val="2"/>
      </rPr>
      <t>23B06455</t>
    </r>
  </si>
  <si>
    <r>
      <rPr>
        <sz val="10"/>
        <rFont val="Arial"/>
        <family val="2"/>
      </rPr>
      <t>23B07752</t>
    </r>
  </si>
  <si>
    <r>
      <rPr>
        <sz val="10"/>
        <rFont val="Arial"/>
        <family val="2"/>
      </rPr>
      <t>23B08448</t>
    </r>
  </si>
  <si>
    <r>
      <rPr>
        <sz val="10"/>
        <rFont val="Arial"/>
        <family val="2"/>
      </rPr>
      <t>23B09033</t>
    </r>
  </si>
  <si>
    <r>
      <rPr>
        <sz val="10"/>
        <rFont val="Arial"/>
        <family val="2"/>
      </rPr>
      <t>23B09907</t>
    </r>
  </si>
  <si>
    <r>
      <rPr>
        <sz val="10"/>
        <rFont val="Arial"/>
        <family val="2"/>
      </rPr>
      <t>23B10127</t>
    </r>
  </si>
  <si>
    <r>
      <rPr>
        <sz val="10"/>
        <rFont val="Arial"/>
        <family val="2"/>
      </rPr>
      <t>23B10548</t>
    </r>
  </si>
  <si>
    <r>
      <rPr>
        <sz val="10"/>
        <rFont val="Arial"/>
        <family val="2"/>
      </rPr>
      <t>23B11165</t>
    </r>
  </si>
  <si>
    <r>
      <rPr>
        <sz val="10"/>
        <rFont val="Arial"/>
        <family val="2"/>
      </rPr>
      <t>23B11608</t>
    </r>
  </si>
  <si>
    <r>
      <rPr>
        <sz val="10"/>
        <rFont val="Arial"/>
        <family val="2"/>
      </rPr>
      <t>23B12221</t>
    </r>
  </si>
  <si>
    <r>
      <rPr>
        <sz val="10"/>
        <rFont val="Arial"/>
        <family val="2"/>
      </rPr>
      <t>23B12241</t>
    </r>
  </si>
  <si>
    <r>
      <rPr>
        <sz val="10"/>
        <rFont val="Arial"/>
        <family val="2"/>
      </rPr>
      <t>SUICIDE</t>
    </r>
  </si>
  <si>
    <r>
      <rPr>
        <sz val="10"/>
        <rFont val="Arial"/>
        <family val="2"/>
      </rPr>
      <t>23B13707</t>
    </r>
  </si>
  <si>
    <r>
      <rPr>
        <sz val="10"/>
        <rFont val="Arial"/>
        <family val="2"/>
      </rPr>
      <t>23B14358</t>
    </r>
  </si>
  <si>
    <r>
      <rPr>
        <sz val="10"/>
        <rFont val="Arial"/>
        <family val="2"/>
      </rPr>
      <t>23B14408</t>
    </r>
  </si>
  <si>
    <r>
      <rPr>
        <sz val="10"/>
        <rFont val="Arial"/>
        <family val="2"/>
      </rPr>
      <t>23B14490</t>
    </r>
  </si>
  <si>
    <r>
      <rPr>
        <sz val="10"/>
        <rFont val="Arial"/>
        <family val="2"/>
      </rPr>
      <t>23B15287</t>
    </r>
  </si>
  <si>
    <r>
      <rPr>
        <sz val="10"/>
        <rFont val="Arial"/>
        <family val="2"/>
      </rPr>
      <t>23B15356</t>
    </r>
  </si>
  <si>
    <r>
      <rPr>
        <sz val="10"/>
        <rFont val="Arial"/>
        <family val="2"/>
      </rPr>
      <t>23B16736</t>
    </r>
  </si>
  <si>
    <r>
      <rPr>
        <sz val="10"/>
        <rFont val="Arial"/>
        <family val="2"/>
      </rPr>
      <t>23B16948</t>
    </r>
  </si>
  <si>
    <r>
      <rPr>
        <sz val="10"/>
        <rFont val="Arial"/>
        <family val="2"/>
      </rPr>
      <t>23B17402</t>
    </r>
  </si>
  <si>
    <r>
      <rPr>
        <sz val="10"/>
        <rFont val="Arial"/>
        <family val="2"/>
      </rPr>
      <t>23B20345</t>
    </r>
  </si>
  <si>
    <r>
      <rPr>
        <sz val="10"/>
        <rFont val="Arial"/>
        <family val="2"/>
      </rPr>
      <t>23B21142</t>
    </r>
  </si>
  <si>
    <r>
      <rPr>
        <sz val="10"/>
        <rFont val="Arial"/>
        <family val="2"/>
      </rPr>
      <t>23B21710</t>
    </r>
  </si>
  <si>
    <r>
      <rPr>
        <sz val="10"/>
        <rFont val="Arial"/>
        <family val="2"/>
      </rPr>
      <t>23B21875</t>
    </r>
  </si>
  <si>
    <r>
      <rPr>
        <sz val="10"/>
        <rFont val="Arial"/>
        <family val="2"/>
      </rPr>
      <t>23B22120</t>
    </r>
  </si>
  <si>
    <r>
      <rPr>
        <sz val="10"/>
        <rFont val="Arial"/>
        <family val="2"/>
      </rPr>
      <t>23B22770</t>
    </r>
  </si>
  <si>
    <r>
      <rPr>
        <sz val="10"/>
        <rFont val="Arial"/>
        <family val="2"/>
      </rPr>
      <t>23B23459</t>
    </r>
  </si>
  <si>
    <r>
      <rPr>
        <sz val="10"/>
        <rFont val="Arial"/>
        <family val="2"/>
      </rPr>
      <t>23B23483</t>
    </r>
  </si>
  <si>
    <r>
      <rPr>
        <sz val="10"/>
        <rFont val="Arial"/>
        <family val="2"/>
      </rPr>
      <t>23B23534</t>
    </r>
  </si>
  <si>
    <r>
      <rPr>
        <sz val="10"/>
        <rFont val="Arial"/>
        <family val="2"/>
      </rPr>
      <t>23B24604</t>
    </r>
  </si>
  <si>
    <r>
      <rPr>
        <sz val="10"/>
        <rFont val="Arial"/>
        <family val="2"/>
      </rPr>
      <t>23B26736</t>
    </r>
  </si>
  <si>
    <r>
      <rPr>
        <sz val="10"/>
        <rFont val="Arial"/>
        <family val="2"/>
      </rPr>
      <t>WALKER, N</t>
    </r>
  </si>
  <si>
    <r>
      <rPr>
        <sz val="10"/>
        <rFont val="Arial"/>
        <family val="2"/>
      </rPr>
      <t>23B27020</t>
    </r>
  </si>
  <si>
    <r>
      <rPr>
        <sz val="10"/>
        <rFont val="Arial"/>
        <family val="2"/>
      </rPr>
      <t>23B27032</t>
    </r>
  </si>
  <si>
    <r>
      <rPr>
        <sz val="10"/>
        <rFont val="Arial"/>
        <family val="2"/>
      </rPr>
      <t>23B27535</t>
    </r>
  </si>
  <si>
    <r>
      <rPr>
        <sz val="10"/>
        <rFont val="Arial"/>
        <family val="2"/>
      </rPr>
      <t>23B28367</t>
    </r>
  </si>
  <si>
    <r>
      <rPr>
        <sz val="10"/>
        <rFont val="Arial"/>
        <family val="2"/>
      </rPr>
      <t>23B29562</t>
    </r>
  </si>
  <si>
    <r>
      <rPr>
        <sz val="10"/>
        <rFont val="Arial"/>
        <family val="2"/>
      </rPr>
      <t>23B29845</t>
    </r>
  </si>
  <si>
    <r>
      <rPr>
        <sz val="10"/>
        <rFont val="Arial"/>
        <family val="2"/>
      </rPr>
      <t>23B30056</t>
    </r>
  </si>
  <si>
    <r>
      <rPr>
        <sz val="10"/>
        <rFont val="Arial"/>
        <family val="2"/>
      </rPr>
      <t>SMITH, H</t>
    </r>
  </si>
  <si>
    <r>
      <rPr>
        <sz val="10"/>
        <rFont val="Arial"/>
        <family val="2"/>
      </rPr>
      <t>23B30600</t>
    </r>
  </si>
  <si>
    <r>
      <rPr>
        <sz val="10"/>
        <rFont val="Arial"/>
        <family val="2"/>
      </rPr>
      <t>OSTERKAMP, E</t>
    </r>
  </si>
  <si>
    <r>
      <rPr>
        <sz val="10"/>
        <rFont val="Arial"/>
        <family val="2"/>
      </rPr>
      <t>23B32228</t>
    </r>
  </si>
  <si>
    <r>
      <rPr>
        <sz val="10"/>
        <rFont val="Arial"/>
        <family val="2"/>
      </rPr>
      <t>23B33096</t>
    </r>
  </si>
  <si>
    <r>
      <rPr>
        <sz val="10"/>
        <rFont val="Arial"/>
        <family val="2"/>
      </rPr>
      <t>23B33495</t>
    </r>
  </si>
  <si>
    <r>
      <rPr>
        <sz val="10"/>
        <rFont val="Arial"/>
        <family val="2"/>
      </rPr>
      <t>23B34766</t>
    </r>
  </si>
  <si>
    <r>
      <rPr>
        <sz val="10"/>
        <rFont val="Arial"/>
        <family val="2"/>
      </rPr>
      <t>23B35075</t>
    </r>
  </si>
  <si>
    <r>
      <rPr>
        <sz val="10"/>
        <rFont val="Arial"/>
        <family val="2"/>
      </rPr>
      <t>23B35374</t>
    </r>
  </si>
  <si>
    <r>
      <rPr>
        <sz val="10"/>
        <rFont val="Arial"/>
        <family val="2"/>
      </rPr>
      <t>23B36126</t>
    </r>
  </si>
  <si>
    <r>
      <rPr>
        <sz val="10"/>
        <rFont val="Arial"/>
        <family val="2"/>
      </rPr>
      <t>23B36488</t>
    </r>
  </si>
  <si>
    <r>
      <rPr>
        <sz val="10"/>
        <rFont val="Arial"/>
        <family val="2"/>
      </rPr>
      <t>23B36559</t>
    </r>
  </si>
  <si>
    <r>
      <rPr>
        <sz val="10"/>
        <rFont val="Arial"/>
        <family val="2"/>
      </rPr>
      <t>23B36657</t>
    </r>
  </si>
  <si>
    <r>
      <rPr>
        <sz val="10"/>
        <rFont val="Arial"/>
        <family val="2"/>
      </rPr>
      <t>23B36669</t>
    </r>
  </si>
  <si>
    <r>
      <rPr>
        <sz val="10"/>
        <rFont val="Arial"/>
        <family val="2"/>
      </rPr>
      <t>23B36836</t>
    </r>
  </si>
  <si>
    <r>
      <rPr>
        <sz val="10"/>
        <rFont val="Arial"/>
        <family val="2"/>
      </rPr>
      <t>23B38008</t>
    </r>
  </si>
  <si>
    <r>
      <rPr>
        <sz val="10"/>
        <rFont val="Arial"/>
        <family val="2"/>
      </rPr>
      <t>23B40173</t>
    </r>
  </si>
  <si>
    <r>
      <rPr>
        <sz val="10"/>
        <rFont val="Arial"/>
        <family val="2"/>
      </rPr>
      <t>23B40279</t>
    </r>
  </si>
  <si>
    <r>
      <rPr>
        <sz val="10"/>
        <rFont val="Arial"/>
        <family val="2"/>
      </rPr>
      <t>BILLE, B</t>
    </r>
  </si>
  <si>
    <r>
      <rPr>
        <sz val="10"/>
        <rFont val="Arial"/>
        <family val="2"/>
      </rPr>
      <t>23B40572</t>
    </r>
  </si>
  <si>
    <r>
      <rPr>
        <sz val="10"/>
        <rFont val="Arial"/>
        <family val="2"/>
      </rPr>
      <t>WELFARE CHECK</t>
    </r>
  </si>
  <si>
    <r>
      <rPr>
        <sz val="10"/>
        <rFont val="Arial"/>
        <family val="2"/>
      </rPr>
      <t>23B42052</t>
    </r>
  </si>
  <si>
    <r>
      <rPr>
        <sz val="10"/>
        <rFont val="Arial"/>
        <family val="2"/>
      </rPr>
      <t>23B43606</t>
    </r>
  </si>
  <si>
    <r>
      <rPr>
        <sz val="10"/>
        <rFont val="Arial"/>
        <family val="2"/>
      </rPr>
      <t>23B44554</t>
    </r>
  </si>
  <si>
    <r>
      <rPr>
        <sz val="10"/>
        <rFont val="Arial"/>
        <family val="2"/>
      </rPr>
      <t>23B46009</t>
    </r>
  </si>
  <si>
    <r>
      <rPr>
        <sz val="10"/>
        <rFont val="Arial"/>
        <family val="2"/>
      </rPr>
      <t>23B48510</t>
    </r>
  </si>
  <si>
    <r>
      <rPr>
        <sz val="10"/>
        <rFont val="Arial"/>
        <family val="2"/>
      </rPr>
      <t>23B48876</t>
    </r>
  </si>
  <si>
    <r>
      <rPr>
        <sz val="10"/>
        <rFont val="Arial"/>
        <family val="2"/>
      </rPr>
      <t>23B48983</t>
    </r>
  </si>
  <si>
    <r>
      <rPr>
        <sz val="10"/>
        <rFont val="Arial"/>
        <family val="2"/>
      </rPr>
      <t>PARKER, N</t>
    </r>
  </si>
  <si>
    <r>
      <rPr>
        <sz val="10"/>
        <rFont val="Arial"/>
        <family val="2"/>
      </rPr>
      <t>23B49296</t>
    </r>
  </si>
  <si>
    <r>
      <rPr>
        <sz val="10"/>
        <rFont val="Arial"/>
        <family val="2"/>
      </rPr>
      <t>23B50004</t>
    </r>
  </si>
  <si>
    <r>
      <rPr>
        <sz val="10"/>
        <rFont val="Arial"/>
        <family val="2"/>
      </rPr>
      <t>23B50208</t>
    </r>
  </si>
  <si>
    <r>
      <rPr>
        <sz val="10"/>
        <rFont val="Arial"/>
        <family val="2"/>
      </rPr>
      <t>23B50257</t>
    </r>
  </si>
  <si>
    <r>
      <rPr>
        <sz val="10"/>
        <rFont val="Arial"/>
        <family val="2"/>
      </rPr>
      <t>23B51091</t>
    </r>
  </si>
  <si>
    <r>
      <rPr>
        <sz val="10"/>
        <rFont val="Arial"/>
        <family val="2"/>
      </rPr>
      <t>23B51124</t>
    </r>
  </si>
  <si>
    <r>
      <rPr>
        <sz val="10"/>
        <rFont val="Arial"/>
        <family val="2"/>
      </rPr>
      <t>23B51418</t>
    </r>
  </si>
  <si>
    <r>
      <rPr>
        <sz val="10"/>
        <rFont val="Arial"/>
        <family val="2"/>
      </rPr>
      <t>23B52672</t>
    </r>
  </si>
  <si>
    <r>
      <rPr>
        <sz val="10"/>
        <rFont val="Arial"/>
        <family val="2"/>
      </rPr>
      <t>WRIGHT, R</t>
    </r>
  </si>
  <si>
    <r>
      <rPr>
        <sz val="10"/>
        <rFont val="Arial"/>
        <family val="2"/>
      </rPr>
      <t>23B53901</t>
    </r>
  </si>
  <si>
    <r>
      <rPr>
        <sz val="10"/>
        <rFont val="Arial"/>
        <family val="2"/>
      </rPr>
      <t>SALGADO, A</t>
    </r>
  </si>
  <si>
    <r>
      <rPr>
        <sz val="10"/>
        <rFont val="Arial"/>
        <family val="2"/>
      </rPr>
      <t>23B55246</t>
    </r>
  </si>
  <si>
    <r>
      <rPr>
        <sz val="10"/>
        <rFont val="Arial"/>
        <family val="2"/>
      </rPr>
      <t>23B55571</t>
    </r>
  </si>
  <si>
    <r>
      <rPr>
        <sz val="10"/>
        <rFont val="Arial"/>
        <family val="2"/>
      </rPr>
      <t>23B55681</t>
    </r>
  </si>
  <si>
    <r>
      <rPr>
        <sz val="10"/>
        <rFont val="Arial"/>
        <family val="2"/>
      </rPr>
      <t>23B58035</t>
    </r>
  </si>
  <si>
    <r>
      <rPr>
        <sz val="10"/>
        <rFont val="Arial"/>
        <family val="2"/>
      </rPr>
      <t>23B59067</t>
    </r>
  </si>
  <si>
    <r>
      <rPr>
        <sz val="10"/>
        <rFont val="Arial"/>
        <family val="2"/>
      </rPr>
      <t>23B60941</t>
    </r>
  </si>
  <si>
    <r>
      <rPr>
        <sz val="10"/>
        <rFont val="Arial"/>
        <family val="2"/>
      </rPr>
      <t>23B61011</t>
    </r>
  </si>
  <si>
    <r>
      <rPr>
        <sz val="10"/>
        <rFont val="Arial"/>
        <family val="2"/>
      </rPr>
      <t>23B61171</t>
    </r>
  </si>
  <si>
    <r>
      <rPr>
        <sz val="10"/>
        <rFont val="Arial"/>
        <family val="2"/>
      </rPr>
      <t>GRANGER, T</t>
    </r>
  </si>
  <si>
    <r>
      <rPr>
        <sz val="10"/>
        <rFont val="Arial"/>
        <family val="2"/>
      </rPr>
      <t>23B63007</t>
    </r>
  </si>
  <si>
    <r>
      <rPr>
        <sz val="10"/>
        <rFont val="Arial"/>
        <family val="2"/>
      </rPr>
      <t>23B63233</t>
    </r>
  </si>
  <si>
    <r>
      <rPr>
        <sz val="10"/>
        <rFont val="Arial"/>
        <family val="2"/>
      </rPr>
      <t>23B64745</t>
    </r>
  </si>
  <si>
    <r>
      <rPr>
        <sz val="10"/>
        <rFont val="Arial"/>
        <family val="2"/>
      </rPr>
      <t>23B65809</t>
    </r>
  </si>
  <si>
    <r>
      <rPr>
        <sz val="10"/>
        <rFont val="Arial"/>
        <family val="2"/>
      </rPr>
      <t>23B66764</t>
    </r>
  </si>
  <si>
    <r>
      <rPr>
        <sz val="10"/>
        <rFont val="Arial"/>
        <family val="2"/>
      </rPr>
      <t>23B67693</t>
    </r>
  </si>
  <si>
    <r>
      <rPr>
        <sz val="10"/>
        <rFont val="Arial"/>
        <family val="2"/>
      </rPr>
      <t>23B67888</t>
    </r>
  </si>
  <si>
    <r>
      <rPr>
        <sz val="10"/>
        <rFont val="Arial"/>
        <family val="2"/>
      </rPr>
      <t>23B68322</t>
    </r>
  </si>
  <si>
    <r>
      <rPr>
        <sz val="10"/>
        <rFont val="Arial"/>
        <family val="2"/>
      </rPr>
      <t>23B68792</t>
    </r>
  </si>
  <si>
    <r>
      <rPr>
        <sz val="10"/>
        <rFont val="Arial"/>
        <family val="2"/>
      </rPr>
      <t>23B68819</t>
    </r>
  </si>
  <si>
    <r>
      <rPr>
        <sz val="10"/>
        <rFont val="Arial"/>
        <family val="2"/>
      </rPr>
      <t>23B69453</t>
    </r>
  </si>
  <si>
    <r>
      <rPr>
        <sz val="10"/>
        <rFont val="Arial"/>
        <family val="2"/>
      </rPr>
      <t>23B69973</t>
    </r>
  </si>
  <si>
    <r>
      <rPr>
        <sz val="10"/>
        <rFont val="Arial"/>
        <family val="2"/>
      </rPr>
      <t>KENNEDY, P</t>
    </r>
  </si>
  <si>
    <r>
      <rPr>
        <sz val="10"/>
        <rFont val="Arial"/>
        <family val="2"/>
      </rPr>
      <t>23B70171</t>
    </r>
  </si>
  <si>
    <r>
      <rPr>
        <sz val="10"/>
        <rFont val="Arial"/>
        <family val="2"/>
      </rPr>
      <t>23B71601</t>
    </r>
  </si>
  <si>
    <r>
      <rPr>
        <sz val="10"/>
        <rFont val="Arial"/>
        <family val="2"/>
      </rPr>
      <t>23B71823</t>
    </r>
  </si>
  <si>
    <r>
      <rPr>
        <sz val="10"/>
        <rFont val="Arial"/>
        <family val="2"/>
      </rPr>
      <t>23B72005</t>
    </r>
  </si>
  <si>
    <r>
      <rPr>
        <sz val="10"/>
        <rFont val="Arial"/>
        <family val="2"/>
      </rPr>
      <t>23B72343</t>
    </r>
  </si>
  <si>
    <r>
      <rPr>
        <sz val="10"/>
        <rFont val="Arial"/>
        <family val="2"/>
      </rPr>
      <t>23B73234</t>
    </r>
  </si>
  <si>
    <r>
      <rPr>
        <sz val="10"/>
        <rFont val="Arial"/>
        <family val="2"/>
      </rPr>
      <t>23B73769</t>
    </r>
  </si>
  <si>
    <r>
      <rPr>
        <sz val="10"/>
        <rFont val="Arial"/>
        <family val="2"/>
      </rPr>
      <t>23B74172</t>
    </r>
  </si>
  <si>
    <r>
      <rPr>
        <sz val="10"/>
        <rFont val="Arial"/>
        <family val="2"/>
      </rPr>
      <t>DE LOS RIOS, B</t>
    </r>
  </si>
  <si>
    <r>
      <rPr>
        <sz val="10"/>
        <rFont val="Arial"/>
        <family val="2"/>
      </rPr>
      <t>23B74854</t>
    </r>
  </si>
  <si>
    <r>
      <rPr>
        <sz val="10"/>
        <rFont val="Arial"/>
        <family val="2"/>
      </rPr>
      <t>23B76887</t>
    </r>
  </si>
  <si>
    <r>
      <rPr>
        <sz val="10"/>
        <rFont val="Arial"/>
        <family val="2"/>
      </rPr>
      <t>23B77037</t>
    </r>
  </si>
  <si>
    <t>CaseNo</t>
  </si>
  <si>
    <t>ReportType</t>
  </si>
  <si>
    <t>ReportDate</t>
  </si>
  <si>
    <t>IncidentDate</t>
  </si>
  <si>
    <t>Year</t>
  </si>
  <si>
    <t>Month</t>
  </si>
  <si>
    <t>Day</t>
  </si>
  <si>
    <t>Time</t>
  </si>
  <si>
    <t>Offense</t>
  </si>
  <si>
    <t>AuthoredBy</t>
  </si>
  <si>
    <t>HeldBy</t>
  </si>
  <si>
    <t>Comment</t>
  </si>
  <si>
    <t>Rnum</t>
  </si>
  <si>
    <t>Row Labels</t>
  </si>
  <si>
    <t>Grand Total</t>
  </si>
  <si>
    <t>Count</t>
  </si>
  <si>
    <t>From RMS</t>
  </si>
  <si>
    <t>From Annual Reviews</t>
  </si>
  <si>
    <t>Pursuits</t>
  </si>
  <si>
    <t>Employees</t>
  </si>
  <si>
    <t>Incident numbers</t>
  </si>
  <si>
    <t>19B00319</t>
  </si>
  <si>
    <t>19B01144</t>
  </si>
  <si>
    <t>19B01482</t>
  </si>
  <si>
    <t>19B02089</t>
  </si>
  <si>
    <t>19B04042</t>
  </si>
  <si>
    <t>19B04130</t>
  </si>
  <si>
    <t>19B06759</t>
  </si>
  <si>
    <t>19B06829</t>
  </si>
  <si>
    <t>19B08205</t>
  </si>
  <si>
    <t>19B08207</t>
  </si>
  <si>
    <t>19B09633</t>
  </si>
  <si>
    <t>19B10602</t>
  </si>
  <si>
    <t>19B10616</t>
  </si>
  <si>
    <t>19B11905</t>
  </si>
  <si>
    <t>19B12041</t>
  </si>
  <si>
    <t>19B13218</t>
  </si>
  <si>
    <t>19B13885</t>
  </si>
  <si>
    <t>19B14827</t>
  </si>
  <si>
    <t>19B15177</t>
  </si>
  <si>
    <t>19B16212</t>
  </si>
  <si>
    <t>19B16419</t>
  </si>
  <si>
    <t>19B18303</t>
  </si>
  <si>
    <t>19B18736</t>
  </si>
  <si>
    <t>19B18851</t>
  </si>
  <si>
    <t>19B18956</t>
  </si>
  <si>
    <t>19B19093</t>
  </si>
  <si>
    <t>19B20307</t>
  </si>
  <si>
    <t>19B20330</t>
  </si>
  <si>
    <t>19B20547</t>
  </si>
  <si>
    <t>19B20873</t>
  </si>
  <si>
    <t>19B21045</t>
  </si>
  <si>
    <t>19B22483</t>
  </si>
  <si>
    <t>19B22711</t>
  </si>
  <si>
    <t>19B22893</t>
  </si>
  <si>
    <t>19B23343</t>
  </si>
  <si>
    <t>19B23689</t>
  </si>
  <si>
    <t>19B24111</t>
  </si>
  <si>
    <t>19B24749</t>
  </si>
  <si>
    <t>19B25514</t>
  </si>
  <si>
    <t>19B25914</t>
  </si>
  <si>
    <t>19B27100</t>
  </si>
  <si>
    <t>19B27547</t>
  </si>
  <si>
    <t>19B27551</t>
  </si>
  <si>
    <t>19B27791</t>
  </si>
  <si>
    <t>19B29588</t>
  </si>
  <si>
    <t>19B30440</t>
  </si>
  <si>
    <t>19B30510</t>
  </si>
  <si>
    <t>19B30551</t>
  </si>
  <si>
    <t>19B31059</t>
  </si>
  <si>
    <t>19B31354</t>
  </si>
  <si>
    <t>19B31882</t>
  </si>
  <si>
    <t>19B32121</t>
  </si>
  <si>
    <t>19B33754</t>
  </si>
  <si>
    <t>19B34465</t>
  </si>
  <si>
    <t>19B35636</t>
  </si>
  <si>
    <t>19B36057</t>
  </si>
  <si>
    <t>19B38323</t>
  </si>
  <si>
    <t>19B39635</t>
  </si>
  <si>
    <t>19B39935</t>
  </si>
  <si>
    <t>19B40138</t>
  </si>
  <si>
    <t>19B40378</t>
  </si>
  <si>
    <t>19B41955</t>
  </si>
  <si>
    <t>19B42560</t>
  </si>
  <si>
    <t>19B42789</t>
  </si>
  <si>
    <t>19B43236</t>
  </si>
  <si>
    <t>19B43309</t>
  </si>
  <si>
    <t>19B45044</t>
  </si>
  <si>
    <t>19B45163</t>
  </si>
  <si>
    <t>19B45207</t>
  </si>
  <si>
    <t>19B46578</t>
  </si>
  <si>
    <t>19B46605</t>
  </si>
  <si>
    <t>19B47855</t>
  </si>
  <si>
    <t>19B48299</t>
  </si>
  <si>
    <t>19B50524</t>
  </si>
  <si>
    <t>19B50729</t>
  </si>
  <si>
    <t>19B51072</t>
  </si>
  <si>
    <t>19B52158</t>
  </si>
  <si>
    <t>19B52344</t>
  </si>
  <si>
    <t>19B54521</t>
  </si>
  <si>
    <t>19B54760</t>
  </si>
  <si>
    <t>19B54806</t>
  </si>
  <si>
    <t>19B54915</t>
  </si>
  <si>
    <t>19B55406</t>
  </si>
  <si>
    <t>19B55914</t>
  </si>
  <si>
    <t>19B56943</t>
  </si>
  <si>
    <t>19B57219</t>
  </si>
  <si>
    <t>19B57227</t>
  </si>
  <si>
    <t>19B58549</t>
  </si>
  <si>
    <t>19B58649</t>
  </si>
  <si>
    <t>19B59292</t>
  </si>
  <si>
    <t>19B59491</t>
  </si>
  <si>
    <t>19B59525</t>
  </si>
  <si>
    <t>19B59526</t>
  </si>
  <si>
    <t>19B60674</t>
  </si>
  <si>
    <t>19B60686</t>
  </si>
  <si>
    <t>19B60739</t>
  </si>
  <si>
    <t>19B60972</t>
  </si>
  <si>
    <t>19B61710</t>
  </si>
  <si>
    <t>19B62918</t>
  </si>
  <si>
    <t>19B63579</t>
  </si>
  <si>
    <t>19B64291</t>
  </si>
  <si>
    <t>19B66047</t>
  </si>
  <si>
    <t>19B66391</t>
  </si>
  <si>
    <t>19B67241</t>
  </si>
  <si>
    <t>19B67796</t>
  </si>
  <si>
    <t>19B69839</t>
  </si>
  <si>
    <t>19B70051</t>
  </si>
  <si>
    <t>19B70373</t>
  </si>
  <si>
    <t>19B70591</t>
  </si>
  <si>
    <t>19B70702</t>
  </si>
  <si>
    <t>19B71381</t>
  </si>
  <si>
    <t>19B71542</t>
  </si>
  <si>
    <t>19B71849</t>
  </si>
  <si>
    <t>19B72418</t>
  </si>
  <si>
    <t>19B72448</t>
  </si>
  <si>
    <t>19B72451</t>
  </si>
  <si>
    <t>19B73600</t>
  </si>
  <si>
    <t>19B74014</t>
  </si>
  <si>
    <t>19B74466</t>
  </si>
  <si>
    <t>19B74701</t>
  </si>
  <si>
    <t>19B75649</t>
  </si>
  <si>
    <t>19B75697</t>
  </si>
  <si>
    <t>19B75917</t>
  </si>
  <si>
    <t>19B76098</t>
  </si>
  <si>
    <t>19B76686</t>
  </si>
  <si>
    <t>19B77114</t>
  </si>
  <si>
    <t>19B77541</t>
  </si>
  <si>
    <t>20B00614</t>
  </si>
  <si>
    <t>20B00811</t>
  </si>
  <si>
    <t>20B02124</t>
  </si>
  <si>
    <t>20B03496</t>
  </si>
  <si>
    <t>20B03620</t>
  </si>
  <si>
    <t>20B03635</t>
  </si>
  <si>
    <t>20B04130</t>
  </si>
  <si>
    <t>20B05169</t>
  </si>
  <si>
    <t>20B05186</t>
  </si>
  <si>
    <t>20B05187</t>
  </si>
  <si>
    <t>20B06319</t>
  </si>
  <si>
    <t>20B06700</t>
  </si>
  <si>
    <t>20B06811</t>
  </si>
  <si>
    <t>20B06816</t>
  </si>
  <si>
    <t>20B07407</t>
  </si>
  <si>
    <t>20B07445</t>
  </si>
  <si>
    <t>20B07515</t>
  </si>
  <si>
    <t>20B07869</t>
  </si>
  <si>
    <t>20B08143</t>
  </si>
  <si>
    <t>20B08150</t>
  </si>
  <si>
    <t>20B08286</t>
  </si>
  <si>
    <t>20B09087</t>
  </si>
  <si>
    <t>20B09230</t>
  </si>
  <si>
    <t>20B09975</t>
  </si>
  <si>
    <t>20B11138</t>
  </si>
  <si>
    <t>20B12914</t>
  </si>
  <si>
    <t>20B13086</t>
  </si>
  <si>
    <t>20B13945</t>
  </si>
  <si>
    <t>20B13987</t>
  </si>
  <si>
    <t>20B16198</t>
  </si>
  <si>
    <t>20B18410</t>
  </si>
  <si>
    <t>20B18421</t>
  </si>
  <si>
    <t>20B19446</t>
  </si>
  <si>
    <t>20B19470</t>
  </si>
  <si>
    <t>20B19487</t>
  </si>
  <si>
    <t>20B22252</t>
  </si>
  <si>
    <t>20B22346</t>
  </si>
  <si>
    <t>20B22868</t>
  </si>
  <si>
    <t>20B22922</t>
  </si>
  <si>
    <t>20B23798</t>
  </si>
  <si>
    <t>20B26152</t>
  </si>
  <si>
    <t>20B26160</t>
  </si>
  <si>
    <t>20B27699</t>
  </si>
  <si>
    <t>20B27739</t>
  </si>
  <si>
    <t>20B27816</t>
  </si>
  <si>
    <t>20B28145</t>
  </si>
  <si>
    <t>20B28645</t>
  </si>
  <si>
    <t>20B29119</t>
  </si>
  <si>
    <t>20B29157</t>
  </si>
  <si>
    <t>20B29158</t>
  </si>
  <si>
    <t>20B30792</t>
  </si>
  <si>
    <t>20B32896</t>
  </si>
  <si>
    <t>20B32909</t>
  </si>
  <si>
    <t>20B33951</t>
  </si>
  <si>
    <t>20B35077</t>
  </si>
  <si>
    <t>20B35267</t>
  </si>
  <si>
    <t>20B35949</t>
  </si>
  <si>
    <t>20B36037</t>
  </si>
  <si>
    <t>20B36441</t>
  </si>
  <si>
    <t>20B37124</t>
  </si>
  <si>
    <t>20B37491</t>
  </si>
  <si>
    <t>20B37744</t>
  </si>
  <si>
    <t>20B37756</t>
  </si>
  <si>
    <t>20B38192</t>
  </si>
  <si>
    <t>20B39096</t>
  </si>
  <si>
    <t>20B41674</t>
  </si>
  <si>
    <t>20B41685</t>
  </si>
  <si>
    <t>20B42776</t>
  </si>
  <si>
    <t>20B45821</t>
  </si>
  <si>
    <t>20B47050</t>
  </si>
  <si>
    <t>20B48857</t>
  </si>
  <si>
    <t>20B49487</t>
  </si>
  <si>
    <t>20B50140</t>
  </si>
  <si>
    <t>20B50181</t>
  </si>
  <si>
    <t>20B50204</t>
  </si>
  <si>
    <t>20B50377</t>
  </si>
  <si>
    <t>20B50508</t>
  </si>
  <si>
    <t>20B50643</t>
  </si>
  <si>
    <t>20B51035</t>
  </si>
  <si>
    <t>20B51062</t>
  </si>
  <si>
    <t>20B51309</t>
  </si>
  <si>
    <t>20B51310</t>
  </si>
  <si>
    <t>20B51952</t>
  </si>
  <si>
    <t>20B51972</t>
  </si>
  <si>
    <t>20B52059</t>
  </si>
  <si>
    <t>20B52061</t>
  </si>
  <si>
    <t>20B52725</t>
  </si>
  <si>
    <t>20B53180</t>
  </si>
  <si>
    <t>20B53198</t>
  </si>
  <si>
    <t>20B53239</t>
  </si>
  <si>
    <t>20B53311</t>
  </si>
  <si>
    <t>20B54460</t>
  </si>
  <si>
    <t>20B54537</t>
  </si>
  <si>
    <t>20B55333</t>
  </si>
  <si>
    <t>20B58418</t>
  </si>
  <si>
    <t>20B60638</t>
  </si>
  <si>
    <t>20B60652</t>
  </si>
  <si>
    <t>20B61041</t>
  </si>
  <si>
    <t>20B62272</t>
  </si>
  <si>
    <t>20B63032</t>
  </si>
  <si>
    <t>20B63073</t>
  </si>
  <si>
    <t>20B63132</t>
  </si>
  <si>
    <t>20B65422</t>
  </si>
  <si>
    <t>20B65933</t>
  </si>
  <si>
    <t>20B66026</t>
  </si>
  <si>
    <t>20B66052</t>
  </si>
  <si>
    <t>20B66095</t>
  </si>
  <si>
    <t>20B66096</t>
  </si>
  <si>
    <t>20B66147</t>
  </si>
  <si>
    <t>20B66296</t>
  </si>
  <si>
    <t>20B67053</t>
  </si>
  <si>
    <t>20B67285</t>
  </si>
  <si>
    <t>20B67446</t>
  </si>
  <si>
    <t>20B67567</t>
  </si>
  <si>
    <t>20B67698</t>
  </si>
  <si>
    <t>20B69054</t>
  </si>
  <si>
    <t>20B69490</t>
  </si>
  <si>
    <t>20B69501</t>
  </si>
  <si>
    <t>20B70138</t>
  </si>
  <si>
    <t>20B71216</t>
  </si>
  <si>
    <t>20B72252</t>
  </si>
  <si>
    <t>20B72283</t>
  </si>
  <si>
    <t>20B72687</t>
  </si>
  <si>
    <t>21B00017</t>
  </si>
  <si>
    <t>21B01865</t>
  </si>
  <si>
    <t>21B03425</t>
  </si>
  <si>
    <t>21B04092</t>
  </si>
  <si>
    <t>21B05030</t>
  </si>
  <si>
    <t>21B06808</t>
  </si>
  <si>
    <t>21B07654</t>
  </si>
  <si>
    <t>21B08398</t>
  </si>
  <si>
    <t>21B08608</t>
  </si>
  <si>
    <t>21B09020</t>
  </si>
  <si>
    <t>21B11828</t>
  </si>
  <si>
    <t>21B12079</t>
  </si>
  <si>
    <t>21B12320</t>
  </si>
  <si>
    <t>21B13711</t>
  </si>
  <si>
    <t>21B14853</t>
  </si>
  <si>
    <t>21B15301</t>
  </si>
  <si>
    <t>21B15530</t>
  </si>
  <si>
    <t>21B15547</t>
  </si>
  <si>
    <t>21B17087</t>
  </si>
  <si>
    <t>21B17409</t>
  </si>
  <si>
    <t>21B17411</t>
  </si>
  <si>
    <t>21B17413</t>
  </si>
  <si>
    <t>21B17517</t>
  </si>
  <si>
    <t>21B18152</t>
  </si>
  <si>
    <t>21B18470</t>
  </si>
  <si>
    <t>21B18480</t>
  </si>
  <si>
    <t>21B18486</t>
  </si>
  <si>
    <t>21B18557</t>
  </si>
  <si>
    <t>21B18651</t>
  </si>
  <si>
    <t>21B19549</t>
  </si>
  <si>
    <t>21B19921</t>
  </si>
  <si>
    <t>21B20127</t>
  </si>
  <si>
    <t>21B20654</t>
  </si>
  <si>
    <t>21B21213</t>
  </si>
  <si>
    <t>21B21466</t>
  </si>
  <si>
    <t>21B21629</t>
  </si>
  <si>
    <t>21B21646</t>
  </si>
  <si>
    <t>21B21648</t>
  </si>
  <si>
    <t>21B21801</t>
  </si>
  <si>
    <t>21B22809</t>
  </si>
  <si>
    <t>21B22856</t>
  </si>
  <si>
    <t>21B23233</t>
  </si>
  <si>
    <t>21B23440</t>
  </si>
  <si>
    <t>21B23972</t>
  </si>
  <si>
    <t>21B25383</t>
  </si>
  <si>
    <t>21B25767</t>
  </si>
  <si>
    <t>21B27018</t>
  </si>
  <si>
    <t>21B27294</t>
  </si>
  <si>
    <t>21B28748</t>
  </si>
  <si>
    <t>21B28929</t>
  </si>
  <si>
    <t>21B28930</t>
  </si>
  <si>
    <t>21B29080</t>
  </si>
  <si>
    <t>21B29086</t>
  </si>
  <si>
    <t>21B30259</t>
  </si>
  <si>
    <t>21B30701</t>
  </si>
  <si>
    <t>21B31035</t>
  </si>
  <si>
    <t>21B31334</t>
  </si>
  <si>
    <t>21B32922</t>
  </si>
  <si>
    <t>21B33253</t>
  </si>
  <si>
    <t>21B34920</t>
  </si>
  <si>
    <t>21B35387</t>
  </si>
  <si>
    <t>21B36441</t>
  </si>
  <si>
    <t>21B37134</t>
  </si>
  <si>
    <t>21B38122</t>
  </si>
  <si>
    <t>21B39445</t>
  </si>
  <si>
    <t>21B41454</t>
  </si>
  <si>
    <t>21B41928</t>
  </si>
  <si>
    <t>21B43260</t>
  </si>
  <si>
    <t>21B43609</t>
  </si>
  <si>
    <t>21B44619</t>
  </si>
  <si>
    <t>21B44624</t>
  </si>
  <si>
    <t>21B45061</t>
  </si>
  <si>
    <t>21B46103</t>
  </si>
  <si>
    <t>21B47636</t>
  </si>
  <si>
    <t>21B49028</t>
  </si>
  <si>
    <t>21B49695</t>
  </si>
  <si>
    <t>21B49767</t>
  </si>
  <si>
    <t>21B50195</t>
  </si>
  <si>
    <t>21B50748</t>
  </si>
  <si>
    <t>21B51240</t>
  </si>
  <si>
    <t>21B51482</t>
  </si>
  <si>
    <t>21B52038</t>
  </si>
  <si>
    <t>21B52296</t>
  </si>
  <si>
    <t>21B52569</t>
  </si>
  <si>
    <t>21B52961</t>
  </si>
  <si>
    <t>21B55042</t>
  </si>
  <si>
    <t>21B57269</t>
  </si>
  <si>
    <t>21B58016</t>
  </si>
  <si>
    <t>21B59779</t>
  </si>
  <si>
    <t>21B61443</t>
  </si>
  <si>
    <t>21B61496</t>
  </si>
  <si>
    <t>21B61739</t>
  </si>
  <si>
    <t>21B61858</t>
  </si>
  <si>
    <t>21B63445</t>
  </si>
  <si>
    <t>21B63447</t>
  </si>
  <si>
    <t>21B64185</t>
  </si>
  <si>
    <t>21B65574</t>
  </si>
  <si>
    <t>21B65578</t>
  </si>
  <si>
    <t>21B67169</t>
  </si>
  <si>
    <t>21B67519</t>
  </si>
  <si>
    <t>21B69749</t>
  </si>
  <si>
    <t>21B70475</t>
  </si>
  <si>
    <t>21B71375</t>
  </si>
  <si>
    <t>21B71664</t>
  </si>
  <si>
    <t>21B72719</t>
  </si>
  <si>
    <t>21B73099</t>
  </si>
  <si>
    <t>22B00142</t>
  </si>
  <si>
    <t>22B00445</t>
  </si>
  <si>
    <t>22B01275</t>
  </si>
  <si>
    <t>22B02442</t>
  </si>
  <si>
    <t>22B02789</t>
  </si>
  <si>
    <t>22B02797</t>
  </si>
  <si>
    <t>22B04405</t>
  </si>
  <si>
    <t>22B04815</t>
  </si>
  <si>
    <t>22B06422</t>
  </si>
  <si>
    <t>22B07544</t>
  </si>
  <si>
    <t>22B07636</t>
  </si>
  <si>
    <t>22B08019</t>
  </si>
  <si>
    <t>22B09796</t>
  </si>
  <si>
    <t>22B10118</t>
  </si>
  <si>
    <t>22B10269</t>
  </si>
  <si>
    <t>22B10676</t>
  </si>
  <si>
    <t>22B11006</t>
  </si>
  <si>
    <t>22B13278</t>
  </si>
  <si>
    <t>22B13628</t>
  </si>
  <si>
    <t>22B13826</t>
  </si>
  <si>
    <t>22B14463</t>
  </si>
  <si>
    <t>22B14870</t>
  </si>
  <si>
    <t>22B15062</t>
  </si>
  <si>
    <t>22B16037</t>
  </si>
  <si>
    <t>22B16042</t>
  </si>
  <si>
    <t>22B16625</t>
  </si>
  <si>
    <t>22B17584</t>
  </si>
  <si>
    <t>22B18765</t>
  </si>
  <si>
    <t>22B18786</t>
  </si>
  <si>
    <t>22B20150</t>
  </si>
  <si>
    <t>22B20883</t>
  </si>
  <si>
    <t>22B21363</t>
  </si>
  <si>
    <t>22B22309</t>
  </si>
  <si>
    <t>22B22411</t>
  </si>
  <si>
    <t>22B23070</t>
  </si>
  <si>
    <t>22B23402</t>
  </si>
  <si>
    <t>22B23744</t>
  </si>
  <si>
    <t>22B24227</t>
  </si>
  <si>
    <t>22B25406</t>
  </si>
  <si>
    <t>22B25491</t>
  </si>
  <si>
    <t>22B25694</t>
  </si>
  <si>
    <t>22B26101</t>
  </si>
  <si>
    <t>22B26317</t>
  </si>
  <si>
    <t>22B27056</t>
  </si>
  <si>
    <t>22B27236</t>
  </si>
  <si>
    <t>22B27242</t>
  </si>
  <si>
    <t>22B31555</t>
  </si>
  <si>
    <t>22B32180</t>
  </si>
  <si>
    <t>22B33698</t>
  </si>
  <si>
    <t>22B33844</t>
  </si>
  <si>
    <t>22B36351</t>
  </si>
  <si>
    <t>22B37653</t>
  </si>
  <si>
    <t>22B38497</t>
  </si>
  <si>
    <t>22B39666</t>
  </si>
  <si>
    <t>22B40237</t>
  </si>
  <si>
    <t>22B40243</t>
  </si>
  <si>
    <t>22B40672</t>
  </si>
  <si>
    <t>22B40697</t>
  </si>
  <si>
    <t>22B41516</t>
  </si>
  <si>
    <t>22B41703</t>
  </si>
  <si>
    <t>22B41752</t>
  </si>
  <si>
    <t>22B42279</t>
  </si>
  <si>
    <t>22B43050</t>
  </si>
  <si>
    <t>22B43504</t>
  </si>
  <si>
    <t>22B43956</t>
  </si>
  <si>
    <t>22B44345</t>
  </si>
  <si>
    <t>22B44422</t>
  </si>
  <si>
    <t>22B44463</t>
  </si>
  <si>
    <t>22B46143</t>
  </si>
  <si>
    <t>22B46387</t>
  </si>
  <si>
    <t>22B50873</t>
  </si>
  <si>
    <t>22B52461</t>
  </si>
  <si>
    <t>22B53845</t>
  </si>
  <si>
    <t>22B53880</t>
  </si>
  <si>
    <t>22B54112</t>
  </si>
  <si>
    <t>22B54146</t>
  </si>
  <si>
    <t>22B54263</t>
  </si>
  <si>
    <t>22B55649</t>
  </si>
  <si>
    <t>22B55836</t>
  </si>
  <si>
    <t>22B56601</t>
  </si>
  <si>
    <t>22B57328</t>
  </si>
  <si>
    <t>22B58489</t>
  </si>
  <si>
    <t>22B59239</t>
  </si>
  <si>
    <t>22B60485</t>
  </si>
  <si>
    <t>22B60999</t>
  </si>
  <si>
    <t>22B61767</t>
  </si>
  <si>
    <t>22B61900</t>
  </si>
  <si>
    <t>22B62651</t>
  </si>
  <si>
    <t>22B64277</t>
  </si>
  <si>
    <t>22B64282</t>
  </si>
  <si>
    <t>22B64476</t>
  </si>
  <si>
    <t>22B65134</t>
  </si>
  <si>
    <t>22B66900</t>
  </si>
  <si>
    <t>22B68070</t>
  </si>
  <si>
    <t>22B68089</t>
  </si>
  <si>
    <t>22B70874</t>
  </si>
  <si>
    <t>22B70888</t>
  </si>
  <si>
    <t>22B71375</t>
  </si>
  <si>
    <t>22B71445</t>
  </si>
  <si>
    <t>22B72127</t>
  </si>
  <si>
    <t>22B72509</t>
  </si>
  <si>
    <t>22B72540</t>
  </si>
  <si>
    <t>22B72843</t>
  </si>
  <si>
    <t>22B72845</t>
  </si>
  <si>
    <t>22B72975</t>
  </si>
  <si>
    <t>22B73991</t>
  </si>
  <si>
    <t>22B74400</t>
  </si>
  <si>
    <t>22B74735</t>
  </si>
  <si>
    <t>22B75138</t>
  </si>
  <si>
    <t>22B75622</t>
  </si>
  <si>
    <t>22B76009</t>
  </si>
  <si>
    <t>22B77488</t>
  </si>
  <si>
    <t>22B78011</t>
  </si>
  <si>
    <t>22B80613</t>
  </si>
  <si>
    <t>22B80786</t>
  </si>
  <si>
    <t>23B00037</t>
  </si>
  <si>
    <t>23B02245</t>
  </si>
  <si>
    <t>23B02635</t>
  </si>
  <si>
    <t>23B04174</t>
  </si>
  <si>
    <t>23B05564</t>
  </si>
  <si>
    <t>23B05912</t>
  </si>
  <si>
    <t>23B06455</t>
  </si>
  <si>
    <t>23B07752</t>
  </si>
  <si>
    <t>23B08448</t>
  </si>
  <si>
    <t>23B09033</t>
  </si>
  <si>
    <t>23B09907</t>
  </si>
  <si>
    <t>23B10127</t>
  </si>
  <si>
    <t>23B10548</t>
  </si>
  <si>
    <t>23B11165</t>
  </si>
  <si>
    <t>23B11608</t>
  </si>
  <si>
    <t>23B12221</t>
  </si>
  <si>
    <t>23B12241</t>
  </si>
  <si>
    <t>23B13707</t>
  </si>
  <si>
    <t>23B14358</t>
  </si>
  <si>
    <t>23B14408</t>
  </si>
  <si>
    <t>23B14490</t>
  </si>
  <si>
    <t>23B15287</t>
  </si>
  <si>
    <t>23B15356</t>
  </si>
  <si>
    <t>23B16736</t>
  </si>
  <si>
    <t>23B16948</t>
  </si>
  <si>
    <t>23B17402</t>
  </si>
  <si>
    <t>23B20345</t>
  </si>
  <si>
    <t>23B21142</t>
  </si>
  <si>
    <t>23B21710</t>
  </si>
  <si>
    <t>23B21875</t>
  </si>
  <si>
    <t>23B22120</t>
  </si>
  <si>
    <t>23B22770</t>
  </si>
  <si>
    <t>23B23459</t>
  </si>
  <si>
    <t>23B23483</t>
  </si>
  <si>
    <t>23B23534</t>
  </si>
  <si>
    <t>23B24604</t>
  </si>
  <si>
    <t>23B26736</t>
  </si>
  <si>
    <t>23B27020</t>
  </si>
  <si>
    <t>23B27032</t>
  </si>
  <si>
    <t>23B27535</t>
  </si>
  <si>
    <t>23B28367</t>
  </si>
  <si>
    <t>23B29562</t>
  </si>
  <si>
    <t>23B29845</t>
  </si>
  <si>
    <t>23B30056</t>
  </si>
  <si>
    <t>23B30600</t>
  </si>
  <si>
    <t>23B32228</t>
  </si>
  <si>
    <t>23B33096</t>
  </si>
  <si>
    <t>23B33495</t>
  </si>
  <si>
    <t>23B34766</t>
  </si>
  <si>
    <t>23B35075</t>
  </si>
  <si>
    <t>23B35374</t>
  </si>
  <si>
    <t>23B36126</t>
  </si>
  <si>
    <t>23B36488</t>
  </si>
  <si>
    <t>23B36559</t>
  </si>
  <si>
    <t>23B36657</t>
  </si>
  <si>
    <t>23B36669</t>
  </si>
  <si>
    <t>23B36836</t>
  </si>
  <si>
    <t>23B38008</t>
  </si>
  <si>
    <t>23B40173</t>
  </si>
  <si>
    <t>23B40279</t>
  </si>
  <si>
    <t>23B40572</t>
  </si>
  <si>
    <t>23B42052</t>
  </si>
  <si>
    <t>23B43606</t>
  </si>
  <si>
    <t>23B44554</t>
  </si>
  <si>
    <t>23B46009</t>
  </si>
  <si>
    <t>23B48510</t>
  </si>
  <si>
    <t>23B48876</t>
  </si>
  <si>
    <t>23B48983</t>
  </si>
  <si>
    <t>23B49296</t>
  </si>
  <si>
    <t>23B50004</t>
  </si>
  <si>
    <t>23B50208</t>
  </si>
  <si>
    <t>23B50257</t>
  </si>
  <si>
    <t>23B51091</t>
  </si>
  <si>
    <t>23B51124</t>
  </si>
  <si>
    <t>23B51418</t>
  </si>
  <si>
    <t>23B52672</t>
  </si>
  <si>
    <t>23B53901</t>
  </si>
  <si>
    <t>23B55246</t>
  </si>
  <si>
    <t>23B55571</t>
  </si>
  <si>
    <t>23B55681</t>
  </si>
  <si>
    <t>23B58035</t>
  </si>
  <si>
    <t>23B59067</t>
  </si>
  <si>
    <t>23B60941</t>
  </si>
  <si>
    <t>23B61011</t>
  </si>
  <si>
    <t>23B61171</t>
  </si>
  <si>
    <t>23B63007</t>
  </si>
  <si>
    <t>23B63233</t>
  </si>
  <si>
    <t>23B64745</t>
  </si>
  <si>
    <t>23B65809</t>
  </si>
  <si>
    <t>23B66764</t>
  </si>
  <si>
    <t>23B67693</t>
  </si>
  <si>
    <t>23B67888</t>
  </si>
  <si>
    <t>23B68322</t>
  </si>
  <si>
    <t>23B68792</t>
  </si>
  <si>
    <t>23B68819</t>
  </si>
  <si>
    <t>23B69453</t>
  </si>
  <si>
    <t>23B69973</t>
  </si>
  <si>
    <t>23B70171</t>
  </si>
  <si>
    <t>23B71601</t>
  </si>
  <si>
    <t>23B71823</t>
  </si>
  <si>
    <t>23B72005</t>
  </si>
  <si>
    <t>23B72343</t>
  </si>
  <si>
    <t>23B73234</t>
  </si>
  <si>
    <t>23B73769</t>
  </si>
  <si>
    <t>23B74172</t>
  </si>
  <si>
    <t>23B74854</t>
  </si>
  <si>
    <t>23B76887</t>
  </si>
  <si>
    <t>23B77037</t>
  </si>
  <si>
    <t>Count of CaseNo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</si>
</sst>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;@"/>
    <numFmt numFmtId="169" formatCode="h:mm;@"/>
  </numFmts>
  <fonts count="8" x14ac:knownFonts="1">
    <font>
      <sz val="10"/>
      <color rgb="FF000000"/>
      <name val="Times New Roman"/>
      <charset val="204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3"/>
    </xf>
    <xf numFmtId="0" fontId="1" fillId="0" borderId="1" xfId="0" applyFont="1" applyBorder="1" applyAlignment="1">
      <alignment horizontal="left" vertical="top" wrapText="1" indent="4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 indent="2"/>
    </xf>
    <xf numFmtId="1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right" vertical="top" wrapText="1" indent="3"/>
    </xf>
    <xf numFmtId="0" fontId="1" fillId="0" borderId="1" xfId="0" applyFont="1" applyBorder="1" applyAlignment="1">
      <alignment horizontal="right" vertical="top" wrapText="1" indent="2"/>
    </xf>
    <xf numFmtId="169" fontId="2" fillId="0" borderId="1" xfId="0" applyNumberFormat="1" applyFont="1" applyBorder="1" applyAlignment="1">
      <alignment horizontal="left" vertical="top" shrinkToFit="1"/>
    </xf>
    <xf numFmtId="0" fontId="1" fillId="0" borderId="2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shrinkToFit="1"/>
    </xf>
    <xf numFmtId="1" fontId="2" fillId="0" borderId="2" xfId="0" applyNumberFormat="1" applyFont="1" applyBorder="1" applyAlignment="1">
      <alignment horizontal="left" vertical="top" shrinkToFit="1"/>
    </xf>
    <xf numFmtId="169" fontId="2" fillId="0" borderId="2" xfId="0" applyNumberFormat="1" applyFont="1" applyBorder="1" applyAlignment="1">
      <alignment horizontal="left" vertical="top" shrinkToFit="1"/>
    </xf>
    <xf numFmtId="0" fontId="1" fillId="0" borderId="2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4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left" vertical="top"/>
    </xf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6" fillId="0" borderId="0" xfId="0" pivotButton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0" fontId="6" fillId="0" borderId="0" xfId="0" applyNumberFormat="1" applyFont="1" applyAlignment="1">
      <alignment horizontal="right" vertical="top"/>
    </xf>
    <xf numFmtId="0" fontId="6" fillId="2" borderId="0" xfId="0" applyFont="1" applyFill="1" applyAlignment="1">
      <alignment horizontal="right" vertical="top"/>
    </xf>
  </cellXfs>
  <cellStyles count="1">
    <cellStyle name="Normal" xfId="0" builtinId="0"/>
  </cellStyles>
  <dxfs count="35"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top" textRotation="0" wrapText="0" indent="0" justifyLastLine="0" shrinkToFit="0" readingOrder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h:mm;@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top" textRotation="0" wrapText="1" indent="1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yyyy\-mm\-dd\ hh:mm:ss;@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yyyy\-mm\-dd\ hh:mm:ss;@"/>
      <alignment horizontal="left" vertical="top" textRotation="0" wrapText="0" indent="0" justifyLastLine="0" shrinkToFit="1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D2D2D2"/>
        </left>
        <right style="thin">
          <color rgb="FFD2D2D2"/>
        </right>
        <top style="thin">
          <color rgb="FFD2D2D2"/>
        </top>
        <bottom style="thin">
          <color rgb="FFD2D2D2"/>
        </bottom>
        <vertical/>
        <horizontal/>
      </border>
    </dxf>
    <dxf>
      <border outline="0">
        <bottom style="thin">
          <color rgb="FFD2D2D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693.599760648147" createdVersion="8" refreshedVersion="8" minRefreshableVersion="3" recordCount="579" xr:uid="{7AC2C9E5-B20D-4C1F-BE28-E23ABF3813E6}">
  <cacheSource type="worksheet">
    <worksheetSource name="Table1"/>
  </cacheSource>
  <cacheFields count="13">
    <cacheField name="CaseNo" numFmtId="0">
      <sharedItems count="579">
        <s v="19B54521"/>
        <s v="20B49487"/>
        <s v="20B72687"/>
        <s v="21B18152"/>
        <s v="22B22309"/>
        <s v="22B25406"/>
        <s v="22B50873"/>
        <s v="19B00319"/>
        <s v="19B01144"/>
        <s v="19B01482"/>
        <s v="19B02089"/>
        <s v="19B04042"/>
        <s v="19B04130"/>
        <s v="19B06759"/>
        <s v="19B06829"/>
        <s v="19B08205"/>
        <s v="19B08207"/>
        <s v="19B09633"/>
        <s v="19B10602"/>
        <s v="19B10616"/>
        <s v="19B11905"/>
        <s v="19B12041"/>
        <s v="19B13218"/>
        <s v="19B13885"/>
        <s v="19B14827"/>
        <s v="19B15177"/>
        <s v="19B16212"/>
        <s v="19B16419"/>
        <s v="19B18303"/>
        <s v="19B18736"/>
        <s v="19B18851"/>
        <s v="19B18956"/>
        <s v="19B19093"/>
        <s v="19B20307"/>
        <s v="19B20330"/>
        <s v="19B20547"/>
        <s v="19B20873"/>
        <s v="19B21045"/>
        <s v="19B22483"/>
        <s v="19B22711"/>
        <s v="19B22893"/>
        <s v="19B23343"/>
        <s v="19B23689"/>
        <s v="19B24111"/>
        <s v="19B24749"/>
        <s v="19B25514"/>
        <s v="19B25914"/>
        <s v="19B27100"/>
        <s v="19B27547"/>
        <s v="19B27551"/>
        <s v="19B27791"/>
        <s v="19B29588"/>
        <s v="19B30440"/>
        <s v="19B30510"/>
        <s v="19B30551"/>
        <s v="19B31059"/>
        <s v="19B31354"/>
        <s v="19B31882"/>
        <s v="19B32121"/>
        <s v="19B33754"/>
        <s v="19B34465"/>
        <s v="19B35636"/>
        <s v="19B36057"/>
        <s v="19B38323"/>
        <s v="19B39635"/>
        <s v="19B39935"/>
        <s v="19B40138"/>
        <s v="19B40378"/>
        <s v="19B41955"/>
        <s v="19B42560"/>
        <s v="19B42789"/>
        <s v="19B43236"/>
        <s v="19B43309"/>
        <s v="19B45044"/>
        <s v="19B45163"/>
        <s v="19B45207"/>
        <s v="19B46578"/>
        <s v="19B46605"/>
        <s v="19B47855"/>
        <s v="19B48299"/>
        <s v="19B50524"/>
        <s v="19B50729"/>
        <s v="19B51072"/>
        <s v="19B52158"/>
        <s v="19B52344"/>
        <s v="19B54760"/>
        <s v="19B54806"/>
        <s v="19B54915"/>
        <s v="19B55406"/>
        <s v="19B55914"/>
        <s v="19B56943"/>
        <s v="19B57219"/>
        <s v="19B57227"/>
        <s v="19B58549"/>
        <s v="19B58649"/>
        <s v="19B59292"/>
        <s v="19B59491"/>
        <s v="19B59525"/>
        <s v="19B59526"/>
        <s v="19B60674"/>
        <s v="19B60686"/>
        <s v="19B60739"/>
        <s v="19B60972"/>
        <s v="19B61710"/>
        <s v="19B62918"/>
        <s v="19B63579"/>
        <s v="19B64291"/>
        <s v="19B66047"/>
        <s v="19B66391"/>
        <s v="19B67241"/>
        <s v="19B67796"/>
        <s v="19B69839"/>
        <s v="19B70051"/>
        <s v="19B70373"/>
        <s v="19B70591"/>
        <s v="19B70702"/>
        <s v="19B71381"/>
        <s v="19B71542"/>
        <s v="19B71849"/>
        <s v="19B72418"/>
        <s v="19B72448"/>
        <s v="19B72451"/>
        <s v="19B73600"/>
        <s v="19B74014"/>
        <s v="19B74466"/>
        <s v="19B74701"/>
        <s v="19B75649"/>
        <s v="19B75697"/>
        <s v="19B75917"/>
        <s v="19B76098"/>
        <s v="19B76686"/>
        <s v="19B77114"/>
        <s v="19B77541"/>
        <s v="20B00614"/>
        <s v="20B00811"/>
        <s v="20B02124"/>
        <s v="20B03496"/>
        <s v="20B03620"/>
        <s v="20B03635"/>
        <s v="20B04130"/>
        <s v="20B05169"/>
        <s v="20B05186"/>
        <s v="20B05187"/>
        <s v="20B06319"/>
        <s v="20B06700"/>
        <s v="20B06811"/>
        <s v="20B06816"/>
        <s v="20B07407"/>
        <s v="20B07445"/>
        <s v="20B07515"/>
        <s v="20B07869"/>
        <s v="20B08143"/>
        <s v="20B08150"/>
        <s v="20B08286"/>
        <s v="20B09087"/>
        <s v="20B09230"/>
        <s v="20B09975"/>
        <s v="20B11138"/>
        <s v="20B12914"/>
        <s v="20B13086"/>
        <s v="20B13945"/>
        <s v="20B13987"/>
        <s v="20B16198"/>
        <s v="20B18410"/>
        <s v="20B18421"/>
        <s v="20B19446"/>
        <s v="20B19470"/>
        <s v="20B19487"/>
        <s v="20B22252"/>
        <s v="20B22346"/>
        <s v="20B22868"/>
        <s v="20B22922"/>
        <s v="20B23798"/>
        <s v="20B26152"/>
        <s v="20B26160"/>
        <s v="20B27699"/>
        <s v="20B27739"/>
        <s v="20B27816"/>
        <s v="20B28145"/>
        <s v="20B28645"/>
        <s v="20B29119"/>
        <s v="20B29157"/>
        <s v="20B29158"/>
        <s v="20B30792"/>
        <s v="20B32896"/>
        <s v="20B32909"/>
        <s v="20B33951"/>
        <s v="20B35077"/>
        <s v="20B35267"/>
        <s v="20B35949"/>
        <s v="20B36037"/>
        <s v="20B36441"/>
        <s v="20B37124"/>
        <s v="20B37491"/>
        <s v="20B37744"/>
        <s v="20B37756"/>
        <s v="20B38192"/>
        <s v="20B39096"/>
        <s v="20B41674"/>
        <s v="20B41685"/>
        <s v="20B42776"/>
        <s v="20B45821"/>
        <s v="20B47050"/>
        <s v="20B48857"/>
        <s v="20B50140"/>
        <s v="20B50181"/>
        <s v="20B50204"/>
        <s v="20B50377"/>
        <s v="20B50508"/>
        <s v="20B50643"/>
        <s v="20B51035"/>
        <s v="20B51062"/>
        <s v="20B51309"/>
        <s v="20B51310"/>
        <s v="20B51952"/>
        <s v="20B51972"/>
        <s v="20B52059"/>
        <s v="20B52061"/>
        <s v="20B52725"/>
        <s v="20B53180"/>
        <s v="20B53198"/>
        <s v="20B53239"/>
        <s v="20B53311"/>
        <s v="20B54460"/>
        <s v="20B54537"/>
        <s v="20B55333"/>
        <s v="20B58418"/>
        <s v="20B60638"/>
        <s v="20B60652"/>
        <s v="20B61041"/>
        <s v="20B62272"/>
        <s v="20B63032"/>
        <s v="20B63073"/>
        <s v="20B63132"/>
        <s v="20B65422"/>
        <s v="20B65933"/>
        <s v="20B66026"/>
        <s v="20B66052"/>
        <s v="20B66095"/>
        <s v="20B66096"/>
        <s v="20B66147"/>
        <s v="20B66296"/>
        <s v="20B67053"/>
        <s v="20B67285"/>
        <s v="20B67446"/>
        <s v="20B67567"/>
        <s v="20B67698"/>
        <s v="20B69054"/>
        <s v="20B69490"/>
        <s v="20B69501"/>
        <s v="20B70138"/>
        <s v="20B71216"/>
        <s v="20B72252"/>
        <s v="20B72283"/>
        <s v="21B00017"/>
        <s v="21B01865"/>
        <s v="21B03425"/>
        <s v="21B04092"/>
        <s v="21B05030"/>
        <s v="21B06808"/>
        <s v="21B07654"/>
        <s v="21B08398"/>
        <s v="21B08608"/>
        <s v="21B09020"/>
        <s v="21B11828"/>
        <s v="21B12079"/>
        <s v="21B12320"/>
        <s v="21B13711"/>
        <s v="21B14853"/>
        <s v="21B15301"/>
        <s v="21B15530"/>
        <s v="21B15547"/>
        <s v="21B17087"/>
        <s v="21B17409"/>
        <s v="21B17411"/>
        <s v="21B17413"/>
        <s v="21B17517"/>
        <s v="21B18470"/>
        <s v="21B18480"/>
        <s v="21B18486"/>
        <s v="21B18557"/>
        <s v="21B18651"/>
        <s v="21B19549"/>
        <s v="21B19921"/>
        <s v="21B20127"/>
        <s v="21B20654"/>
        <s v="21B21213"/>
        <s v="21B21466"/>
        <s v="21B21629"/>
        <s v="21B21646"/>
        <s v="21B21648"/>
        <s v="21B21801"/>
        <s v="21B22809"/>
        <s v="21B22856"/>
        <s v="21B23233"/>
        <s v="21B23440"/>
        <s v="21B23972"/>
        <s v="21B25383"/>
        <s v="21B25767"/>
        <s v="21B27018"/>
        <s v="21B27294"/>
        <s v="21B28748"/>
        <s v="21B28929"/>
        <s v="21B28930"/>
        <s v="21B29080"/>
        <s v="21B29086"/>
        <s v="21B30259"/>
        <s v="21B30701"/>
        <s v="21B31035"/>
        <s v="21B31334"/>
        <s v="21B32922"/>
        <s v="21B33253"/>
        <s v="21B34920"/>
        <s v="21B35387"/>
        <s v="21B36441"/>
        <s v="21B37134"/>
        <s v="21B38122"/>
        <s v="21B39445"/>
        <s v="21B41454"/>
        <s v="21B41928"/>
        <s v="21B43260"/>
        <s v="21B43609"/>
        <s v="21B44619"/>
        <s v="21B44624"/>
        <s v="21B45061"/>
        <s v="21B46103"/>
        <s v="21B47636"/>
        <s v="21B49028"/>
        <s v="21B49695"/>
        <s v="21B49767"/>
        <s v="21B50195"/>
        <s v="21B50748"/>
        <s v="21B51240"/>
        <s v="21B51482"/>
        <s v="21B52038"/>
        <s v="21B52296"/>
        <s v="21B52569"/>
        <s v="21B52961"/>
        <s v="21B55042"/>
        <s v="21B57269"/>
        <s v="21B58016"/>
        <s v="21B59779"/>
        <s v="21B61443"/>
        <s v="21B61496"/>
        <s v="21B61739"/>
        <s v="21B61858"/>
        <s v="21B63445"/>
        <s v="21B63447"/>
        <s v="21B64185"/>
        <s v="21B65574"/>
        <s v="21B65578"/>
        <s v="21B67169"/>
        <s v="21B67519"/>
        <s v="21B69749"/>
        <s v="21B70475"/>
        <s v="21B71375"/>
        <s v="21B71664"/>
        <s v="21B72719"/>
        <s v="21B73099"/>
        <s v="22B00142"/>
        <s v="22B00445"/>
        <s v="22B01275"/>
        <s v="22B02442"/>
        <s v="22B02789"/>
        <s v="22B02797"/>
        <s v="22B04405"/>
        <s v="22B04815"/>
        <s v="22B06422"/>
        <s v="22B07544"/>
        <s v="22B07636"/>
        <s v="22B08019"/>
        <s v="22B09796"/>
        <s v="22B10118"/>
        <s v="22B10269"/>
        <s v="22B10676"/>
        <s v="22B11006"/>
        <s v="22B13278"/>
        <s v="22B13628"/>
        <s v="22B13826"/>
        <s v="22B14463"/>
        <s v="22B14870"/>
        <s v="22B15062"/>
        <s v="22B16037"/>
        <s v="22B16042"/>
        <s v="22B16625"/>
        <s v="22B17584"/>
        <s v="22B18765"/>
        <s v="22B18786"/>
        <s v="22B20150"/>
        <s v="22B20883"/>
        <s v="22B21363"/>
        <s v="22B22411"/>
        <s v="22B23070"/>
        <s v="22B23402"/>
        <s v="22B23744"/>
        <s v="22B24227"/>
        <s v="22B25491"/>
        <s v="22B25694"/>
        <s v="22B26101"/>
        <s v="22B26317"/>
        <s v="22B27056"/>
        <s v="22B27236"/>
        <s v="22B27242"/>
        <s v="22B31555"/>
        <s v="22B32180"/>
        <s v="22B33698"/>
        <s v="22B33844"/>
        <s v="22B36351"/>
        <s v="22B37653"/>
        <s v="22B38497"/>
        <s v="22B39666"/>
        <s v="22B40237"/>
        <s v="22B40243"/>
        <s v="22B40672"/>
        <s v="22B40697"/>
        <s v="22B41516"/>
        <s v="22B41703"/>
        <s v="22B41752"/>
        <s v="22B42279"/>
        <s v="22B43050"/>
        <s v="22B43504"/>
        <s v="22B43956"/>
        <s v="22B44345"/>
        <s v="22B44422"/>
        <s v="22B44463"/>
        <s v="22B46143"/>
        <s v="22B46387"/>
        <s v="22B52461"/>
        <s v="22B53845"/>
        <s v="22B53880"/>
        <s v="22B54112"/>
        <s v="22B54146"/>
        <s v="22B54263"/>
        <s v="22B55649"/>
        <s v="22B55836"/>
        <s v="22B56601"/>
        <s v="22B57328"/>
        <s v="22B58489"/>
        <s v="22B59239"/>
        <s v="22B60485"/>
        <s v="22B60999"/>
        <s v="22B61767"/>
        <s v="22B61900"/>
        <s v="22B62651"/>
        <s v="22B64277"/>
        <s v="22B64282"/>
        <s v="22B64476"/>
        <s v="22B65134"/>
        <s v="22B66900"/>
        <s v="22B68070"/>
        <s v="22B68089"/>
        <s v="22B70874"/>
        <s v="22B70888"/>
        <s v="22B71375"/>
        <s v="22B71445"/>
        <s v="22B72127"/>
        <s v="22B72509"/>
        <s v="22B72540"/>
        <s v="22B72843"/>
        <s v="22B72845"/>
        <s v="22B72975"/>
        <s v="22B73991"/>
        <s v="22B74400"/>
        <s v="22B74735"/>
        <s v="22B75138"/>
        <s v="22B75622"/>
        <s v="22B76009"/>
        <s v="22B77488"/>
        <s v="22B78011"/>
        <s v="22B80613"/>
        <s v="22B80786"/>
        <s v="23B00037"/>
        <s v="23B02245"/>
        <s v="23B02635"/>
        <s v="23B04174"/>
        <s v="23B05564"/>
        <s v="23B05912"/>
        <s v="23B06455"/>
        <s v="23B07752"/>
        <s v="23B08448"/>
        <s v="23B09033"/>
        <s v="23B09907"/>
        <s v="23B10127"/>
        <s v="23B10548"/>
        <s v="23B11165"/>
        <s v="23B11608"/>
        <s v="23B12221"/>
        <s v="23B12241"/>
        <s v="23B13707"/>
        <s v="23B14358"/>
        <s v="23B14408"/>
        <s v="23B14490"/>
        <s v="23B15287"/>
        <s v="23B15356"/>
        <s v="23B16736"/>
        <s v="23B16948"/>
        <s v="23B17402"/>
        <s v="23B20345"/>
        <s v="23B21142"/>
        <s v="23B21710"/>
        <s v="23B21875"/>
        <s v="23B22120"/>
        <s v="23B22770"/>
        <s v="23B23459"/>
        <s v="23B23483"/>
        <s v="23B23534"/>
        <s v="23B24604"/>
        <s v="23B26736"/>
        <s v="23B27020"/>
        <s v="23B27032"/>
        <s v="23B27535"/>
        <s v="23B28367"/>
        <s v="23B29562"/>
        <s v="23B29845"/>
        <s v="23B30056"/>
        <s v="23B30600"/>
        <s v="23B32228"/>
        <s v="23B33096"/>
        <s v="23B33495"/>
        <s v="23B34766"/>
        <s v="23B35075"/>
        <s v="23B35374"/>
        <s v="23B36126"/>
        <s v="23B36488"/>
        <s v="23B36559"/>
        <s v="23B36657"/>
        <s v="23B36669"/>
        <s v="23B36836"/>
        <s v="23B38008"/>
        <s v="23B40173"/>
        <s v="23B40279"/>
        <s v="23B40572"/>
        <s v="23B42052"/>
        <s v="23B43606"/>
        <s v="23B44554"/>
        <s v="23B46009"/>
        <s v="23B48510"/>
        <s v="23B48876"/>
        <s v="23B48983"/>
        <s v="23B49296"/>
        <s v="23B50004"/>
        <s v="23B50208"/>
        <s v="23B50257"/>
        <s v="23B51091"/>
        <s v="23B51124"/>
        <s v="23B51418"/>
        <s v="23B52672"/>
        <s v="23B53901"/>
        <s v="23B55246"/>
        <s v="23B55571"/>
        <s v="23B55681"/>
        <s v="23B58035"/>
        <s v="23B59067"/>
        <s v="23B60941"/>
        <s v="23B61011"/>
        <s v="23B61171"/>
        <s v="23B63007"/>
        <s v="23B63233"/>
        <s v="23B64745"/>
        <s v="23B65809"/>
        <s v="23B66764"/>
        <s v="23B67693"/>
        <s v="23B67888"/>
        <s v="23B68322"/>
        <s v="23B68792"/>
        <s v="23B68819"/>
        <s v="23B69453"/>
        <s v="23B69973"/>
        <s v="23B70171"/>
        <s v="23B71601"/>
        <s v="23B71823"/>
        <s v="23B72005"/>
        <s v="23B72343"/>
        <s v="23B73234"/>
        <s v="23B73769"/>
        <s v="23B74172"/>
        <s v="23B74854"/>
        <s v="23B76887"/>
        <s v="23B77037"/>
      </sharedItems>
    </cacheField>
    <cacheField name="ReportType" numFmtId="0">
      <sharedItems/>
    </cacheField>
    <cacheField name="ReportDate" numFmtId="164">
      <sharedItems containsSemiMixedTypes="0" containsNonDate="0" containsDate="1" containsString="0" minDate="2019-01-02T17:33:00" maxDate="2023-12-30T23:27:00"/>
    </cacheField>
    <cacheField name="IncidentDate" numFmtId="0">
      <sharedItems containsNonDate="0" containsDate="1" containsString="0" containsBlank="1" minDate="2019-01-02T17:33:00" maxDate="2023-12-30T23:27:00"/>
    </cacheField>
    <cacheField name="Year" numFmtId="1">
      <sharedItems containsSemiMixedTypes="0" containsString="0" containsNumber="1" containsInteger="1" minValue="1900" maxValue="2023" count="6">
        <n v="2019"/>
        <n v="2020"/>
        <n v="2021"/>
        <n v="2022"/>
        <n v="2023"/>
        <n v="1900" u="1"/>
      </sharedItems>
    </cacheField>
    <cacheField name="Month" numFmtId="1">
      <sharedItems containsSemiMixedTypes="0" containsString="0" containsNumber="1" containsInteger="1" minValue="1" maxValue="12"/>
    </cacheField>
    <cacheField name="Day" numFmtId="1">
      <sharedItems containsSemiMixedTypes="0" containsString="0" containsNumber="1" containsInteger="1" minValue="1" maxValue="31"/>
    </cacheField>
    <cacheField name="Time" numFmtId="169">
      <sharedItems containsSemiMixedTypes="0" containsNonDate="0" containsDate="1" containsString="0" minDate="1899-12-30T00:01:00" maxDate="1899-12-30T23:59:00"/>
    </cacheField>
    <cacheField name="Offense" numFmtId="0">
      <sharedItems/>
    </cacheField>
    <cacheField name="AuthoredBy" numFmtId="0">
      <sharedItems/>
    </cacheField>
    <cacheField name="HeldBy" numFmtId="0">
      <sharedItems containsNonDate="0" containsString="0" containsBlank="1"/>
    </cacheField>
    <cacheField name="Rnum" numFmtId="1">
      <sharedItems containsSemiMixedTypes="0" containsString="0" containsNumber="1" containsInteger="1" minValue="1" maxValue="1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s v="Primary"/>
    <d v="2019-09-06T17:00:00"/>
    <m/>
    <x v="0"/>
    <n v="9"/>
    <n v="6"/>
    <d v="1899-12-30T17:00:00"/>
    <s v="THEFT"/>
    <s v="BANNERMAN, K"/>
    <m/>
    <n v="1"/>
    <m/>
  </r>
  <r>
    <x v="1"/>
    <s v="Primary"/>
    <d v="2020-08-25T21:29:00"/>
    <m/>
    <x v="1"/>
    <n v="8"/>
    <n v="25"/>
    <d v="1899-12-30T21:29:00"/>
    <s v="THEFT OF A BICYCLE"/>
    <s v="WASSEL, A"/>
    <m/>
    <n v="1"/>
    <m/>
  </r>
  <r>
    <x v="2"/>
    <s v="Primary"/>
    <d v="2020-12-29T21:30:00"/>
    <m/>
    <x v="1"/>
    <n v="12"/>
    <n v="29"/>
    <d v="1899-12-30T21:30:00"/>
    <s v="CIVIL CASE"/>
    <s v="PENA, P"/>
    <m/>
    <n v="1"/>
    <m/>
  </r>
  <r>
    <x v="3"/>
    <s v="Primary"/>
    <d v="2021-04-08T13:30:00"/>
    <m/>
    <x v="2"/>
    <n v="4"/>
    <n v="8"/>
    <d v="1899-12-30T13:30:00"/>
    <s v="AUTO THEFT - TMVWOOP"/>
    <s v="WUBBEN, D"/>
    <m/>
    <n v="1"/>
    <m/>
  </r>
  <r>
    <x v="4"/>
    <s v="Primary"/>
    <d v="2022-04-14T13:16:00"/>
    <m/>
    <x v="3"/>
    <n v="4"/>
    <n v="14"/>
    <d v="1899-12-30T13:16:00"/>
    <s v="VEHICLE PROWL"/>
    <s v="MCLAUGHLIN, K"/>
    <m/>
    <n v="1"/>
    <m/>
  </r>
  <r>
    <x v="5"/>
    <s v="Primary"/>
    <d v="2022-04-29T17:33:00"/>
    <m/>
    <x v="3"/>
    <n v="4"/>
    <n v="29"/>
    <d v="1899-12-30T17:33:00"/>
    <s v="THEFT"/>
    <s v="SHANNON, M"/>
    <m/>
    <n v="1"/>
    <m/>
  </r>
  <r>
    <x v="6"/>
    <s v="Primary"/>
    <d v="2022-08-13T08:30:00"/>
    <m/>
    <x v="3"/>
    <n v="8"/>
    <n v="13"/>
    <d v="1899-12-30T08:30:00"/>
    <s v="AUTO THEFT - TMVWOOP"/>
    <s v="KNUTSEN, J"/>
    <m/>
    <n v="1"/>
    <m/>
  </r>
  <r>
    <x v="7"/>
    <s v="Primary"/>
    <d v="2019-01-02T17:33:00"/>
    <d v="2019-01-02T17:33:00"/>
    <x v="0"/>
    <n v="1"/>
    <n v="2"/>
    <d v="1899-12-30T17:33:00"/>
    <s v="ASSIST OTHER AGENCY"/>
    <s v="FURDYK, T"/>
    <m/>
    <n v="1"/>
    <m/>
  </r>
  <r>
    <x v="8"/>
    <s v="Primary"/>
    <d v="2019-01-06T18:11:00"/>
    <d v="2019-01-06T18:11:00"/>
    <x v="0"/>
    <n v="1"/>
    <n v="6"/>
    <d v="1899-12-30T18:11:00"/>
    <s v="DRIVING UNDER THE INFLUENCE"/>
    <s v="FURDYK, T"/>
    <m/>
    <n v="1"/>
    <m/>
  </r>
  <r>
    <x v="9"/>
    <s v="Primary"/>
    <d v="2019-01-08T15:05:00"/>
    <d v="2019-01-08T15:00:00"/>
    <x v="0"/>
    <n v="1"/>
    <n v="8"/>
    <d v="1899-12-30T15:00:00"/>
    <s v="WARRANT ARREST"/>
    <s v="WUBBEN, D"/>
    <m/>
    <n v="1"/>
    <m/>
  </r>
  <r>
    <x v="10"/>
    <s v="Primary"/>
    <d v="2019-01-10T21:27:00"/>
    <d v="2019-01-10T21:27:00"/>
    <x v="0"/>
    <n v="1"/>
    <n v="10"/>
    <d v="1899-12-30T21:27:00"/>
    <s v="VIOLATION OF A COURT ORDER"/>
    <s v="STURLAUGSON, N"/>
    <m/>
    <n v="1"/>
    <m/>
  </r>
  <r>
    <x v="11"/>
    <s v="Primary"/>
    <d v="2019-01-20T01:00:00"/>
    <d v="2019-01-20T01:00:00"/>
    <x v="0"/>
    <n v="1"/>
    <n v="20"/>
    <d v="1899-12-30T01:00:00"/>
    <s v="DRIVING UNDER THE INFLUENCE"/>
    <s v="ROORDA, M"/>
    <m/>
    <n v="1"/>
    <m/>
  </r>
  <r>
    <x v="12"/>
    <s v="Primary"/>
    <d v="2019-01-20T16:19:00"/>
    <d v="2019-01-20T16:19:00"/>
    <x v="0"/>
    <n v="1"/>
    <n v="20"/>
    <d v="1899-12-30T16:19:00"/>
    <s v="DRIVING UNDER THE INFLUENCE"/>
    <s v="LELAND, J"/>
    <m/>
    <n v="1"/>
    <m/>
  </r>
  <r>
    <x v="13"/>
    <s v="Primary"/>
    <d v="2019-02-01T20:18:00"/>
    <d v="2019-02-01T20:18:00"/>
    <x v="0"/>
    <n v="2"/>
    <n v="1"/>
    <d v="1899-12-30T20:18:00"/>
    <s v="DRIVING UNDER THE INFLUENCE"/>
    <s v="FURDYK, T"/>
    <m/>
    <n v="1"/>
    <m/>
  </r>
  <r>
    <x v="14"/>
    <s v="Primary"/>
    <d v="2019-02-02T01:12:00"/>
    <d v="2019-02-02T01:12:00"/>
    <x v="0"/>
    <n v="2"/>
    <n v="2"/>
    <d v="1899-12-30T01:12:00"/>
    <s v="DRIVING UNDER THE INFLUENCE"/>
    <s v="NELSON, S"/>
    <m/>
    <n v="1"/>
    <m/>
  </r>
  <r>
    <x v="15"/>
    <s v="Primary"/>
    <d v="2019-02-10T01:56:00"/>
    <d v="2019-02-10T01:56:00"/>
    <x v="0"/>
    <n v="2"/>
    <n v="10"/>
    <d v="1899-12-30T01:56:00"/>
    <s v="TRAFFIC STOP_x000a_(Violation)"/>
    <s v="D'AMELIO, S"/>
    <m/>
    <n v="1"/>
    <m/>
  </r>
  <r>
    <x v="16"/>
    <s v="Primary"/>
    <d v="2019-02-10T01:56:00"/>
    <d v="2019-02-10T01:56:00"/>
    <x v="0"/>
    <n v="2"/>
    <n v="10"/>
    <d v="1899-12-30T01:56:00"/>
    <s v="WARRANT ARREST"/>
    <s v="D'AMELIO, S"/>
    <m/>
    <n v="1"/>
    <m/>
  </r>
  <r>
    <x v="17"/>
    <s v="Primary"/>
    <d v="2019-02-19T00:53:00"/>
    <d v="2019-02-19T00:53:00"/>
    <x v="0"/>
    <n v="2"/>
    <n v="19"/>
    <d v="1899-12-30T00:53:00"/>
    <s v="DRIVING UNDER THE INFLUENCE"/>
    <s v="ASPESSI, L"/>
    <m/>
    <n v="1"/>
    <m/>
  </r>
  <r>
    <x v="18"/>
    <s v="Primary"/>
    <d v="2019-02-24T00:59:00"/>
    <d v="2019-02-24T00:59:00"/>
    <x v="0"/>
    <n v="2"/>
    <n v="24"/>
    <d v="1899-12-30T00:59:00"/>
    <s v="DRIVING UNDER THE INFLUENCE"/>
    <s v="NELSON, S"/>
    <m/>
    <n v="1"/>
    <m/>
  </r>
  <r>
    <x v="19"/>
    <s v="Primary"/>
    <d v="2019-02-24T02:30:00"/>
    <d v="2019-02-24T02:12:00"/>
    <x v="0"/>
    <n v="2"/>
    <n v="24"/>
    <d v="1899-12-30T02:12:00"/>
    <s v="DRIVING UNDER THE INFLUENCE"/>
    <s v="REED, T"/>
    <m/>
    <n v="1"/>
    <m/>
  </r>
  <r>
    <x v="20"/>
    <s v="Primary"/>
    <d v="2019-03-02T16:00:00"/>
    <d v="2019-03-02T16:00:00"/>
    <x v="0"/>
    <n v="3"/>
    <n v="2"/>
    <d v="1899-12-30T16:00:00"/>
    <s v="VIOLATION OF A COURT ORDER"/>
    <s v="DANKE, J"/>
    <m/>
    <n v="1"/>
    <m/>
  </r>
  <r>
    <x v="21"/>
    <s v="Primary"/>
    <d v="2019-03-03T13:40:00"/>
    <d v="2019-03-03T13:08:00"/>
    <x v="0"/>
    <n v="3"/>
    <n v="3"/>
    <d v="1899-12-30T13:08:00"/>
    <s v="VIOLATION OF A COURT ORDER"/>
    <s v="DANKE, J"/>
    <m/>
    <n v="1"/>
    <m/>
  </r>
  <r>
    <x v="22"/>
    <s v="Primary"/>
    <d v="2019-03-09T00:33:00"/>
    <d v="2019-03-09T00:33:00"/>
    <x v="0"/>
    <n v="3"/>
    <n v="9"/>
    <d v="1899-12-30T00:33:00"/>
    <s v="DRIVING UNDER THE INFLUENCE"/>
    <s v="ROORDA, M"/>
    <m/>
    <n v="1"/>
    <m/>
  </r>
  <r>
    <x v="23"/>
    <s v="Primary"/>
    <d v="2019-03-12T17:30:00"/>
    <d v="2019-03-12T17:24:00"/>
    <x v="0"/>
    <n v="3"/>
    <n v="12"/>
    <d v="1899-12-30T17:24:00"/>
    <s v="DRIVING UNDER THE INFLUENCE"/>
    <s v="LITOVCHENKO, M"/>
    <m/>
    <n v="1"/>
    <m/>
  </r>
  <r>
    <x v="24"/>
    <s v="Primary"/>
    <d v="2019-03-17T01:08:00"/>
    <d v="2019-03-17T01:08:00"/>
    <x v="0"/>
    <n v="3"/>
    <n v="17"/>
    <d v="1899-12-30T01:08:00"/>
    <s v="DRIVING UNDER THE INFLUENCE"/>
    <s v="ROORDA, M"/>
    <m/>
    <n v="1"/>
    <m/>
  </r>
  <r>
    <x v="25"/>
    <s v="Primary"/>
    <d v="2019-03-18T15:44:00"/>
    <d v="2019-03-18T15:44:00"/>
    <x v="0"/>
    <n v="3"/>
    <n v="18"/>
    <d v="1899-12-30T15:44:00"/>
    <s v="DRIVING UNDER THE INFLUENCE"/>
    <s v="STARKOVICH, D"/>
    <m/>
    <n v="1"/>
    <m/>
  </r>
  <r>
    <x v="26"/>
    <s v="Primary"/>
    <d v="2019-03-22T20:25:00"/>
    <d v="2019-03-22T20:25:00"/>
    <x v="0"/>
    <n v="3"/>
    <n v="22"/>
    <d v="1899-12-30T20:25:00"/>
    <s v="DRIVING UNDER THE INFLUENCE"/>
    <s v="FURDYK, T"/>
    <m/>
    <n v="1"/>
    <m/>
  </r>
  <r>
    <x v="27"/>
    <s v="Primary"/>
    <d v="2019-03-24T02:05:00"/>
    <d v="2019-03-24T02:05:00"/>
    <x v="0"/>
    <n v="3"/>
    <n v="24"/>
    <d v="1899-12-30T02:05:00"/>
    <s v="DRIVING UNDER THE INFLUENCE"/>
    <s v="NELSON, S"/>
    <m/>
    <n v="1"/>
    <m/>
  </r>
  <r>
    <x v="28"/>
    <s v="Primary"/>
    <d v="2019-04-02T07:35:00"/>
    <d v="2019-04-02T07:24:00"/>
    <x v="0"/>
    <n v="4"/>
    <n v="2"/>
    <d v="1899-12-30T07:24:00"/>
    <s v="DRIVING UNDER THE INFLUENCE"/>
    <s v="HAAS, L"/>
    <m/>
    <n v="1"/>
    <m/>
  </r>
  <r>
    <x v="29"/>
    <s v="Primary"/>
    <d v="2019-04-04T01:06:00"/>
    <d v="2019-04-04T01:00:00"/>
    <x v="0"/>
    <n v="4"/>
    <n v="4"/>
    <d v="1899-12-30T01:00:00"/>
    <s v="DRIVING UNDER THE INFLUENCE"/>
    <s v="ROORDA, M"/>
    <m/>
    <n v="1"/>
    <m/>
  </r>
  <r>
    <x v="30"/>
    <s v="Primary"/>
    <d v="2019-04-04T14:27:00"/>
    <d v="2019-04-04T14:27:00"/>
    <x v="0"/>
    <n v="4"/>
    <n v="4"/>
    <d v="1899-12-30T14:27:00"/>
    <s v="DISORDERLY CONDUCT"/>
    <s v="SHANNON, M"/>
    <m/>
    <n v="1"/>
    <m/>
  </r>
  <r>
    <x v="31"/>
    <s v="Primary"/>
    <d v="2019-04-04T23:43:00"/>
    <d v="2019-04-04T23:43:00"/>
    <x v="0"/>
    <n v="4"/>
    <n v="4"/>
    <d v="1899-12-30T23:43:00"/>
    <s v="DRIVING UNDER THE INFLUENCE"/>
    <s v="NELSON, S"/>
    <m/>
    <n v="1"/>
    <m/>
  </r>
  <r>
    <x v="32"/>
    <s v="Primary"/>
    <d v="2019-04-04T15:00:00"/>
    <d v="2019-04-04T15:00:00"/>
    <x v="0"/>
    <n v="4"/>
    <n v="4"/>
    <d v="1899-12-30T15:00:00"/>
    <s v="ASSIST OTHER AGENCY"/>
    <s v="BREWER, C"/>
    <m/>
    <n v="1"/>
    <m/>
  </r>
  <r>
    <x v="33"/>
    <s v="Primary"/>
    <d v="2019-04-10T23:38:00"/>
    <d v="2019-04-10T23:38:00"/>
    <x v="0"/>
    <n v="4"/>
    <n v="10"/>
    <d v="1899-12-30T23:38:00"/>
    <s v="DRIVING UNDER THE INFLUENCE"/>
    <s v="ROORDA, M"/>
    <m/>
    <n v="1"/>
    <m/>
  </r>
  <r>
    <x v="34"/>
    <s v="Primary"/>
    <d v="2019-04-11T02:04:00"/>
    <d v="2019-04-11T02:04:00"/>
    <x v="0"/>
    <n v="4"/>
    <n v="11"/>
    <d v="1899-12-30T02:04:00"/>
    <s v="DRIVING UNDER THE INFLUENCE"/>
    <s v="NELSON, S"/>
    <m/>
    <n v="1"/>
    <m/>
  </r>
  <r>
    <x v="35"/>
    <s v="Primary"/>
    <d v="2019-04-11T23:43:00"/>
    <d v="2019-04-11T23:43:00"/>
    <x v="0"/>
    <n v="4"/>
    <n v="11"/>
    <d v="1899-12-30T23:43:00"/>
    <s v="DRIVING UNDER THE INFLUENCE"/>
    <s v="ROORDA, M"/>
    <m/>
    <n v="1"/>
    <m/>
  </r>
  <r>
    <x v="36"/>
    <s v="Primary"/>
    <d v="2019-04-13T01:50:00"/>
    <d v="2019-04-13T01:50:00"/>
    <x v="0"/>
    <n v="4"/>
    <n v="13"/>
    <d v="1899-12-30T01:50:00"/>
    <s v="DRIVING UNDER THE INFLUENCE"/>
    <s v="SERAD, Z"/>
    <m/>
    <n v="1"/>
    <m/>
  </r>
  <r>
    <x v="37"/>
    <s v="Primary"/>
    <d v="2019-04-14T01:53:00"/>
    <d v="2019-04-14T01:53:00"/>
    <x v="0"/>
    <n v="4"/>
    <n v="14"/>
    <d v="1899-12-30T01:53:00"/>
    <s v="DRIVING UNDER THE INFLUENCE"/>
    <s v="ROORDA, M"/>
    <m/>
    <n v="1"/>
    <m/>
  </r>
  <r>
    <x v="38"/>
    <s v="Primary"/>
    <d v="2019-04-19T20:47:00"/>
    <d v="2019-04-19T20:47:00"/>
    <x v="0"/>
    <n v="4"/>
    <n v="19"/>
    <d v="1899-12-30T20:47:00"/>
    <s v="TRAFFIC STOP_x000a_(Violation)"/>
    <s v="DOUGLAS, J"/>
    <m/>
    <n v="1"/>
    <m/>
  </r>
  <r>
    <x v="39"/>
    <s v="Primary"/>
    <d v="2019-04-20T21:22:00"/>
    <d v="2019-04-20T21:22:00"/>
    <x v="0"/>
    <n v="4"/>
    <n v="20"/>
    <d v="1899-12-30T21:22:00"/>
    <s v="INFORMATION REPORT"/>
    <s v="BEAN, K"/>
    <m/>
    <n v="1"/>
    <m/>
  </r>
  <r>
    <x v="40"/>
    <s v="Primary"/>
    <d v="2019-04-22T00:22:00"/>
    <d v="2019-04-22T00:22:00"/>
    <x v="0"/>
    <n v="4"/>
    <n v="22"/>
    <d v="1899-12-30T00:22:00"/>
    <s v="ASSIST OTHER AGENCY"/>
    <s v="JOHNSTON, C"/>
    <m/>
    <n v="1"/>
    <m/>
  </r>
  <r>
    <x v="41"/>
    <s v="Primary"/>
    <d v="2019-04-23T22:35:00"/>
    <d v="2019-04-23T22:35:00"/>
    <x v="0"/>
    <n v="4"/>
    <n v="23"/>
    <d v="1899-12-30T22:35:00"/>
    <s v="DRIVING UNDER THE INFLUENCE"/>
    <s v="ROORDA, M"/>
    <m/>
    <n v="1"/>
    <m/>
  </r>
  <r>
    <x v="42"/>
    <s v="Primary"/>
    <d v="2019-04-25T11:55:00"/>
    <d v="2019-04-25T11:55:00"/>
    <x v="0"/>
    <n v="4"/>
    <n v="25"/>
    <d v="1899-12-30T11:55:00"/>
    <s v="THEFT"/>
    <s v="BROWN, C"/>
    <m/>
    <n v="1"/>
    <m/>
  </r>
  <r>
    <x v="43"/>
    <s v="Primary"/>
    <d v="2019-04-26T21:21:00"/>
    <d v="2019-04-26T21:21:00"/>
    <x v="0"/>
    <n v="4"/>
    <n v="26"/>
    <d v="1899-12-30T21:21:00"/>
    <s v="DRIVING UNDER THE INFLUENCE"/>
    <s v="ROORDA, M"/>
    <m/>
    <n v="1"/>
    <m/>
  </r>
  <r>
    <x v="44"/>
    <s v="Primary"/>
    <d v="2019-04-29T22:54:00"/>
    <d v="2019-04-29T22:35:00"/>
    <x v="0"/>
    <n v="4"/>
    <n v="29"/>
    <d v="1899-12-30T22:35:00"/>
    <s v="DRIVING UNDER THE INFLUENCE"/>
    <s v="TURNER, A"/>
    <m/>
    <n v="1"/>
    <m/>
  </r>
  <r>
    <x v="45"/>
    <s v="Primary"/>
    <d v="2019-05-03T00:24:00"/>
    <d v="2019-05-03T00:24:00"/>
    <x v="0"/>
    <n v="5"/>
    <n v="3"/>
    <d v="1899-12-30T00:24:00"/>
    <s v="TRAFFIC STOP_x000a_(Violation)"/>
    <s v="JOHNSON, C"/>
    <m/>
    <n v="1"/>
    <m/>
  </r>
  <r>
    <x v="46"/>
    <s v="Primary"/>
    <d v="2019-05-05T00:56:00"/>
    <d v="2019-05-05T00:56:00"/>
    <x v="0"/>
    <n v="5"/>
    <n v="5"/>
    <d v="1899-12-30T00:56:00"/>
    <s v="DRIVING UNDER THE INFLUENCE"/>
    <s v="NELSON, S"/>
    <m/>
    <n v="1"/>
    <m/>
  </r>
  <r>
    <x v="47"/>
    <s v="Primary"/>
    <d v="2019-05-09T19:17:00"/>
    <d v="2019-05-09T19:17:00"/>
    <x v="0"/>
    <n v="5"/>
    <n v="9"/>
    <d v="1899-12-30T19:17:00"/>
    <s v="DRIVING UNDER THE INFLUENCE"/>
    <s v="SHANNON, M"/>
    <m/>
    <n v="1"/>
    <m/>
  </r>
  <r>
    <x v="48"/>
    <s v="Primary"/>
    <d v="2019-05-11T13:32:00"/>
    <d v="2019-05-11T13:32:00"/>
    <x v="0"/>
    <n v="5"/>
    <n v="11"/>
    <d v="1899-12-30T13:32:00"/>
    <s v="THEFT"/>
    <s v="FRANK, C"/>
    <m/>
    <n v="1"/>
    <m/>
  </r>
  <r>
    <x v="49"/>
    <s v="Primary"/>
    <d v="2019-05-11T13:32:00"/>
    <d v="2019-05-11T13:30:00"/>
    <x v="0"/>
    <n v="5"/>
    <n v="11"/>
    <d v="1899-12-30T13:30:00"/>
    <s v="OBSTRUCTING A LAW ENF OFFICER"/>
    <s v="WUBBEN, D"/>
    <m/>
    <n v="1"/>
    <m/>
  </r>
  <r>
    <x v="50"/>
    <s v="Primary"/>
    <d v="2019-05-13T01:29:00"/>
    <d v="2019-05-13T01:08:00"/>
    <x v="0"/>
    <n v="5"/>
    <n v="13"/>
    <d v="1899-12-30T01:08:00"/>
    <s v="DRIVING UNDER THE INFLUENCE"/>
    <s v="TURNER, A"/>
    <m/>
    <n v="1"/>
    <m/>
  </r>
  <r>
    <x v="51"/>
    <s v="Primary"/>
    <d v="2019-05-21T08:25:00"/>
    <d v="2019-05-21T08:25:00"/>
    <x v="0"/>
    <n v="5"/>
    <n v="21"/>
    <d v="1899-12-30T08:25:00"/>
    <s v="ASSIST OTHER AGENCY"/>
    <s v="KAISER, C"/>
    <m/>
    <n v="1"/>
    <m/>
  </r>
  <r>
    <x v="52"/>
    <s v="Primary"/>
    <d v="2019-05-24T15:40:00"/>
    <d v="2019-05-24T15:30:00"/>
    <x v="0"/>
    <n v="5"/>
    <n v="24"/>
    <d v="1899-12-30T15:30:00"/>
    <s v="TRAFFIC STOP_x000a_(Violation)"/>
    <s v="GUTIERREZ, J"/>
    <m/>
    <n v="1"/>
    <m/>
  </r>
  <r>
    <x v="53"/>
    <s v="Primary"/>
    <d v="2019-05-24T21:11:00"/>
    <d v="2019-05-24T21:11:00"/>
    <x v="0"/>
    <n v="5"/>
    <n v="24"/>
    <d v="1899-12-30T21:11:00"/>
    <s v="ASSIST OTHER AGENCY"/>
    <s v="BEAN, K"/>
    <m/>
    <n v="1"/>
    <m/>
  </r>
  <r>
    <x v="54"/>
    <s v="Primary"/>
    <d v="2019-05-25T00:10:00"/>
    <d v="2019-05-25T00:10:00"/>
    <x v="0"/>
    <n v="5"/>
    <n v="25"/>
    <d v="1899-12-30T00:10:00"/>
    <s v="DRIVING UNDER THE INFLUENCE"/>
    <s v="WEISS, J"/>
    <m/>
    <n v="1"/>
    <m/>
  </r>
  <r>
    <x v="55"/>
    <s v="Primary"/>
    <d v="2019-05-28T01:03:00"/>
    <d v="2019-05-28T01:03:00"/>
    <x v="0"/>
    <n v="5"/>
    <n v="28"/>
    <d v="1899-12-30T01:03:00"/>
    <s v="DRIVING UNDER THE INFLUENCE"/>
    <s v="HAAS, L"/>
    <m/>
    <n v="1"/>
    <m/>
  </r>
  <r>
    <x v="56"/>
    <s v="Primary"/>
    <d v="2019-05-29T01:29:00"/>
    <d v="2019-05-29T01:29:00"/>
    <x v="0"/>
    <n v="5"/>
    <n v="29"/>
    <d v="1899-12-30T01:29:00"/>
    <s v="DRIVING UNDER THE INFLUENCE"/>
    <s v="HAAS, L"/>
    <m/>
    <n v="1"/>
    <m/>
  </r>
  <r>
    <x v="57"/>
    <s v="Primary"/>
    <d v="2019-05-31T04:48:00"/>
    <d v="2019-05-31T04:48:00"/>
    <x v="0"/>
    <n v="5"/>
    <n v="31"/>
    <d v="1899-12-30T04:48:00"/>
    <s v="TRAFFIC STOP_x000a_(Violation)"/>
    <s v="D'AMELIO, S"/>
    <m/>
    <n v="1"/>
    <m/>
  </r>
  <r>
    <x v="58"/>
    <s v="Primary"/>
    <d v="2019-05-31T19:54:00"/>
    <d v="2019-05-31T19:38:00"/>
    <x v="0"/>
    <n v="5"/>
    <n v="31"/>
    <d v="1899-12-30T19:38:00"/>
    <s v="DRIVING UNDER THE INFLUENCE"/>
    <s v="BUSSDIEKER, J"/>
    <m/>
    <n v="1"/>
    <m/>
  </r>
  <r>
    <x v="59"/>
    <s v="Primary"/>
    <d v="2019-06-07T19:18:00"/>
    <d v="2019-06-07T19:16:00"/>
    <x v="0"/>
    <n v="6"/>
    <n v="7"/>
    <d v="1899-12-30T19:16:00"/>
    <s v="DRIVING UNDER THE INFLUENCE"/>
    <s v="ROORDA, M"/>
    <m/>
    <n v="1"/>
    <m/>
  </r>
  <r>
    <x v="60"/>
    <s v="Primary"/>
    <d v="2019-06-11T14:11:00"/>
    <d v="2019-06-11T14:11:00"/>
    <x v="0"/>
    <n v="6"/>
    <n v="11"/>
    <d v="1899-12-30T14:11:00"/>
    <s v="TRAFFIC STOP_x000a_(Violation)"/>
    <s v="DANKE, J"/>
    <m/>
    <n v="1"/>
    <m/>
  </r>
  <r>
    <x v="61"/>
    <s v="Primary"/>
    <d v="2019-06-16T01:59:00"/>
    <d v="2019-06-16T01:59:00"/>
    <x v="0"/>
    <n v="6"/>
    <n v="16"/>
    <d v="1899-12-30T01:59:00"/>
    <s v="DRIVING UNDER THE INFLUENCE"/>
    <s v="NELSON, S"/>
    <m/>
    <n v="1"/>
    <m/>
  </r>
  <r>
    <x v="62"/>
    <s v="Primary"/>
    <d v="2019-06-17T23:59:00"/>
    <d v="2019-06-17T23:59:00"/>
    <x v="0"/>
    <n v="6"/>
    <n v="17"/>
    <d v="1899-12-30T23:59:00"/>
    <s v="DRIVING UNDER THE INFLUENCE"/>
    <s v="HAAS, L"/>
    <m/>
    <n v="1"/>
    <m/>
  </r>
  <r>
    <x v="63"/>
    <s v="Primary"/>
    <d v="2019-06-28T01:04:00"/>
    <d v="2019-06-28T01:04:00"/>
    <x v="0"/>
    <n v="6"/>
    <n v="28"/>
    <d v="1899-12-30T01:04:00"/>
    <s v="TRESPASS"/>
    <s v="LYONS, A"/>
    <m/>
    <n v="1"/>
    <m/>
  </r>
  <r>
    <x v="64"/>
    <s v="Primary"/>
    <d v="2019-07-04T00:04:00"/>
    <d v="2019-07-04T00:04:00"/>
    <x v="0"/>
    <n v="7"/>
    <n v="4"/>
    <d v="1899-12-30T00:04:00"/>
    <s v="TRAFFIC STOP_x000a_(Violation)"/>
    <s v="STURLAUGSON, N"/>
    <m/>
    <n v="1"/>
    <m/>
  </r>
  <r>
    <x v="65"/>
    <s v="Primary"/>
    <d v="2019-07-05T02:26:00"/>
    <d v="2019-07-05T02:26:00"/>
    <x v="0"/>
    <n v="7"/>
    <n v="5"/>
    <d v="1899-12-30T02:26:00"/>
    <s v="ASSAULT - Felony"/>
    <s v="STURLAUGSON, N"/>
    <m/>
    <n v="1"/>
    <m/>
  </r>
  <r>
    <x v="66"/>
    <s v="Primary"/>
    <d v="2019-07-05T23:48:00"/>
    <d v="2019-07-05T23:48:00"/>
    <x v="0"/>
    <n v="7"/>
    <n v="5"/>
    <d v="1899-12-30T23:48:00"/>
    <s v="DRIVING UNDER THE INFLUENCE"/>
    <s v="ROORDA, M"/>
    <m/>
    <n v="1"/>
    <m/>
  </r>
  <r>
    <x v="67"/>
    <s v="Primary"/>
    <d v="2019-07-07T01:21:00"/>
    <d v="2019-07-07T01:21:00"/>
    <x v="0"/>
    <n v="7"/>
    <n v="7"/>
    <d v="1899-12-30T01:21:00"/>
    <s v="ASSAULT - Felony"/>
    <s v="LONGBOTTOM, S"/>
    <m/>
    <n v="1"/>
    <m/>
  </r>
  <r>
    <x v="68"/>
    <s v="Primary"/>
    <d v="2019-07-14T01:19:00"/>
    <d v="2019-07-14T01:19:00"/>
    <x v="0"/>
    <n v="7"/>
    <n v="14"/>
    <d v="1899-12-30T01:19:00"/>
    <s v="DRIVING UNDER THE INFLUENCE"/>
    <s v="NELSON, S"/>
    <m/>
    <n v="1"/>
    <m/>
  </r>
  <r>
    <x v="69"/>
    <s v="Primary"/>
    <d v="2019-07-16T20:33:00"/>
    <d v="2019-07-16T20:23:00"/>
    <x v="0"/>
    <n v="7"/>
    <n v="16"/>
    <d v="1899-12-30T20:23:00"/>
    <s v="DRIVING UNDER THE INFLUENCE"/>
    <s v="HAAS, L"/>
    <m/>
    <n v="1"/>
    <m/>
  </r>
  <r>
    <x v="70"/>
    <s v="Primary"/>
    <d v="2019-07-17T19:10:00"/>
    <d v="2019-07-17T19:03:00"/>
    <x v="0"/>
    <n v="7"/>
    <n v="17"/>
    <d v="1899-12-30T19:03:00"/>
    <s v="DRIVING UNDER THE INFLUENCE"/>
    <s v="LITOVCHENKO, M"/>
    <m/>
    <n v="1"/>
    <m/>
  </r>
  <r>
    <x v="71"/>
    <s v="Primary"/>
    <d v="2019-07-19T18:33:00"/>
    <d v="2019-07-19T17:43:00"/>
    <x v="0"/>
    <n v="7"/>
    <n v="19"/>
    <d v="1899-12-30T17:43:00"/>
    <s v="DRIVING UNDER THE INFLUENCE"/>
    <s v="BUSSDIEKER, J"/>
    <m/>
    <n v="1"/>
    <m/>
  </r>
  <r>
    <x v="72"/>
    <s v="Primary"/>
    <d v="2019-07-20T00:13:00"/>
    <d v="2019-07-20T00:10:00"/>
    <x v="0"/>
    <n v="7"/>
    <n v="20"/>
    <d v="1899-12-30T00:10:00"/>
    <s v="DRIVING UNDER THE INFLUENCE"/>
    <s v="LITOVCHENKO, M"/>
    <m/>
    <n v="1"/>
    <m/>
  </r>
  <r>
    <x v="73"/>
    <s v="Primary"/>
    <d v="2019-07-28T02:18:00"/>
    <d v="2019-07-28T02:18:00"/>
    <x v="0"/>
    <n v="7"/>
    <n v="28"/>
    <d v="1899-12-30T02:18:00"/>
    <s v="DRIVING UNDER THE INFLUENCE"/>
    <s v="D'AMELIO, S"/>
    <m/>
    <n v="1"/>
    <m/>
  </r>
  <r>
    <x v="74"/>
    <s v="Primary"/>
    <d v="2019-07-28T20:26:00"/>
    <d v="2019-07-28T20:20:00"/>
    <x v="0"/>
    <n v="7"/>
    <n v="28"/>
    <d v="1899-12-30T20:20:00"/>
    <s v="DRIVING UNDER THE INFLUENCE"/>
    <s v="LITOVCHENKO, M"/>
    <m/>
    <n v="1"/>
    <m/>
  </r>
  <r>
    <x v="75"/>
    <s v="Primary"/>
    <d v="2019-07-29T03:02:00"/>
    <d v="2019-07-29T03:02:00"/>
    <x v="0"/>
    <n v="7"/>
    <n v="29"/>
    <d v="1899-12-30T03:02:00"/>
    <s v="TRAFFIC STOP_x000a_(Violation)"/>
    <s v="D'AMELIO, S"/>
    <m/>
    <n v="1"/>
    <m/>
  </r>
  <r>
    <x v="76"/>
    <s v="Primary"/>
    <d v="2019-08-03T19:15:00"/>
    <d v="2019-08-03T19:15:00"/>
    <x v="0"/>
    <n v="8"/>
    <n v="3"/>
    <d v="1899-12-30T19:15:00"/>
    <s v="DRIVING UNDER THE INFLUENCE"/>
    <s v="LYONS, A"/>
    <m/>
    <n v="1"/>
    <m/>
  </r>
  <r>
    <x v="77"/>
    <s v="Primary"/>
    <d v="2019-08-03T22:38:00"/>
    <d v="2019-08-03T22:38:00"/>
    <x v="0"/>
    <n v="8"/>
    <n v="3"/>
    <d v="1899-12-30T22:38:00"/>
    <s v="DRIVING UNDER THE INFLUENCE"/>
    <s v="HAAS, L"/>
    <m/>
    <n v="1"/>
    <m/>
  </r>
  <r>
    <x v="78"/>
    <s v="Primary"/>
    <d v="2019-08-08T23:48:00"/>
    <d v="2019-08-08T23:48:00"/>
    <x v="0"/>
    <n v="8"/>
    <n v="8"/>
    <d v="1899-12-30T23:48:00"/>
    <s v="DRIVING UNDER THE INFLUENCE"/>
    <s v="LITOVCHENKO, M"/>
    <m/>
    <n v="1"/>
    <m/>
  </r>
  <r>
    <x v="79"/>
    <s v="Primary"/>
    <d v="2019-08-11T01:46:00"/>
    <d v="2019-08-11T01:46:00"/>
    <x v="0"/>
    <n v="8"/>
    <n v="11"/>
    <d v="1899-12-30T01:46:00"/>
    <s v="DRIVING UNDER THE INFLUENCE"/>
    <s v="ROORDA, M"/>
    <m/>
    <n v="1"/>
    <m/>
  </r>
  <r>
    <x v="80"/>
    <s v="Primary"/>
    <d v="2019-08-21T02:25:00"/>
    <d v="2019-08-21T02:25:00"/>
    <x v="0"/>
    <n v="8"/>
    <n v="21"/>
    <d v="1899-12-30T02:25:00"/>
    <s v="OBSTRUCTING A LAW ENF OFFICER"/>
    <s v="LONGBOTTOM, S"/>
    <m/>
    <n v="1"/>
    <m/>
  </r>
  <r>
    <x v="81"/>
    <s v="Primary"/>
    <d v="2019-08-21T18:20:00"/>
    <d v="2019-08-21T18:20:00"/>
    <x v="0"/>
    <n v="8"/>
    <n v="21"/>
    <d v="1899-12-30T18:20:00"/>
    <s v="TRAFFIC STOP_x000a_(Violation)"/>
    <s v="DOUGLAS, J"/>
    <m/>
    <n v="1"/>
    <m/>
  </r>
  <r>
    <x v="82"/>
    <s v="Primary"/>
    <d v="2019-08-23T00:06:00"/>
    <d v="2019-08-23T00:04:00"/>
    <x v="0"/>
    <n v="8"/>
    <n v="23"/>
    <d v="1899-12-30T00:04:00"/>
    <s v="DRIVING UNDER THE INFLUENCE"/>
    <s v="ROORDA, M"/>
    <m/>
    <n v="1"/>
    <m/>
  </r>
  <r>
    <x v="83"/>
    <s v="Primary"/>
    <d v="2019-08-28T03:06:00"/>
    <d v="2019-08-28T03:06:00"/>
    <x v="0"/>
    <n v="8"/>
    <n v="28"/>
    <d v="1899-12-30T03:06:00"/>
    <s v="TRAFFIC STOP_x000a_(Violation)"/>
    <s v="D'AMELIO, S"/>
    <m/>
    <n v="1"/>
    <m/>
  </r>
  <r>
    <x v="84"/>
    <s v="Primary"/>
    <d v="2019-08-28T19:01:00"/>
    <d v="2019-08-28T19:01:00"/>
    <x v="0"/>
    <n v="8"/>
    <n v="28"/>
    <d v="1899-12-30T19:01:00"/>
    <s v="DRUGS - INVESTIGATION"/>
    <s v="BREWER, C"/>
    <m/>
    <n v="1"/>
    <m/>
  </r>
  <r>
    <x v="85"/>
    <s v="Primary"/>
    <d v="2019-09-07T21:22:00"/>
    <d v="2019-09-07T21:22:00"/>
    <x v="0"/>
    <n v="9"/>
    <n v="7"/>
    <d v="1899-12-30T21:22:00"/>
    <s v="DRIVING UNDER THE INFLUENCE"/>
    <s v="NELSON, S"/>
    <m/>
    <n v="1"/>
    <m/>
  </r>
  <r>
    <x v="86"/>
    <s v="Primary"/>
    <d v="2019-09-08T00:38:00"/>
    <d v="2019-09-08T00:38:00"/>
    <x v="0"/>
    <n v="9"/>
    <n v="8"/>
    <d v="1899-12-30T00:38:00"/>
    <s v="DRIVING UNDER THE INFLUENCE"/>
    <s v="NELSON, S"/>
    <m/>
    <n v="1"/>
    <m/>
  </r>
  <r>
    <x v="87"/>
    <s v="Primary"/>
    <d v="2019-09-08T19:10:00"/>
    <d v="2019-09-08T19:10:00"/>
    <x v="0"/>
    <n v="9"/>
    <n v="8"/>
    <d v="1899-12-30T19:10:00"/>
    <s v="DRIVING UNDER THE INFLUENCE"/>
    <s v="WILSON, J"/>
    <m/>
    <n v="1"/>
    <m/>
  </r>
  <r>
    <x v="88"/>
    <s v="Primary"/>
    <d v="2019-09-10T17:30:00"/>
    <d v="2019-09-10T17:25:00"/>
    <x v="0"/>
    <n v="9"/>
    <n v="10"/>
    <d v="1899-12-30T17:25:00"/>
    <s v="DRIVING UNDER THE INFLUENCE"/>
    <s v="HAAS, L"/>
    <m/>
    <n v="1"/>
    <m/>
  </r>
  <r>
    <x v="89"/>
    <s v="Primary"/>
    <d v="2019-09-12T23:21:00"/>
    <d v="2019-09-12T22:30:00"/>
    <x v="0"/>
    <n v="9"/>
    <n v="12"/>
    <d v="1899-12-30T22:30:00"/>
    <s v="DRIVING UNDER THE INFLUENCE"/>
    <s v="BUSSDIEKER, J"/>
    <m/>
    <n v="1"/>
    <m/>
  </r>
  <r>
    <x v="90"/>
    <s v="Primary"/>
    <d v="2019-09-17T22:18:00"/>
    <d v="2019-09-17T22:18:00"/>
    <x v="0"/>
    <n v="9"/>
    <n v="17"/>
    <d v="1899-12-30T22:18:00"/>
    <s v="DRIVING UNDER THE INFLUENCE"/>
    <s v="NELSON, S"/>
    <m/>
    <n v="1"/>
    <m/>
  </r>
  <r>
    <x v="91"/>
    <s v="Primary"/>
    <d v="2019-09-18T23:00:00"/>
    <d v="2019-09-18T22:56:00"/>
    <x v="0"/>
    <n v="9"/>
    <n v="18"/>
    <d v="1899-12-30T22:56:00"/>
    <s v="DRIVING UNDER THE INFLUENCE"/>
    <s v="ROORDA, M"/>
    <m/>
    <n v="1"/>
    <m/>
  </r>
  <r>
    <x v="92"/>
    <s v="Primary"/>
    <d v="2019-09-19T00:09:00"/>
    <d v="2019-09-18T23:53:00"/>
    <x v="0"/>
    <n v="9"/>
    <n v="18"/>
    <d v="1899-12-30T23:53:00"/>
    <s v="DRIVING UNDER THE INFLUENCE"/>
    <s v="OTTO, M"/>
    <m/>
    <n v="1"/>
    <m/>
  </r>
  <r>
    <x v="93"/>
    <s v="Primary"/>
    <d v="2019-09-24T14:50:00"/>
    <d v="2019-09-24T14:50:00"/>
    <x v="0"/>
    <n v="9"/>
    <n v="24"/>
    <d v="1899-12-30T14:50:00"/>
    <s v="DRIVING UNDER THE INFLUENCE"/>
    <s v="FURDYK, T"/>
    <m/>
    <n v="1"/>
    <m/>
  </r>
  <r>
    <x v="94"/>
    <s v="Primary"/>
    <d v="2019-09-24T21:48:00"/>
    <d v="2019-09-24T21:48:00"/>
    <x v="0"/>
    <n v="9"/>
    <n v="24"/>
    <d v="1899-12-30T21:48:00"/>
    <s v="ROBBERY"/>
    <s v="OTTO, M"/>
    <m/>
    <n v="1"/>
    <m/>
  </r>
  <r>
    <x v="95"/>
    <s v="Primary"/>
    <d v="2019-09-27T12:19:00"/>
    <d v="2019-09-27T12:19:00"/>
    <x v="0"/>
    <n v="9"/>
    <n v="27"/>
    <d v="1899-12-30T12:19:00"/>
    <s v="TROUBLE WITH A PERSON"/>
    <s v="KAISER, C"/>
    <m/>
    <n v="1"/>
    <m/>
  </r>
  <r>
    <x v="96"/>
    <s v="Primary"/>
    <d v="2019-09-27T22:48:00"/>
    <d v="2019-09-27T22:48:00"/>
    <x v="0"/>
    <n v="9"/>
    <n v="27"/>
    <d v="1899-12-30T22:48:00"/>
    <s v="DRIVING UNDER THE INFLUENCE"/>
    <s v="NELSON, S"/>
    <m/>
    <n v="1"/>
    <m/>
  </r>
  <r>
    <x v="97"/>
    <s v="Primary"/>
    <d v="2019-09-28T04:00:00"/>
    <d v="2019-09-28T04:00:00"/>
    <x v="0"/>
    <n v="9"/>
    <n v="28"/>
    <d v="1899-12-30T04:00:00"/>
    <s v="AUTO THEFT - TMVWOOP"/>
    <s v="JOHNSON, C"/>
    <m/>
    <n v="1"/>
    <m/>
  </r>
  <r>
    <x v="98"/>
    <s v="Primary"/>
    <d v="2019-09-28T04:06:00"/>
    <d v="2019-09-28T04:06:00"/>
    <x v="0"/>
    <n v="9"/>
    <n v="28"/>
    <d v="1899-12-30T04:06:00"/>
    <s v="DRIVING UNDER THE INFLUENCE"/>
    <s v="LONGBOTTOM, S"/>
    <m/>
    <n v="1"/>
    <m/>
  </r>
  <r>
    <x v="99"/>
    <s v="Primary"/>
    <d v="2019-10-02T23:22:00"/>
    <d v="2019-10-02T23:22:00"/>
    <x v="0"/>
    <n v="10"/>
    <n v="2"/>
    <d v="1899-12-30T23:22:00"/>
    <s v="ASSIST OTHER AGENCY"/>
    <s v="BEAN, K"/>
    <m/>
    <n v="1"/>
    <m/>
  </r>
  <r>
    <x v="100"/>
    <s v="Primary"/>
    <d v="2019-10-03T02:04:00"/>
    <d v="2019-10-03T02:04:00"/>
    <x v="0"/>
    <n v="10"/>
    <n v="3"/>
    <d v="1899-12-30T02:04:00"/>
    <s v="POSSESSION OF STOLEN PROPERTY"/>
    <s v="ALLEN, M"/>
    <m/>
    <n v="1"/>
    <m/>
  </r>
  <r>
    <x v="101"/>
    <s v="Primary"/>
    <d v="2019-10-03T10:18:00"/>
    <d v="2019-10-03T10:18:00"/>
    <x v="0"/>
    <n v="10"/>
    <n v="3"/>
    <d v="1899-12-30T10:18:00"/>
    <s v="SUSPICIOUS CIRCUMSTANCE"/>
    <s v="SUBIA, M"/>
    <m/>
    <n v="1"/>
    <m/>
  </r>
  <r>
    <x v="102"/>
    <s v="Primary"/>
    <d v="2019-10-04T05:55:00"/>
    <d v="2019-10-04T05:55:00"/>
    <x v="0"/>
    <n v="10"/>
    <n v="4"/>
    <d v="1899-12-30T05:55:00"/>
    <s v="JUVENILE RUNAWAY"/>
    <s v="PENA, P"/>
    <m/>
    <n v="1"/>
    <m/>
  </r>
  <r>
    <x v="103"/>
    <s v="Primary"/>
    <d v="2019-10-07T20:30:00"/>
    <d v="2019-10-07T20:30:00"/>
    <x v="0"/>
    <n v="10"/>
    <n v="7"/>
    <d v="1899-12-30T20:30:00"/>
    <s v="ASSIST OTHER AGENCY"/>
    <s v="BEAN, K"/>
    <m/>
    <n v="1"/>
    <m/>
  </r>
  <r>
    <x v="104"/>
    <s v="Primary"/>
    <d v="2019-10-13T00:36:00"/>
    <d v="2019-10-12T23:18:00"/>
    <x v="0"/>
    <n v="10"/>
    <n v="12"/>
    <d v="1899-12-30T23:18:00"/>
    <s v="DISORDERLY CONDUCT"/>
    <s v="ASPESSI, L"/>
    <m/>
    <n v="1"/>
    <m/>
  </r>
  <r>
    <x v="105"/>
    <s v="Primary"/>
    <d v="2019-10-15T22:19:00"/>
    <d v="2019-10-15T22:19:00"/>
    <x v="0"/>
    <n v="10"/>
    <n v="15"/>
    <d v="1899-12-30T22:19:00"/>
    <s v="DRIVING UNDER THE INFLUENCE"/>
    <s v="HAAS, L"/>
    <m/>
    <n v="1"/>
    <m/>
  </r>
  <r>
    <x v="106"/>
    <s v="Primary"/>
    <d v="2019-10-18T18:50:00"/>
    <d v="2019-10-18T18:50:00"/>
    <x v="0"/>
    <n v="10"/>
    <n v="18"/>
    <d v="1899-12-30T18:50:00"/>
    <s v="THEFT OF A BICYCLE"/>
    <s v="DOUGLAS, J"/>
    <m/>
    <n v="1"/>
    <m/>
  </r>
  <r>
    <x v="107"/>
    <s v="Primary"/>
    <d v="2019-10-26T00:41:00"/>
    <d v="2019-10-26T00:41:00"/>
    <x v="0"/>
    <n v="10"/>
    <n v="26"/>
    <d v="1899-12-30T00:41:00"/>
    <s v="DRIVING UNDER THE INFLUENCE"/>
    <s v="NELSON, S"/>
    <m/>
    <n v="1"/>
    <m/>
  </r>
  <r>
    <x v="108"/>
    <s v="Primary"/>
    <d v="2019-10-28T00:42:00"/>
    <d v="2019-10-28T00:42:00"/>
    <x v="0"/>
    <n v="10"/>
    <n v="28"/>
    <d v="1899-12-30T00:42:00"/>
    <s v="DRIVING UNDER THE INFLUENCE"/>
    <s v="HAAS, L"/>
    <m/>
    <n v="1"/>
    <m/>
  </r>
  <r>
    <x v="109"/>
    <s v="Primary"/>
    <d v="2019-10-31T10:30:00"/>
    <d v="2019-10-31T10:00:00"/>
    <x v="0"/>
    <n v="10"/>
    <n v="31"/>
    <d v="1899-12-30T10:00:00"/>
    <s v="ASSIST OTHER AGENCY"/>
    <s v="MCGINTY, A"/>
    <m/>
    <n v="1"/>
    <m/>
  </r>
  <r>
    <x v="110"/>
    <s v="Primary"/>
    <d v="2019-11-03T01:07:00"/>
    <d v="2019-11-03T01:07:00"/>
    <x v="0"/>
    <n v="11"/>
    <n v="3"/>
    <d v="1899-12-30T01:07:00"/>
    <s v="DRIVING UNDER THE INFLUENCE"/>
    <s v="ROORDA, M"/>
    <m/>
    <n v="1"/>
    <m/>
  </r>
  <r>
    <x v="111"/>
    <s v="Primary"/>
    <d v="2019-11-12T23:34:00"/>
    <d v="2019-11-12T23:34:00"/>
    <x v="0"/>
    <n v="11"/>
    <n v="12"/>
    <d v="1899-12-30T23:34:00"/>
    <s v="DRIVING UNDER THE INFLUENCE"/>
    <s v="NELSON, S"/>
    <m/>
    <n v="1"/>
    <m/>
  </r>
  <r>
    <x v="112"/>
    <s v="Primary"/>
    <d v="2019-11-13T18:43:00"/>
    <d v="2019-11-13T18:43:00"/>
    <x v="0"/>
    <n v="11"/>
    <n v="13"/>
    <d v="1899-12-30T18:43:00"/>
    <s v="DRIVING UNDER THE INFLUENCE"/>
    <s v="HAAS, L"/>
    <m/>
    <n v="1"/>
    <m/>
  </r>
  <r>
    <x v="113"/>
    <s v="Primary"/>
    <d v="2019-11-14T22:59:00"/>
    <d v="2019-11-14T22:59:00"/>
    <x v="0"/>
    <n v="11"/>
    <n v="14"/>
    <d v="1899-12-30T22:59:00"/>
    <s v="OBSTRUCTING A LAW ENF OFFICER"/>
    <s v="NELSON, S"/>
    <m/>
    <n v="1"/>
    <m/>
  </r>
  <r>
    <x v="114"/>
    <s v="Primary"/>
    <d v="2019-11-15T21:48:00"/>
    <d v="2019-11-15T21:48:00"/>
    <x v="0"/>
    <n v="11"/>
    <n v="15"/>
    <d v="1899-12-30T21:48:00"/>
    <s v="DRIVING UNDER THE INFLUENCE"/>
    <s v="KELLER, S"/>
    <m/>
    <n v="1"/>
    <m/>
  </r>
  <r>
    <x v="115"/>
    <s v="Primary"/>
    <d v="2019-11-16T17:11:00"/>
    <d v="2019-11-16T17:11:00"/>
    <x v="0"/>
    <n v="11"/>
    <n v="16"/>
    <d v="1899-12-30T17:11:00"/>
    <s v="THEFT"/>
    <s v="ALVES, R"/>
    <m/>
    <n v="1"/>
    <m/>
  </r>
  <r>
    <x v="116"/>
    <s v="Primary"/>
    <d v="2019-11-20T01:00:00"/>
    <d v="2019-11-20T00:57:00"/>
    <x v="0"/>
    <n v="11"/>
    <n v="20"/>
    <d v="1899-12-30T00:57:00"/>
    <s v="DRIVING UNDER THE INFLUENCE"/>
    <s v="D'AMELIO, S"/>
    <m/>
    <n v="1"/>
    <m/>
  </r>
  <r>
    <x v="117"/>
    <s v="Primary"/>
    <d v="2019-11-20T22:20:00"/>
    <d v="2019-11-20T22:20:00"/>
    <x v="0"/>
    <n v="11"/>
    <n v="20"/>
    <d v="1899-12-30T22:20:00"/>
    <s v="DRIVING UNDER THE INFLUENCE"/>
    <s v="NELSON, S"/>
    <m/>
    <n v="1"/>
    <m/>
  </r>
  <r>
    <x v="118"/>
    <s v="Primary"/>
    <d v="2019-11-22T07:30:00"/>
    <d v="2019-11-21T23:38:00"/>
    <x v="0"/>
    <n v="11"/>
    <n v="21"/>
    <d v="1899-12-30T23:38:00"/>
    <s v="TRAFFIC STOP_x000a_(Violation)"/>
    <s v="POORTINGA, K"/>
    <m/>
    <n v="1"/>
    <m/>
  </r>
  <r>
    <x v="119"/>
    <s v="Primary"/>
    <d v="2019-11-24T23:50:00"/>
    <d v="2019-11-24T23:50:00"/>
    <x v="0"/>
    <n v="11"/>
    <n v="24"/>
    <d v="1899-12-30T23:50:00"/>
    <s v="BURGLARY"/>
    <s v="LYONS, A"/>
    <m/>
    <n v="1"/>
    <m/>
  </r>
  <r>
    <x v="120"/>
    <s v="Primary"/>
    <d v="2019-11-25T09:11:00"/>
    <d v="2019-11-25T09:11:00"/>
    <x v="0"/>
    <n v="11"/>
    <n v="25"/>
    <d v="1899-12-30T09:11:00"/>
    <s v="WARRANT ARREST"/>
    <s v="HUYBER, L"/>
    <m/>
    <n v="1"/>
    <m/>
  </r>
  <r>
    <x v="121"/>
    <s v="Primary"/>
    <d v="2019-11-25T09:11:00"/>
    <d v="2019-11-25T09:11:00"/>
    <x v="0"/>
    <n v="11"/>
    <n v="25"/>
    <d v="1899-12-30T09:11:00"/>
    <s v="OBSTRUCTING A LAW ENF OFFICER"/>
    <s v="HUYBER, L"/>
    <m/>
    <n v="1"/>
    <m/>
  </r>
  <r>
    <x v="122"/>
    <s v="Primary"/>
    <d v="2019-12-01T19:47:00"/>
    <d v="2019-12-01T19:13:00"/>
    <x v="0"/>
    <n v="12"/>
    <n v="1"/>
    <d v="1899-12-30T19:13:00"/>
    <s v="DRIVING UNDER THE INFLUENCE"/>
    <s v="HAAS, L"/>
    <m/>
    <n v="1"/>
    <m/>
  </r>
  <r>
    <x v="123"/>
    <s v="Primary"/>
    <d v="2019-12-03T19:34:00"/>
    <d v="2019-12-03T19:34:00"/>
    <x v="0"/>
    <n v="12"/>
    <n v="3"/>
    <d v="1899-12-30T19:34:00"/>
    <s v="TRAFFIC STOP_x000a_(Violation)"/>
    <s v="DOUGLAS, J"/>
    <m/>
    <n v="1"/>
    <m/>
  </r>
  <r>
    <x v="124"/>
    <s v="Primary"/>
    <d v="2019-12-05T19:50:00"/>
    <d v="2019-12-05T19:50:00"/>
    <x v="0"/>
    <n v="12"/>
    <n v="5"/>
    <d v="1899-12-30T19:50:00"/>
    <s v="INFORMATION REPORT"/>
    <s v="DOUGLAS, J"/>
    <m/>
    <n v="1"/>
    <m/>
  </r>
  <r>
    <x v="125"/>
    <s v="Primary"/>
    <d v="2019-12-07T01:36:00"/>
    <d v="2019-12-07T01:36:00"/>
    <x v="0"/>
    <n v="12"/>
    <n v="7"/>
    <d v="1899-12-30T01:36:00"/>
    <s v="DRIVING UNDER THE INFLUENCE"/>
    <s v="D'AMELIO, S"/>
    <m/>
    <n v="1"/>
    <m/>
  </r>
  <r>
    <x v="126"/>
    <s v="Primary"/>
    <d v="2019-12-11T17:20:00"/>
    <d v="2019-12-11T17:11:00"/>
    <x v="0"/>
    <n v="12"/>
    <n v="11"/>
    <d v="1899-12-30T17:11:00"/>
    <s v="DRIVING UNDER THE INFLUENCE"/>
    <s v="ROORDA, M"/>
    <m/>
    <n v="1"/>
    <m/>
  </r>
  <r>
    <x v="127"/>
    <s v="Primary"/>
    <d v="2019-12-12T01:39:00"/>
    <d v="2019-12-12T01:39:00"/>
    <x v="0"/>
    <n v="12"/>
    <n v="12"/>
    <d v="1899-12-30T01:39:00"/>
    <s v="DRIVING UNDER THE INFLUENCE"/>
    <s v="LYONS, A"/>
    <m/>
    <n v="1"/>
    <m/>
  </r>
  <r>
    <x v="128"/>
    <s v="Primary"/>
    <d v="2019-12-13T02:36:00"/>
    <d v="2019-12-13T02:36:00"/>
    <x v="0"/>
    <n v="12"/>
    <n v="13"/>
    <d v="1899-12-30T02:36:00"/>
    <s v="TRAFFIC STOP_x000a_(Violation)"/>
    <s v="LONGBOTTOM, S"/>
    <m/>
    <n v="1"/>
    <m/>
  </r>
  <r>
    <x v="129"/>
    <s v="Primary"/>
    <d v="2019-12-13T18:35:00"/>
    <d v="2019-12-13T18:35:00"/>
    <x v="0"/>
    <n v="12"/>
    <n v="13"/>
    <d v="1899-12-30T18:35:00"/>
    <s v="DRUG - NARCOTICS VIOLATIONS"/>
    <s v="JOHNSON, K"/>
    <m/>
    <n v="1"/>
    <m/>
  </r>
  <r>
    <x v="130"/>
    <s v="Primary"/>
    <d v="2019-12-17T01:08:00"/>
    <d v="2019-12-17T01:08:00"/>
    <x v="0"/>
    <n v="12"/>
    <n v="17"/>
    <d v="1899-12-30T01:08:00"/>
    <s v="ASSAULT -_x000a_Misdemeanor"/>
    <s v="SUBIA, M"/>
    <m/>
    <n v="1"/>
    <m/>
  </r>
  <r>
    <x v="131"/>
    <s v="Primary"/>
    <d v="2019-12-18T21:36:00"/>
    <d v="2019-12-18T21:36:00"/>
    <x v="0"/>
    <n v="12"/>
    <n v="18"/>
    <d v="1899-12-30T21:36:00"/>
    <s v="DRIVING UNDER THE INFLUENCE"/>
    <s v="NELSON, S"/>
    <m/>
    <n v="1"/>
    <m/>
  </r>
  <r>
    <x v="132"/>
    <s v="Primary"/>
    <d v="2019-12-21T00:41:00"/>
    <d v="2019-12-21T00:41:00"/>
    <x v="0"/>
    <n v="12"/>
    <n v="21"/>
    <d v="1899-12-30T00:41:00"/>
    <s v="TRAFFIC STOP_x000a_(Violation)"/>
    <s v="KELLER, S"/>
    <m/>
    <n v="1"/>
    <m/>
  </r>
  <r>
    <x v="133"/>
    <s v="Primary"/>
    <d v="2020-01-03T18:07:00"/>
    <d v="2020-01-03T18:05:00"/>
    <x v="1"/>
    <n v="1"/>
    <n v="3"/>
    <d v="1899-12-30T18:05:00"/>
    <s v="AUTO THEFT - TMVWOOP"/>
    <s v="SUBIA, M"/>
    <m/>
    <n v="1"/>
    <m/>
  </r>
  <r>
    <x v="134"/>
    <s v="Primary"/>
    <d v="2020-01-04T18:50:00"/>
    <d v="2020-01-04T18:44:00"/>
    <x v="1"/>
    <n v="1"/>
    <n v="4"/>
    <d v="1899-12-30T18:44:00"/>
    <s v="RAPE"/>
    <s v="LITOVCHENKO, M"/>
    <m/>
    <n v="1"/>
    <m/>
  </r>
  <r>
    <x v="135"/>
    <s v="Primary"/>
    <d v="2020-01-10T23:43:00"/>
    <d v="2020-01-10T23:34:00"/>
    <x v="1"/>
    <n v="1"/>
    <n v="10"/>
    <d v="1899-12-30T23:34:00"/>
    <s v="DRIVING UNDER THE INFLUENCE"/>
    <s v="HAAS, L"/>
    <m/>
    <n v="1"/>
    <m/>
  </r>
  <r>
    <x v="136"/>
    <s v="Primary"/>
    <d v="2020-01-18T02:26:00"/>
    <d v="2020-01-18T02:26:00"/>
    <x v="1"/>
    <n v="1"/>
    <n v="18"/>
    <d v="1899-12-30T02:26:00"/>
    <s v="DRIVING UNDER THE INFLUENCE"/>
    <s v="HAAS, L"/>
    <m/>
    <n v="1"/>
    <m/>
  </r>
  <r>
    <x v="137"/>
    <s v="Primary"/>
    <d v="2020-01-18T22:20:00"/>
    <d v="2020-01-18T22:20:00"/>
    <x v="1"/>
    <n v="1"/>
    <n v="18"/>
    <d v="1899-12-30T22:20:00"/>
    <s v="OBSTRUCTING A LAW ENF OFFICER"/>
    <s v="LYONS, A"/>
    <m/>
    <n v="1"/>
    <m/>
  </r>
  <r>
    <x v="138"/>
    <s v="Primary"/>
    <d v="2020-01-18T23:43:00"/>
    <d v="2020-01-18T23:43:00"/>
    <x v="1"/>
    <n v="1"/>
    <n v="18"/>
    <d v="1899-12-30T23:43:00"/>
    <s v="DRIVING UNDER THE INFLUENCE"/>
    <s v="ROORDA, M"/>
    <m/>
    <n v="1"/>
    <m/>
  </r>
  <r>
    <x v="139"/>
    <s v="Primary"/>
    <d v="2020-01-21T13:36:00"/>
    <d v="2020-01-21T13:36:00"/>
    <x v="1"/>
    <n v="1"/>
    <n v="21"/>
    <d v="1899-12-30T13:36:00"/>
    <s v="DRIVING UNDER THE INFLUENCE"/>
    <s v="FURDYK, T"/>
    <m/>
    <n v="1"/>
    <m/>
  </r>
  <r>
    <x v="140"/>
    <s v="Primary"/>
    <d v="2020-01-25T23:48:00"/>
    <d v="2020-01-25T23:48:00"/>
    <x v="1"/>
    <n v="1"/>
    <n v="25"/>
    <d v="1899-12-30T23:48:00"/>
    <s v="AUTO THEFT - TMVWOOP"/>
    <s v="PENA, P"/>
    <m/>
    <n v="1"/>
    <m/>
  </r>
  <r>
    <x v="141"/>
    <s v="Primary"/>
    <d v="2020-01-26T02:03:00"/>
    <d v="2020-01-26T02:03:00"/>
    <x v="1"/>
    <n v="1"/>
    <n v="26"/>
    <d v="1899-12-30T02:03:00"/>
    <s v="DRIVING UNDER THE INFLUENCE"/>
    <s v="STURLAUGSON, N"/>
    <m/>
    <n v="1"/>
    <m/>
  </r>
  <r>
    <x v="142"/>
    <s v="Primary"/>
    <d v="2020-01-26T02:27:00"/>
    <d v="2020-01-26T02:27:00"/>
    <x v="1"/>
    <n v="1"/>
    <n v="26"/>
    <d v="1899-12-30T02:27:00"/>
    <s v="DRIVING UNDER THE INFLUENCE"/>
    <s v="LONGBOTTOM, S"/>
    <m/>
    <n v="1"/>
    <m/>
  </r>
  <r>
    <x v="143"/>
    <s v="Primary"/>
    <d v="2020-01-30T22:37:00"/>
    <d v="2020-01-30T22:37:00"/>
    <x v="1"/>
    <n v="1"/>
    <n v="30"/>
    <d v="1899-12-30T22:37:00"/>
    <s v="TRAFFIC STOP_x000a_(Violation)"/>
    <s v="D'AMELIO, S"/>
    <m/>
    <n v="1"/>
    <m/>
  </r>
  <r>
    <x v="144"/>
    <s v="Primary"/>
    <d v="2020-02-01T16:00:00"/>
    <d v="2020-02-01T16:00:00"/>
    <x v="1"/>
    <n v="2"/>
    <n v="1"/>
    <d v="1899-12-30T16:00:00"/>
    <s v="WARRANT ARREST"/>
    <s v="BREWER, C"/>
    <m/>
    <n v="1"/>
    <m/>
  </r>
  <r>
    <x v="145"/>
    <s v="Primary"/>
    <d v="2020-02-02T01:40:00"/>
    <d v="2020-02-02T01:40:00"/>
    <x v="1"/>
    <n v="2"/>
    <n v="2"/>
    <d v="1899-12-30T01:40:00"/>
    <s v="DRIVING UNDER THE INFLUENCE"/>
    <s v="ALVES, R"/>
    <m/>
    <n v="1"/>
    <m/>
  </r>
  <r>
    <x v="146"/>
    <s v="Primary"/>
    <d v="2020-02-02T01:56:00"/>
    <d v="2020-02-02T01:56:00"/>
    <x v="1"/>
    <n v="2"/>
    <n v="2"/>
    <d v="1899-12-30T01:56:00"/>
    <s v="DRIVING UNDER THE INFLUENCE"/>
    <s v="MCKISSICK, J"/>
    <m/>
    <n v="1"/>
    <m/>
  </r>
  <r>
    <x v="147"/>
    <s v="Primary"/>
    <d v="2020-02-04T23:08:00"/>
    <d v="2020-02-04T23:08:00"/>
    <x v="1"/>
    <n v="2"/>
    <n v="4"/>
    <d v="1899-12-30T23:08:00"/>
    <s v="DRIVING UNDER THE INFLUENCE"/>
    <s v="NELSON, S"/>
    <m/>
    <n v="1"/>
    <m/>
  </r>
  <r>
    <x v="148"/>
    <s v="Primary"/>
    <d v="2020-02-05T08:23:00"/>
    <d v="2020-02-05T08:23:00"/>
    <x v="1"/>
    <n v="2"/>
    <n v="5"/>
    <d v="1899-12-30T08:23:00"/>
    <s v="THEFT"/>
    <s v="VODOPICH, B"/>
    <m/>
    <n v="1"/>
    <m/>
  </r>
  <r>
    <x v="149"/>
    <s v="Primary"/>
    <d v="2020-02-05T08:23:00"/>
    <d v="2020-02-05T08:23:00"/>
    <x v="1"/>
    <n v="2"/>
    <n v="5"/>
    <d v="1899-12-30T08:23:00"/>
    <s v="DRUGS - INVESTIGATION"/>
    <s v="VODOPICH, B"/>
    <m/>
    <n v="1"/>
    <m/>
  </r>
  <r>
    <x v="150"/>
    <s v="Primary"/>
    <d v="2020-02-06T18:08:00"/>
    <d v="2020-02-06T17:44:00"/>
    <x v="1"/>
    <n v="2"/>
    <n v="6"/>
    <d v="1899-12-30T17:44:00"/>
    <s v="DRIVING UNDER THE INFLUENCE"/>
    <s v="HAAS, L"/>
    <m/>
    <n v="1"/>
    <m/>
  </r>
  <r>
    <x v="151"/>
    <s v="Primary"/>
    <d v="2020-02-08T00:44:00"/>
    <d v="2020-02-08T00:44:00"/>
    <x v="1"/>
    <n v="2"/>
    <n v="8"/>
    <d v="1899-12-30T00:44:00"/>
    <s v="TRAFFIC STOP_x000a_(Violation)"/>
    <s v="NELSON, S"/>
    <m/>
    <n v="1"/>
    <m/>
  </r>
  <r>
    <x v="152"/>
    <s v="Primary"/>
    <d v="2020-02-08T02:20:00"/>
    <d v="2020-02-08T01:54:00"/>
    <x v="1"/>
    <n v="2"/>
    <n v="8"/>
    <d v="1899-12-30T01:54:00"/>
    <s v="COLLISION - HIT &amp; RUN"/>
    <s v="HAAS, L"/>
    <m/>
    <n v="1"/>
    <m/>
  </r>
  <r>
    <x v="153"/>
    <s v="Primary"/>
    <d v="2020-02-08T19:52:00"/>
    <d v="2020-02-08T19:52:00"/>
    <x v="1"/>
    <n v="2"/>
    <n v="8"/>
    <d v="1899-12-30T19:52:00"/>
    <s v="DRIVING UNDER THE INFLUENCE"/>
    <s v="GHANBARI, V"/>
    <m/>
    <n v="1"/>
    <m/>
  </r>
  <r>
    <x v="154"/>
    <s v="Primary"/>
    <d v="2020-02-12T01:48:00"/>
    <d v="2020-02-12T01:48:00"/>
    <x v="1"/>
    <n v="2"/>
    <n v="12"/>
    <d v="1899-12-30T01:48:00"/>
    <s v="DRIVING UNDER THE INFLUENCE"/>
    <s v="BUSSDIEKER, J"/>
    <m/>
    <n v="1"/>
    <m/>
  </r>
  <r>
    <x v="155"/>
    <s v="Primary"/>
    <d v="2020-02-12T17:20:00"/>
    <d v="2020-02-12T17:20:00"/>
    <x v="1"/>
    <n v="2"/>
    <n v="12"/>
    <d v="1899-12-30T17:20:00"/>
    <s v="DRIVING UNDER THE INFLUENCE"/>
    <s v="ROORDA, M"/>
    <m/>
    <n v="1"/>
    <m/>
  </r>
  <r>
    <x v="156"/>
    <s v="Primary"/>
    <d v="2020-02-16T00:52:00"/>
    <d v="2020-02-16T00:52:00"/>
    <x v="1"/>
    <n v="2"/>
    <n v="16"/>
    <d v="1899-12-30T00:52:00"/>
    <s v="DRIVING UNDER THE INFLUENCE"/>
    <s v="NELSON, S"/>
    <m/>
    <n v="1"/>
    <m/>
  </r>
  <r>
    <x v="157"/>
    <s v="Primary"/>
    <d v="2020-02-20T20:10:00"/>
    <d v="2020-02-20T19:55:00"/>
    <x v="1"/>
    <n v="2"/>
    <n v="20"/>
    <d v="1899-12-30T19:55:00"/>
    <s v="OBSTRUCTING A LAW ENF OFFICER"/>
    <s v="LITOVCHENKO, M"/>
    <m/>
    <n v="1"/>
    <m/>
  </r>
  <r>
    <x v="158"/>
    <s v="Primary"/>
    <d v="2020-02-28T10:38:00"/>
    <d v="2020-02-28T10:38:00"/>
    <x v="1"/>
    <n v="2"/>
    <n v="28"/>
    <d v="1899-12-30T10:38:00"/>
    <s v="DRUG - NARCOTICS VIOLATIONS"/>
    <s v="DANKE, J"/>
    <m/>
    <n v="1"/>
    <m/>
  </r>
  <r>
    <x v="159"/>
    <s v="Primary"/>
    <d v="2020-02-29T00:11:00"/>
    <d v="2020-02-29T00:10:00"/>
    <x v="1"/>
    <n v="2"/>
    <n v="29"/>
    <d v="1899-12-30T00:10:00"/>
    <s v="DRIVING UNDER THE INFLUENCE"/>
    <s v="WEISS, J"/>
    <m/>
    <n v="1"/>
    <m/>
  </r>
  <r>
    <x v="160"/>
    <s v="Primary"/>
    <d v="2020-03-03T21:35:00"/>
    <d v="2020-03-03T21:35:00"/>
    <x v="1"/>
    <n v="3"/>
    <n v="3"/>
    <d v="1899-12-30T21:35:00"/>
    <s v="DRIVING UNDER THE INFLUENCE"/>
    <s v="JOHNSTON, C"/>
    <m/>
    <n v="1"/>
    <m/>
  </r>
  <r>
    <x v="161"/>
    <s v="Primary"/>
    <d v="2020-03-04T04:34:00"/>
    <d v="2020-03-04T04:34:00"/>
    <x v="1"/>
    <n v="3"/>
    <n v="4"/>
    <d v="1899-12-30T04:34:00"/>
    <s v="TRAFFIC STOP_x000a_(Violation)"/>
    <s v="ALLEN, M"/>
    <m/>
    <n v="1"/>
    <m/>
  </r>
  <r>
    <x v="162"/>
    <s v="Primary"/>
    <d v="2020-03-14T00:01:00"/>
    <d v="2020-03-14T00:01:00"/>
    <x v="1"/>
    <n v="3"/>
    <n v="14"/>
    <d v="1899-12-30T00:01:00"/>
    <s v="DRIVING UNDER THE INFLUENCE"/>
    <s v="BUSSDIEKER, J"/>
    <m/>
    <n v="1"/>
    <m/>
  </r>
  <r>
    <x v="163"/>
    <s v="Primary"/>
    <d v="2020-03-25T23:29:00"/>
    <d v="2020-03-25T23:29:00"/>
    <x v="1"/>
    <n v="3"/>
    <n v="25"/>
    <d v="1899-12-30T23:29:00"/>
    <s v="POSSESSION OF STOLEN PROPERTY"/>
    <s v="JOHNSON, C"/>
    <m/>
    <n v="1"/>
    <m/>
  </r>
  <r>
    <x v="164"/>
    <s v="Primary"/>
    <d v="2020-03-26T00:44:00"/>
    <d v="2020-03-26T00:07:00"/>
    <x v="1"/>
    <n v="3"/>
    <n v="26"/>
    <d v="1899-12-30T00:07:00"/>
    <s v="AUTO THEFT - TMVWOOP"/>
    <s v="BEAN, K"/>
    <m/>
    <n v="1"/>
    <m/>
  </r>
  <r>
    <x v="165"/>
    <s v="Primary"/>
    <d v="2020-03-31T19:27:00"/>
    <d v="2020-03-31T19:27:00"/>
    <x v="1"/>
    <n v="3"/>
    <n v="31"/>
    <d v="1899-12-30T19:27:00"/>
    <s v="TRAFFIC STOP_x000a_(Violation)"/>
    <s v="LYONS, A"/>
    <m/>
    <n v="1"/>
    <m/>
  </r>
  <r>
    <x v="166"/>
    <s v="Primary"/>
    <d v="2020-03-31T19:27:00"/>
    <d v="2020-03-31T19:27:00"/>
    <x v="1"/>
    <n v="3"/>
    <n v="31"/>
    <d v="1899-12-30T19:27:00"/>
    <s v="DRUG - NARCOTICS VIOLATIONS"/>
    <s v="LYONS, A"/>
    <m/>
    <n v="1"/>
    <m/>
  </r>
  <r>
    <x v="167"/>
    <s v="Primary"/>
    <d v="2020-04-01T01:06:00"/>
    <d v="2020-04-01T01:06:00"/>
    <x v="1"/>
    <n v="4"/>
    <n v="1"/>
    <d v="1899-12-30T01:06:00"/>
    <s v="BURGLARY"/>
    <s v="LONGBOTTOM, S"/>
    <m/>
    <n v="1"/>
    <m/>
  </r>
  <r>
    <x v="168"/>
    <s v="Primary"/>
    <d v="2020-04-15T22:39:00"/>
    <d v="2020-04-15T22:39:00"/>
    <x v="1"/>
    <n v="4"/>
    <n v="15"/>
    <d v="1899-12-30T22:39:00"/>
    <s v="OBSTRUCTING A LAW ENF OFFICER"/>
    <s v="WOODWARD, J"/>
    <m/>
    <n v="1"/>
    <m/>
  </r>
  <r>
    <x v="169"/>
    <s v="Primary"/>
    <d v="2020-04-16T13:19:00"/>
    <d v="2020-04-16T13:19:00"/>
    <x v="1"/>
    <n v="4"/>
    <n v="16"/>
    <d v="1899-12-30T13:19:00"/>
    <s v="TRAFFIC STOP_x000a_(Violation)"/>
    <s v="KAISER, C"/>
    <m/>
    <n v="1"/>
    <m/>
  </r>
  <r>
    <x v="170"/>
    <s v="Primary"/>
    <d v="2020-04-19T02:26:00"/>
    <d v="2020-04-19T02:26:00"/>
    <x v="1"/>
    <n v="4"/>
    <n v="19"/>
    <d v="1899-12-30T02:26:00"/>
    <s v="POSSESSION OF STOLEN PROPERTY"/>
    <s v="ALLEN, M"/>
    <m/>
    <n v="1"/>
    <m/>
  </r>
  <r>
    <x v="171"/>
    <s v="Primary"/>
    <d v="2020-04-19T12:45:00"/>
    <d v="2020-04-19T12:45:00"/>
    <x v="1"/>
    <n v="4"/>
    <n v="19"/>
    <d v="1899-12-30T12:45:00"/>
    <s v="ASSIST OTHER AGENCY"/>
    <s v="HORTON, B"/>
    <m/>
    <n v="1"/>
    <m/>
  </r>
  <r>
    <x v="172"/>
    <s v="Primary"/>
    <d v="2020-04-24T01:47:00"/>
    <d v="2020-04-24T01:46:00"/>
    <x v="1"/>
    <n v="4"/>
    <n v="24"/>
    <d v="1899-12-30T01:46:00"/>
    <s v="TRAFFIC STOP_x000a_(Violation)"/>
    <s v="JOHNSON, C"/>
    <m/>
    <n v="1"/>
    <m/>
  </r>
  <r>
    <x v="173"/>
    <s v="Primary"/>
    <d v="2020-05-06T01:03:00"/>
    <d v="2020-05-06T01:03:00"/>
    <x v="1"/>
    <n v="5"/>
    <n v="6"/>
    <d v="1899-12-30T01:03:00"/>
    <s v="SUSPICIOUS CIRCUMSTANCE"/>
    <s v="BUSSDIEKER, J"/>
    <m/>
    <n v="1"/>
    <m/>
  </r>
  <r>
    <x v="174"/>
    <s v="Primary"/>
    <d v="2020-05-06T01:13:00"/>
    <d v="2020-05-06T01:13:00"/>
    <x v="1"/>
    <n v="5"/>
    <n v="6"/>
    <d v="1899-12-30T01:13:00"/>
    <s v="TRAFFIC STOP_x000a_(Violation)"/>
    <s v="SUBIA, M"/>
    <m/>
    <n v="1"/>
    <m/>
  </r>
  <r>
    <x v="175"/>
    <s v="Primary"/>
    <d v="2020-05-13T17:59:00"/>
    <d v="2020-05-13T17:59:00"/>
    <x v="1"/>
    <n v="5"/>
    <n v="13"/>
    <d v="1899-12-30T17:59:00"/>
    <s v="INFORMATION REPORT"/>
    <s v="TURNER, A"/>
    <m/>
    <n v="1"/>
    <m/>
  </r>
  <r>
    <x v="176"/>
    <s v="Primary"/>
    <d v="2020-05-13T22:40:00"/>
    <d v="2020-05-13T22:39:00"/>
    <x v="1"/>
    <n v="5"/>
    <n v="13"/>
    <d v="1899-12-30T22:39:00"/>
    <s v="TRAFFIC STOP_x000a_(Violation)"/>
    <s v="D'AMELIO, S"/>
    <m/>
    <n v="1"/>
    <m/>
  </r>
  <r>
    <x v="177"/>
    <s v="Primary"/>
    <d v="2020-05-14T13:27:00"/>
    <d v="2020-05-14T13:27:00"/>
    <x v="1"/>
    <n v="5"/>
    <n v="14"/>
    <d v="1899-12-30T13:27:00"/>
    <s v="INFORMATION REPORT"/>
    <s v="DANKE, J"/>
    <m/>
    <n v="1"/>
    <m/>
  </r>
  <r>
    <x v="178"/>
    <s v="Primary"/>
    <d v="2020-05-16T04:05:00"/>
    <d v="2020-05-16T04:05:00"/>
    <x v="1"/>
    <n v="5"/>
    <n v="16"/>
    <d v="1899-12-30T04:05:00"/>
    <s v="TRAFFIC STOP_x000a_(Violation)"/>
    <s v="D'AMELIO, S"/>
    <m/>
    <n v="1"/>
    <m/>
  </r>
  <r>
    <x v="179"/>
    <s v="Primary"/>
    <d v="2020-05-18T23:46:00"/>
    <d v="2020-05-18T23:46:00"/>
    <x v="1"/>
    <n v="5"/>
    <n v="18"/>
    <d v="1899-12-30T23:46:00"/>
    <s v="DRIVING UNDER THE INFLUENCE"/>
    <s v="HAAS, L"/>
    <m/>
    <n v="1"/>
    <m/>
  </r>
  <r>
    <x v="180"/>
    <s v="Primary"/>
    <d v="2020-05-20T20:59:00"/>
    <d v="2020-05-20T20:59:00"/>
    <x v="1"/>
    <n v="5"/>
    <n v="20"/>
    <d v="1899-12-30T20:59:00"/>
    <s v="ASSAULT ON AN OFFICER"/>
    <s v="BUSSDIEKER, J"/>
    <m/>
    <n v="1"/>
    <m/>
  </r>
  <r>
    <x v="181"/>
    <s v="Primary"/>
    <d v="2020-05-16T04:05:00"/>
    <d v="2020-05-16T04:05:00"/>
    <x v="1"/>
    <n v="5"/>
    <n v="16"/>
    <d v="1899-12-30T04:05:00"/>
    <s v="DRUGS - INVESTIGATION"/>
    <s v="D'AMELIO, S"/>
    <m/>
    <n v="1"/>
    <m/>
  </r>
  <r>
    <x v="182"/>
    <s v="Primary"/>
    <d v="2020-05-16T04:05:00"/>
    <d v="2020-05-16T04:05:00"/>
    <x v="1"/>
    <n v="5"/>
    <n v="16"/>
    <d v="1899-12-30T04:05:00"/>
    <s v="DRUG - NARCOTICS VIOLATIONS"/>
    <s v="D'AMELIO, S"/>
    <m/>
    <n v="1"/>
    <m/>
  </r>
  <r>
    <x v="183"/>
    <s v="Primary"/>
    <d v="2020-05-29T00:39:00"/>
    <d v="2020-05-29T00:39:00"/>
    <x v="1"/>
    <n v="5"/>
    <n v="29"/>
    <d v="1899-12-30T00:39:00"/>
    <s v="DRIVING UNDER THE INFLUENCE"/>
    <s v="NELSON, S"/>
    <m/>
    <n v="1"/>
    <m/>
  </r>
  <r>
    <x v="184"/>
    <s v="Primary"/>
    <d v="2020-06-08T23:54:00"/>
    <d v="2020-06-08T23:54:00"/>
    <x v="1"/>
    <n v="6"/>
    <n v="8"/>
    <d v="1899-12-30T23:54:00"/>
    <s v="TRAFFIC STOP_x000a_(Violation)"/>
    <s v="D'AMELIO, S"/>
    <m/>
    <n v="1"/>
    <m/>
  </r>
  <r>
    <x v="185"/>
    <s v="Primary"/>
    <d v="2020-06-09T00:27:00"/>
    <d v="2020-06-09T00:27:00"/>
    <x v="1"/>
    <n v="6"/>
    <n v="9"/>
    <d v="1899-12-30T00:27:00"/>
    <s v="WARRANT ARREST"/>
    <s v="D'AMELIO, S"/>
    <m/>
    <n v="1"/>
    <m/>
  </r>
  <r>
    <x v="186"/>
    <s v="Primary"/>
    <d v="2020-06-14T19:42:00"/>
    <d v="2020-06-14T19:42:00"/>
    <x v="1"/>
    <n v="6"/>
    <n v="14"/>
    <d v="1899-12-30T19:42:00"/>
    <s v="ASSIST OTHER AGENCY"/>
    <s v="WOODWARD, J"/>
    <m/>
    <n v="1"/>
    <m/>
  </r>
  <r>
    <x v="187"/>
    <s v="Primary"/>
    <d v="2020-06-20T15:53:00"/>
    <d v="2020-06-20T15:53:00"/>
    <x v="1"/>
    <n v="6"/>
    <n v="20"/>
    <d v="1899-12-30T15:53:00"/>
    <s v="TRAFFIC STOP_x000a_(Violation)"/>
    <s v="DANKE, J"/>
    <m/>
    <n v="1"/>
    <m/>
  </r>
  <r>
    <x v="188"/>
    <s v="Primary"/>
    <d v="2020-06-21T20:16:00"/>
    <d v="2020-06-21T20:16:00"/>
    <x v="1"/>
    <n v="6"/>
    <n v="21"/>
    <d v="1899-12-30T20:16:00"/>
    <s v="ASSIST OTHER AGENCY"/>
    <s v="WOODWARD, J"/>
    <m/>
    <n v="1"/>
    <m/>
  </r>
  <r>
    <x v="189"/>
    <s v="Primary"/>
    <d v="2020-06-24T22:24:00"/>
    <d v="2020-06-24T22:07:00"/>
    <x v="1"/>
    <n v="6"/>
    <n v="24"/>
    <d v="1899-12-30T22:07:00"/>
    <s v="DRIVING UNDER THE INFLUENCE"/>
    <s v="HAAS, L"/>
    <m/>
    <n v="1"/>
    <m/>
  </r>
  <r>
    <x v="190"/>
    <s v="Primary"/>
    <d v="2020-06-25T12:32:00"/>
    <d v="2020-06-25T12:32:00"/>
    <x v="1"/>
    <n v="6"/>
    <n v="25"/>
    <d v="1899-12-30T12:32:00"/>
    <s v="BURGLARY"/>
    <s v="JAMES, T"/>
    <m/>
    <n v="1"/>
    <m/>
  </r>
  <r>
    <x v="191"/>
    <s v="Primary"/>
    <d v="2020-06-27T13:56:00"/>
    <d v="2020-06-27T13:56:00"/>
    <x v="1"/>
    <n v="6"/>
    <n v="27"/>
    <d v="1899-12-30T13:56:00"/>
    <s v="TRAFFIC STOP_x000a_(Violation)"/>
    <s v="DANKE, J"/>
    <m/>
    <n v="1"/>
    <m/>
  </r>
  <r>
    <x v="192"/>
    <s v="Primary"/>
    <d v="2020-06-30T23:26:00"/>
    <d v="2020-06-30T23:26:00"/>
    <x v="1"/>
    <n v="6"/>
    <n v="30"/>
    <d v="1899-12-30T23:26:00"/>
    <s v="DRIVING UNDER THE INFLUENCE"/>
    <s v="D'AMELIO, S"/>
    <m/>
    <n v="1"/>
    <m/>
  </r>
  <r>
    <x v="193"/>
    <s v="Primary"/>
    <d v="2020-07-02T21:17:00"/>
    <d v="2020-07-02T21:17:00"/>
    <x v="1"/>
    <n v="7"/>
    <n v="2"/>
    <d v="1899-12-30T21:17:00"/>
    <s v="DRIVING UNDER THE INFLUENCE"/>
    <s v="STURLAUGSON, N"/>
    <m/>
    <n v="1"/>
    <m/>
  </r>
  <r>
    <x v="194"/>
    <s v="Primary"/>
    <d v="2020-07-03T23:44:00"/>
    <d v="2020-07-03T23:44:00"/>
    <x v="1"/>
    <n v="7"/>
    <n v="3"/>
    <d v="1899-12-30T23:44:00"/>
    <s v="TRAFFIC STOP_x000a_(Violation)"/>
    <s v="LYONS, A"/>
    <m/>
    <n v="1"/>
    <m/>
  </r>
  <r>
    <x v="195"/>
    <s v="Primary"/>
    <d v="2020-07-04T01:00:00"/>
    <d v="2020-07-04T00:07:00"/>
    <x v="1"/>
    <n v="7"/>
    <n v="4"/>
    <d v="1899-12-30T00:07:00"/>
    <s v="DRUG - NARCOTICS VIOLATIONS"/>
    <s v="LYONS, A"/>
    <m/>
    <n v="1"/>
    <m/>
  </r>
  <r>
    <x v="196"/>
    <s v="Primary"/>
    <d v="2020-07-06T00:47:00"/>
    <d v="2020-07-06T00:47:00"/>
    <x v="1"/>
    <n v="7"/>
    <n v="6"/>
    <d v="1899-12-30T00:47:00"/>
    <s v="TRAFFIC STOP_x000a_(Violation)"/>
    <s v="LYONS, A"/>
    <m/>
    <n v="1"/>
    <m/>
  </r>
  <r>
    <x v="197"/>
    <s v="Primary"/>
    <d v="2020-07-09T21:30:00"/>
    <d v="2020-07-09T21:30:00"/>
    <x v="1"/>
    <n v="7"/>
    <n v="9"/>
    <d v="1899-12-30T21:30:00"/>
    <s v="ASSAULT ON AN OFFICER"/>
    <s v="WOODWARD, J"/>
    <m/>
    <n v="1"/>
    <m/>
  </r>
  <r>
    <x v="198"/>
    <s v="Primary"/>
    <d v="2020-07-21T18:00:00"/>
    <d v="2020-07-21T18:00:00"/>
    <x v="1"/>
    <n v="7"/>
    <n v="21"/>
    <d v="1899-12-30T18:00:00"/>
    <s v="ASSIST OTHER AGENCY"/>
    <s v="FURDYK, T"/>
    <m/>
    <n v="1"/>
    <m/>
  </r>
  <r>
    <x v="199"/>
    <s v="Primary"/>
    <d v="2020-07-21T18:59:00"/>
    <d v="2020-07-21T18:59:00"/>
    <x v="1"/>
    <n v="7"/>
    <n v="21"/>
    <d v="1899-12-30T18:59:00"/>
    <s v="ASSIST OTHER AGENCY"/>
    <s v="KELLER, S"/>
    <m/>
    <n v="1"/>
    <m/>
  </r>
  <r>
    <x v="200"/>
    <s v="Primary"/>
    <d v="2020-07-26T20:00:00"/>
    <d v="2020-07-26T20:00:00"/>
    <x v="1"/>
    <n v="7"/>
    <n v="26"/>
    <d v="1899-12-30T20:00:00"/>
    <s v="DRIVING UNDER THE INFLUENCE"/>
    <s v="FRYKSDALE, J"/>
    <m/>
    <n v="1"/>
    <m/>
  </r>
  <r>
    <x v="201"/>
    <s v="Primary"/>
    <d v="2020-08-09T18:39:00"/>
    <d v="2020-08-09T18:30:00"/>
    <x v="1"/>
    <n v="8"/>
    <n v="9"/>
    <d v="1899-12-30T18:30:00"/>
    <s v="DRIVING UNDER THE INFLUENCE"/>
    <s v="HAAS, L"/>
    <m/>
    <n v="1"/>
    <m/>
  </r>
  <r>
    <x v="202"/>
    <s v="Primary"/>
    <d v="2020-08-15T03:22:00"/>
    <d v="2020-08-15T03:22:00"/>
    <x v="1"/>
    <n v="8"/>
    <n v="15"/>
    <d v="1899-12-30T03:22:00"/>
    <s v="ASSIST OTHER AGENCY"/>
    <s v="MCKISSICK, J"/>
    <m/>
    <n v="1"/>
    <m/>
  </r>
  <r>
    <x v="203"/>
    <s v="Primary"/>
    <d v="2020-08-23T02:38:00"/>
    <d v="2020-08-23T02:38:00"/>
    <x v="1"/>
    <n v="8"/>
    <n v="23"/>
    <d v="1899-12-30T02:38:00"/>
    <s v="POSSESSION OF STOLEN PROPERTY"/>
    <s v="D'AMELIO, S"/>
    <m/>
    <n v="1"/>
    <m/>
  </r>
  <r>
    <x v="204"/>
    <s v="Primary"/>
    <d v="2020-08-28T17:10:00"/>
    <d v="2020-08-28T17:10:00"/>
    <x v="1"/>
    <n v="8"/>
    <n v="28"/>
    <d v="1899-12-30T17:10:00"/>
    <s v="THEFT"/>
    <s v="CRAWFORD, B"/>
    <m/>
    <n v="1"/>
    <m/>
  </r>
  <r>
    <x v="205"/>
    <s v="Primary"/>
    <d v="2020-08-28T21:49:00"/>
    <d v="2020-08-28T21:49:00"/>
    <x v="1"/>
    <n v="8"/>
    <n v="28"/>
    <d v="1899-12-30T21:49:00"/>
    <s v="DRIVING UNDER THE INFLUENCE"/>
    <s v="PUHAN, C"/>
    <m/>
    <n v="1"/>
    <m/>
  </r>
  <r>
    <x v="206"/>
    <s v="Primary"/>
    <d v="2020-08-29T02:09:00"/>
    <d v="2020-08-29T02:09:00"/>
    <x v="1"/>
    <n v="8"/>
    <n v="29"/>
    <d v="1899-12-30T02:09:00"/>
    <s v="TRAFFIC STOP_x000a_(Violation)"/>
    <s v="LONGBOTTOM, S"/>
    <m/>
    <n v="1"/>
    <m/>
  </r>
  <r>
    <x v="207"/>
    <s v="Primary"/>
    <d v="2020-08-29T23:55:00"/>
    <d v="2020-08-29T02:09:00"/>
    <x v="1"/>
    <n v="8"/>
    <n v="29"/>
    <d v="1899-12-30T02:09:00"/>
    <s v="AUTO THEFT - TMVWOOP"/>
    <s v="LONGBOTTOM, S"/>
    <m/>
    <n v="1"/>
    <m/>
  </r>
  <r>
    <x v="208"/>
    <s v="Primary"/>
    <d v="2020-08-30T17:34:00"/>
    <d v="2020-08-30T17:34:00"/>
    <x v="1"/>
    <n v="8"/>
    <n v="30"/>
    <d v="1899-12-30T17:34:00"/>
    <s v="VIOLATION OF A COURT ORDER"/>
    <s v="HAAS, L"/>
    <m/>
    <n v="1"/>
    <m/>
  </r>
  <r>
    <x v="209"/>
    <s v="Primary"/>
    <d v="2020-08-31T11:12:00"/>
    <d v="2020-08-31T11:12:00"/>
    <x v="1"/>
    <n v="8"/>
    <n v="31"/>
    <d v="1899-12-30T11:12:00"/>
    <s v="TRAFFIC STOP_x000a_(Violation)"/>
    <s v="DANKE, J"/>
    <m/>
    <n v="1"/>
    <m/>
  </r>
  <r>
    <x v="210"/>
    <s v="Primary"/>
    <d v="2020-09-01T21:58:00"/>
    <d v="2020-09-01T21:58:00"/>
    <x v="1"/>
    <n v="9"/>
    <n v="1"/>
    <d v="1899-12-30T21:58:00"/>
    <s v="TRAFFIC STOP_x000a_(Violation)"/>
    <s v="D'AMELIO, S"/>
    <m/>
    <n v="1"/>
    <m/>
  </r>
  <r>
    <x v="211"/>
    <s v="Primary"/>
    <d v="2020-09-02T03:02:00"/>
    <d v="2020-09-02T03:02:00"/>
    <x v="1"/>
    <n v="9"/>
    <n v="2"/>
    <d v="1899-12-30T03:02:00"/>
    <s v="TRAFFIC STOP_x000a_(Violation)"/>
    <s v="D'AMELIO, S"/>
    <m/>
    <n v="1"/>
    <m/>
  </r>
  <r>
    <x v="212"/>
    <s v="Primary"/>
    <d v="2020-09-02T03:02:00"/>
    <d v="2020-09-02T03:02:00"/>
    <x v="1"/>
    <n v="9"/>
    <n v="2"/>
    <d v="1899-12-30T03:02:00"/>
    <s v="LIQUOR LAW VIOLATION"/>
    <s v="D'AMELIO, S"/>
    <m/>
    <n v="1"/>
    <m/>
  </r>
  <r>
    <x v="213"/>
    <s v="Primary"/>
    <d v="2020-09-02T03:02:00"/>
    <d v="2020-09-02T03:02:00"/>
    <x v="1"/>
    <n v="9"/>
    <n v="2"/>
    <d v="1899-12-30T03:02:00"/>
    <s v="LIQUOR LAW VIOLATION"/>
    <s v="D'AMELIO, S"/>
    <m/>
    <n v="1"/>
    <m/>
  </r>
  <r>
    <x v="214"/>
    <s v="Primary"/>
    <d v="2020-09-06T12:28:00"/>
    <d v="2020-09-06T12:28:00"/>
    <x v="1"/>
    <n v="9"/>
    <n v="6"/>
    <d v="1899-12-30T12:28:00"/>
    <s v="ASSIST OTHER AGENCY"/>
    <s v="DOUGLAS, J"/>
    <m/>
    <n v="1"/>
    <m/>
  </r>
  <r>
    <x v="215"/>
    <s v="Primary"/>
    <d v="2020-09-06T14:30:00"/>
    <d v="2020-09-06T14:24:00"/>
    <x v="1"/>
    <n v="9"/>
    <n v="6"/>
    <d v="1899-12-30T14:24:00"/>
    <s v="MALICIOUS MISCHIEF"/>
    <s v="WUBBEN, D"/>
    <m/>
    <n v="1"/>
    <m/>
  </r>
  <r>
    <x v="216"/>
    <s v="Primary"/>
    <d v="2020-09-07T01:13:00"/>
    <d v="2020-09-07T01:13:00"/>
    <x v="1"/>
    <n v="9"/>
    <n v="7"/>
    <d v="1899-12-30T01:13:00"/>
    <s v="POSSESSION OF STOLEN PROPERTY"/>
    <s v="ALLEN, M"/>
    <m/>
    <n v="1"/>
    <m/>
  </r>
  <r>
    <x v="217"/>
    <s v="Primary"/>
    <d v="2020-09-07T01:13:00"/>
    <d v="2020-09-07T01:13:00"/>
    <x v="1"/>
    <n v="9"/>
    <n v="7"/>
    <d v="1899-12-30T01:13:00"/>
    <s v="ASSAULT ON AN OFFICER"/>
    <s v="LYONS, A"/>
    <m/>
    <n v="1"/>
    <m/>
  </r>
  <r>
    <x v="218"/>
    <s v="Primary"/>
    <d v="2020-09-10T03:23:00"/>
    <d v="2020-09-10T03:23:00"/>
    <x v="1"/>
    <n v="9"/>
    <n v="10"/>
    <d v="1899-12-30T03:23:00"/>
    <s v="ASSIST OTHER AGENCY"/>
    <s v="D'AMELIO, S"/>
    <m/>
    <n v="1"/>
    <m/>
  </r>
  <r>
    <x v="219"/>
    <s v="Primary"/>
    <d v="2020-09-11T23:20:00"/>
    <d v="2020-09-11T23:20:00"/>
    <x v="1"/>
    <n v="9"/>
    <n v="11"/>
    <d v="1899-12-30T23:20:00"/>
    <s v="TRAFFIC STOP_x000a_(Violation)"/>
    <s v="JOHNSON, C"/>
    <m/>
    <n v="1"/>
    <m/>
  </r>
  <r>
    <x v="220"/>
    <s v="Primary"/>
    <d v="2020-09-12T05:23:00"/>
    <d v="2020-09-12T05:19:00"/>
    <x v="1"/>
    <n v="9"/>
    <n v="12"/>
    <d v="1899-12-30T05:19:00"/>
    <s v="BURGLARY"/>
    <s v="WASSEL, A"/>
    <m/>
    <n v="1"/>
    <m/>
  </r>
  <r>
    <x v="221"/>
    <s v="Primary"/>
    <d v="2020-09-12T13:01:00"/>
    <d v="2020-09-12T13:01:00"/>
    <x v="1"/>
    <n v="9"/>
    <n v="12"/>
    <d v="1899-12-30T13:01:00"/>
    <s v="THEFT"/>
    <s v="DYKSTRA, T"/>
    <m/>
    <n v="1"/>
    <m/>
  </r>
  <r>
    <x v="222"/>
    <s v="Primary"/>
    <d v="2020-09-12T21:54:00"/>
    <d v="2020-09-12T21:54:00"/>
    <x v="1"/>
    <n v="9"/>
    <n v="12"/>
    <d v="1899-12-30T21:54:00"/>
    <s v="BURGLARY"/>
    <s v="LITOVCHENKO, M"/>
    <m/>
    <n v="1"/>
    <m/>
  </r>
  <r>
    <x v="223"/>
    <s v="Primary"/>
    <d v="2020-09-18T15:36:00"/>
    <d v="2020-09-18T15:36:00"/>
    <x v="1"/>
    <n v="9"/>
    <n v="18"/>
    <d v="1899-12-30T15:36:00"/>
    <s v="THEFT"/>
    <s v="SUBIA, M"/>
    <m/>
    <n v="1"/>
    <m/>
  </r>
  <r>
    <x v="224"/>
    <s v="Primary"/>
    <d v="2020-09-18T22:13:00"/>
    <d v="2020-09-18T22:13:00"/>
    <x v="1"/>
    <n v="9"/>
    <n v="18"/>
    <d v="1899-12-30T22:13:00"/>
    <s v="TRAFFIC STOP_x000a_(Violation)"/>
    <s v="NELSON, S"/>
    <m/>
    <n v="1"/>
    <m/>
  </r>
  <r>
    <x v="225"/>
    <s v="Primary"/>
    <d v="2020-09-22T22:31:00"/>
    <d v="2020-09-22T22:31:00"/>
    <x v="1"/>
    <n v="9"/>
    <n v="22"/>
    <d v="1899-12-30T22:31:00"/>
    <s v="CONTACT SUBJECT"/>
    <s v="ALMER, D"/>
    <m/>
    <n v="1"/>
    <m/>
  </r>
  <r>
    <x v="226"/>
    <s v="Primary"/>
    <d v="2020-10-08T00:37:00"/>
    <d v="2020-10-08T00:37:00"/>
    <x v="1"/>
    <n v="10"/>
    <n v="8"/>
    <d v="1899-12-30T00:37:00"/>
    <s v="DRUG - NARCOTICS VIOLATIONS"/>
    <s v="BANNERMAN, K"/>
    <m/>
    <n v="1"/>
    <m/>
  </r>
  <r>
    <x v="227"/>
    <s v="Primary"/>
    <d v="2020-10-19T21:13:00"/>
    <d v="2020-10-19T21:13:00"/>
    <x v="1"/>
    <n v="10"/>
    <n v="19"/>
    <d v="1899-12-30T21:13:00"/>
    <s v="ROBBERY"/>
    <s v="BANNERMAN, K"/>
    <m/>
    <n v="1"/>
    <m/>
  </r>
  <r>
    <x v="228"/>
    <s v="Primary"/>
    <d v="2020-10-19T22:59:00"/>
    <d v="2020-10-19T22:59:00"/>
    <x v="1"/>
    <n v="10"/>
    <n v="19"/>
    <d v="1899-12-30T22:59:00"/>
    <s v="ASSIST OTHER AGENCY"/>
    <s v="WOODWARD, J"/>
    <m/>
    <n v="1"/>
    <m/>
  </r>
  <r>
    <x v="229"/>
    <s v="Primary"/>
    <d v="2020-10-22T01:54:00"/>
    <d v="2020-10-22T01:54:00"/>
    <x v="1"/>
    <n v="10"/>
    <n v="22"/>
    <d v="1899-12-30T01:54:00"/>
    <s v="ASSIST OTHER AGENCY"/>
    <s v="JOHNSTON, C"/>
    <m/>
    <n v="1"/>
    <m/>
  </r>
  <r>
    <x v="230"/>
    <s v="Primary"/>
    <d v="2020-10-28T14:05:00"/>
    <d v="2020-10-28T14:05:00"/>
    <x v="1"/>
    <n v="10"/>
    <n v="28"/>
    <d v="1899-12-30T14:05:00"/>
    <s v="TRAFFIC STOP_x000a_(Violation)"/>
    <s v="NELSON, K"/>
    <m/>
    <n v="1"/>
    <m/>
  </r>
  <r>
    <x v="231"/>
    <s v="Primary"/>
    <d v="2020-11-01T13:04:00"/>
    <d v="2020-11-01T13:04:00"/>
    <x v="1"/>
    <n v="11"/>
    <n v="1"/>
    <d v="1899-12-30T13:04:00"/>
    <s v="SUSPICIOUS CIRCUMSTANCE"/>
    <s v="OTTO, M"/>
    <m/>
    <n v="1"/>
    <m/>
  </r>
  <r>
    <x v="232"/>
    <s v="Primary"/>
    <d v="2020-11-01T18:56:00"/>
    <d v="2020-11-01T18:56:00"/>
    <x v="1"/>
    <n v="11"/>
    <n v="1"/>
    <d v="1899-12-30T18:56:00"/>
    <s v="DRIVING UNDER THE INFLUENCE"/>
    <s v="NELSON, S"/>
    <m/>
    <n v="1"/>
    <m/>
  </r>
  <r>
    <x v="233"/>
    <s v="Primary"/>
    <d v="2020-11-02T03:11:00"/>
    <d v="2020-11-02T03:11:00"/>
    <x v="1"/>
    <n v="11"/>
    <n v="2"/>
    <d v="1899-12-30T03:11:00"/>
    <s v="JUVENILE RUNAWAY"/>
    <s v="PUHAN, C"/>
    <m/>
    <n v="1"/>
    <m/>
  </r>
  <r>
    <x v="234"/>
    <s v="Primary"/>
    <d v="2020-11-13T22:37:00"/>
    <d v="2020-11-13T22:37:00"/>
    <x v="1"/>
    <n v="11"/>
    <n v="13"/>
    <d v="1899-12-30T22:37:00"/>
    <s v="TRAFFIC STOP_x000a_(Violation)"/>
    <s v="STURLAUGSON, N"/>
    <m/>
    <n v="1"/>
    <m/>
  </r>
  <r>
    <x v="235"/>
    <s v="Primary"/>
    <d v="2020-11-16T23:00:00"/>
    <d v="2020-11-16T22:51:00"/>
    <x v="1"/>
    <n v="11"/>
    <n v="16"/>
    <d v="1899-12-30T22:51:00"/>
    <s v="THEFT"/>
    <s v="LITOVCHENKO, M"/>
    <m/>
    <n v="1"/>
    <m/>
  </r>
  <r>
    <x v="236"/>
    <s v="Primary"/>
    <d v="2020-11-17T11:35:00"/>
    <d v="2020-11-17T06:00:00"/>
    <x v="1"/>
    <n v="11"/>
    <n v="17"/>
    <d v="1899-12-30T06:00:00"/>
    <s v="BURGLARY"/>
    <s v="WALKER, J"/>
    <m/>
    <n v="1"/>
    <m/>
  </r>
  <r>
    <x v="237"/>
    <s v="Primary"/>
    <d v="2020-11-17T13:32:00"/>
    <d v="2020-11-17T13:32:00"/>
    <x v="1"/>
    <n v="11"/>
    <n v="17"/>
    <d v="1899-12-30T13:32:00"/>
    <s v="THEFT"/>
    <s v="BOURGAULT, C"/>
    <m/>
    <n v="1"/>
    <m/>
  </r>
  <r>
    <x v="238"/>
    <s v="Primary"/>
    <d v="2020-11-16T23:00:00"/>
    <d v="2020-11-16T22:51:00"/>
    <x v="1"/>
    <n v="11"/>
    <n v="16"/>
    <d v="1899-12-30T22:51:00"/>
    <s v="DRUG - NARCOTICS VIOLATIONS"/>
    <s v="LITOVCHENKO, M"/>
    <m/>
    <n v="1"/>
    <m/>
  </r>
  <r>
    <x v="239"/>
    <s v="Primary"/>
    <d v="2020-11-16T23:00:00"/>
    <d v="2020-11-16T22:51:00"/>
    <x v="1"/>
    <n v="11"/>
    <n v="16"/>
    <d v="1899-12-30T22:51:00"/>
    <s v="FRAUD"/>
    <s v="LITOVCHENKO, M"/>
    <m/>
    <n v="1"/>
    <m/>
  </r>
  <r>
    <x v="240"/>
    <s v="Primary"/>
    <d v="2020-11-18T08:57:00"/>
    <d v="2020-11-18T06:45:00"/>
    <x v="1"/>
    <n v="11"/>
    <n v="18"/>
    <d v="1899-12-30T06:45:00"/>
    <s v="AUTO THEFT - TMVWOOP"/>
    <s v="ELMENDORF, T"/>
    <m/>
    <n v="1"/>
    <m/>
  </r>
  <r>
    <x v="241"/>
    <s v="Primary"/>
    <d v="2020-11-18T23:02:00"/>
    <d v="2020-11-18T23:02:00"/>
    <x v="1"/>
    <n v="11"/>
    <n v="18"/>
    <d v="1899-12-30T23:02:00"/>
    <s v="INFORMATION REPORT"/>
    <s v="NELSON, S"/>
    <m/>
    <n v="1"/>
    <m/>
  </r>
  <r>
    <x v="242"/>
    <s v="Primary"/>
    <d v="2020-11-23T15:45:00"/>
    <d v="2020-11-23T15:45:00"/>
    <x v="1"/>
    <n v="11"/>
    <n v="23"/>
    <d v="1899-12-30T15:45:00"/>
    <s v="TRAFFIC STOP_x000a_(Violation)"/>
    <s v="NELSON, K"/>
    <m/>
    <n v="1"/>
    <m/>
  </r>
  <r>
    <x v="243"/>
    <s v="Primary"/>
    <d v="2020-11-24T17:43:00"/>
    <d v="2020-11-24T17:00:00"/>
    <x v="1"/>
    <n v="11"/>
    <n v="24"/>
    <d v="1899-12-30T17:00:00"/>
    <s v="ROBBERY"/>
    <s v="BANNERMAN, K"/>
    <m/>
    <n v="1"/>
    <m/>
  </r>
  <r>
    <x v="244"/>
    <s v="Primary"/>
    <d v="2020-11-25T17:00:00"/>
    <d v="2020-11-23T14:00:00"/>
    <x v="1"/>
    <n v="11"/>
    <n v="23"/>
    <d v="1899-12-30T14:00:00"/>
    <s v="THEFT"/>
    <s v="BROWN, C"/>
    <m/>
    <n v="1"/>
    <m/>
  </r>
  <r>
    <x v="245"/>
    <s v="Primary"/>
    <d v="2020-11-26T10:49:00"/>
    <d v="2020-11-26T10:49:00"/>
    <x v="1"/>
    <n v="11"/>
    <n v="26"/>
    <d v="1899-12-30T10:49:00"/>
    <s v="ASSIST OTHER AGENCY"/>
    <s v="WOODWARD, J"/>
    <m/>
    <n v="1"/>
    <m/>
  </r>
  <r>
    <x v="246"/>
    <s v="Primary"/>
    <d v="2020-11-27T13:55:00"/>
    <d v="2020-11-23T13:11:00"/>
    <x v="1"/>
    <n v="11"/>
    <n v="23"/>
    <d v="1899-12-30T13:11:00"/>
    <s v="FALSE STATEMENT OR REPORTING"/>
    <s v="BROWN, C"/>
    <m/>
    <n v="1"/>
    <m/>
  </r>
  <r>
    <x v="247"/>
    <s v="Primary"/>
    <d v="2020-12-06T00:52:00"/>
    <d v="2020-12-06T00:52:00"/>
    <x v="1"/>
    <n v="12"/>
    <n v="6"/>
    <d v="1899-12-30T00:52:00"/>
    <s v="DRIVING UNDER THE INFLUENCE"/>
    <s v="TURNER, A"/>
    <m/>
    <n v="1"/>
    <m/>
  </r>
  <r>
    <x v="248"/>
    <s v="Primary"/>
    <d v="2020-12-08T16:51:00"/>
    <d v="2020-12-08T16:51:00"/>
    <x v="1"/>
    <n v="12"/>
    <n v="8"/>
    <d v="1899-12-30T16:51:00"/>
    <s v="ROBBERY"/>
    <s v="BANNERMAN, K"/>
    <m/>
    <n v="1"/>
    <m/>
  </r>
  <r>
    <x v="249"/>
    <s v="Primary"/>
    <d v="2020-12-08T16:56:00"/>
    <d v="2020-12-08T16:51:00"/>
    <x v="1"/>
    <n v="12"/>
    <n v="8"/>
    <d v="1899-12-30T16:51:00"/>
    <s v="DRUG - NARCOTICS VIOLATIONS"/>
    <s v="HAAS, L"/>
    <m/>
    <n v="1"/>
    <m/>
  </r>
  <r>
    <x v="250"/>
    <s v="Primary"/>
    <d v="2020-12-12T04:45:00"/>
    <d v="2020-12-12T04:45:00"/>
    <x v="1"/>
    <n v="12"/>
    <n v="12"/>
    <d v="1899-12-30T04:45:00"/>
    <s v="DRIVING UNDER THE INFLUENCE"/>
    <s v="PUHAN, C"/>
    <m/>
    <n v="1"/>
    <m/>
  </r>
  <r>
    <x v="251"/>
    <s v="Primary"/>
    <d v="2020-12-19T04:32:00"/>
    <d v="2020-12-19T04:32:00"/>
    <x v="1"/>
    <n v="12"/>
    <n v="19"/>
    <d v="1899-12-30T04:32:00"/>
    <s v="TRAFFIC CONTROL/PROBL EM"/>
    <s v="JOHNSON, D"/>
    <m/>
    <n v="1"/>
    <m/>
  </r>
  <r>
    <x v="252"/>
    <s v="Primary"/>
    <d v="2020-12-27T01:16:00"/>
    <d v="2020-12-27T01:16:00"/>
    <x v="1"/>
    <n v="12"/>
    <n v="27"/>
    <d v="1899-12-30T01:16:00"/>
    <s v="ASSIST OTHER AGENCY"/>
    <s v="STURLAUGSON, N"/>
    <m/>
    <n v="1"/>
    <m/>
  </r>
  <r>
    <x v="253"/>
    <s v="Primary"/>
    <d v="2020-12-27T09:30:00"/>
    <d v="2020-12-27T09:30:00"/>
    <x v="1"/>
    <n v="12"/>
    <n v="27"/>
    <d v="1899-12-30T09:30:00"/>
    <s v="VEHICLE PROWL"/>
    <s v="POORTINGA, K"/>
    <m/>
    <n v="1"/>
    <m/>
  </r>
  <r>
    <x v="254"/>
    <s v="Primary"/>
    <d v="2021-01-01T00:46:00"/>
    <d v="2021-01-01T00:46:00"/>
    <x v="2"/>
    <n v="1"/>
    <n v="1"/>
    <d v="1899-12-30T00:46:00"/>
    <s v="ASSIST OTHER AGENCY"/>
    <s v="STURLAUGSON, N"/>
    <m/>
    <n v="1"/>
    <m/>
  </r>
  <r>
    <x v="255"/>
    <s v="Primary"/>
    <d v="2021-01-12T12:24:00"/>
    <d v="2021-01-12T12:24:00"/>
    <x v="2"/>
    <n v="1"/>
    <n v="12"/>
    <d v="1899-12-30T12:24:00"/>
    <s v="ASSIST OTHER AGENCY"/>
    <s v="WOODWARD, J"/>
    <m/>
    <n v="1"/>
    <m/>
  </r>
  <r>
    <x v="256"/>
    <s v="Primary"/>
    <d v="2021-01-20T18:00:00"/>
    <d v="2021-01-11T00:18:00"/>
    <x v="2"/>
    <n v="1"/>
    <n v="11"/>
    <d v="1899-12-30T00:18:00"/>
    <s v="INFORMATION REPORT"/>
    <s v="NELSON, S"/>
    <m/>
    <n v="1"/>
    <m/>
  </r>
  <r>
    <x v="257"/>
    <s v="Primary"/>
    <d v="2021-01-24T19:26:00"/>
    <d v="2021-01-24T19:26:00"/>
    <x v="2"/>
    <n v="1"/>
    <n v="24"/>
    <d v="1899-12-30T19:26:00"/>
    <s v="DRIVING UNDER THE INFLUENCE"/>
    <s v="OTTO, M"/>
    <m/>
    <n v="1"/>
    <m/>
  </r>
  <r>
    <x v="258"/>
    <s v="Primary"/>
    <d v="2021-01-29T18:40:00"/>
    <d v="2021-01-29T18:40:00"/>
    <x v="2"/>
    <n v="1"/>
    <n v="29"/>
    <d v="1899-12-30T18:40:00"/>
    <s v="TRAFFIC STOP_x000a_(Violation)"/>
    <s v="BROWN, C"/>
    <m/>
    <n v="1"/>
    <m/>
  </r>
  <r>
    <x v="259"/>
    <s v="Primary"/>
    <d v="2021-02-08T23:39:00"/>
    <d v="2021-02-08T23:39:00"/>
    <x v="2"/>
    <n v="2"/>
    <n v="8"/>
    <d v="1899-12-30T23:39:00"/>
    <s v="DRIVING UNDER THE INFLUENCE"/>
    <s v="NELSON, S"/>
    <m/>
    <n v="1"/>
    <m/>
  </r>
  <r>
    <x v="260"/>
    <s v="Primary"/>
    <d v="2021-02-13T14:49:00"/>
    <d v="2021-02-13T13:00:00"/>
    <x v="2"/>
    <n v="2"/>
    <n v="13"/>
    <d v="1899-12-30T13:00:00"/>
    <s v="COLLISION - HIT &amp; RUN"/>
    <s v="COPLOGIC, O"/>
    <m/>
    <n v="1"/>
    <m/>
  </r>
  <r>
    <x v="261"/>
    <s v="Primary"/>
    <d v="2021-02-17T21:48:00"/>
    <d v="2021-02-17T21:48:00"/>
    <x v="2"/>
    <n v="2"/>
    <n v="17"/>
    <d v="1899-12-30T21:48:00"/>
    <s v="DRIVING UNDER THE INFLUENCE"/>
    <s v="NELSON, S"/>
    <m/>
    <n v="1"/>
    <m/>
  </r>
  <r>
    <x v="262"/>
    <s v="Primary"/>
    <d v="2021-02-18T21:50:00"/>
    <d v="2021-02-18T21:45:00"/>
    <x v="2"/>
    <n v="2"/>
    <n v="18"/>
    <d v="1899-12-30T21:45:00"/>
    <s v="ASSAULT - Felony"/>
    <s v="REED, T"/>
    <m/>
    <n v="1"/>
    <m/>
  </r>
  <r>
    <x v="263"/>
    <s v="Primary"/>
    <d v="2021-02-21T00:18:00"/>
    <d v="2021-02-21T00:18:00"/>
    <x v="2"/>
    <n v="2"/>
    <n v="21"/>
    <d v="1899-12-30T00:18:00"/>
    <s v="DRIVING UNDER THE INFLUENCE"/>
    <s v="OTTO, M"/>
    <m/>
    <n v="1"/>
    <m/>
  </r>
  <r>
    <x v="264"/>
    <s v="Primary"/>
    <d v="2021-03-07T21:20:00"/>
    <d v="2021-03-07T21:11:00"/>
    <x v="2"/>
    <n v="3"/>
    <n v="7"/>
    <d v="1899-12-30T21:11:00"/>
    <s v="DRIVING UNDER THE INFLUENCE"/>
    <s v="ROSENDAHL, N"/>
    <m/>
    <n v="1"/>
    <m/>
  </r>
  <r>
    <x v="265"/>
    <s v="Primary"/>
    <d v="2021-03-08T23:30:00"/>
    <d v="2021-03-08T23:11:00"/>
    <x v="2"/>
    <n v="3"/>
    <n v="8"/>
    <d v="1899-12-30T23:11:00"/>
    <s v="DRIVING UNDER THE INFLUENCE"/>
    <s v="ROSENDAHL, N"/>
    <m/>
    <n v="1"/>
    <m/>
  </r>
  <r>
    <x v="266"/>
    <s v="Primary"/>
    <d v="2021-03-09T22:43:00"/>
    <d v="2021-03-09T22:43:00"/>
    <x v="2"/>
    <n v="3"/>
    <n v="9"/>
    <d v="1899-12-30T22:43:00"/>
    <s v="DRIVING UNDER THE INFLUENCE"/>
    <s v="BUSSDIEKER, J"/>
    <m/>
    <n v="1"/>
    <m/>
  </r>
  <r>
    <x v="267"/>
    <s v="Primary"/>
    <d v="2021-03-16T23:15:00"/>
    <d v="2021-03-16T23:15:00"/>
    <x v="2"/>
    <n v="3"/>
    <n v="16"/>
    <d v="1899-12-30T23:15:00"/>
    <s v="DRIVING UNDER THE INFLUENCE"/>
    <s v="HAAS, L"/>
    <m/>
    <n v="1"/>
    <m/>
  </r>
  <r>
    <x v="268"/>
    <s v="Primary"/>
    <d v="2021-03-22T19:22:00"/>
    <d v="2021-03-22T19:22:00"/>
    <x v="2"/>
    <n v="3"/>
    <n v="22"/>
    <d v="1899-12-30T19:22:00"/>
    <s v="SUICIDE -_x000a_Attempt/Threat"/>
    <s v="LONGBOTTOM, S"/>
    <m/>
    <n v="1"/>
    <m/>
  </r>
  <r>
    <x v="269"/>
    <s v="Primary"/>
    <d v="2021-03-24T23:45:00"/>
    <d v="2021-03-24T23:45:00"/>
    <x v="2"/>
    <n v="3"/>
    <n v="24"/>
    <d v="1899-12-30T23:45:00"/>
    <s v="ASSIST OTHER AGENCY"/>
    <s v="LYONS, A"/>
    <m/>
    <n v="1"/>
    <m/>
  </r>
  <r>
    <x v="270"/>
    <s v="Primary"/>
    <d v="2021-03-26T00:58:00"/>
    <d v="2021-03-26T00:58:00"/>
    <x v="2"/>
    <n v="3"/>
    <n v="26"/>
    <d v="1899-12-30T00:58:00"/>
    <s v="DRIVING UNDER THE INFLUENCE"/>
    <s v="HAAS, L"/>
    <m/>
    <n v="1"/>
    <m/>
  </r>
  <r>
    <x v="271"/>
    <s v="Primary"/>
    <d v="2021-03-26T05:50:00"/>
    <d v="2021-03-26T05:50:00"/>
    <x v="2"/>
    <n v="3"/>
    <n v="26"/>
    <d v="1899-12-30T05:50:00"/>
    <s v="DRIVING UNDER THE INFLUENCE"/>
    <s v="PUHAN, C"/>
    <m/>
    <n v="1"/>
    <m/>
  </r>
  <r>
    <x v="272"/>
    <s v="Primary"/>
    <d v="2021-04-03T01:18:00"/>
    <d v="2021-04-03T01:18:00"/>
    <x v="2"/>
    <n v="4"/>
    <n v="3"/>
    <d v="1899-12-30T01:18:00"/>
    <s v="SUICIDE -_x000a_Attempt/Threat"/>
    <s v="BANNERMAN, K"/>
    <m/>
    <n v="1"/>
    <m/>
  </r>
  <r>
    <x v="273"/>
    <s v="Primary"/>
    <d v="2021-04-04T23:49:00"/>
    <d v="2021-04-04T23:49:00"/>
    <x v="2"/>
    <n v="4"/>
    <n v="4"/>
    <d v="1899-12-30T23:49:00"/>
    <s v="TRAFFIC STOP_x000a_(Violation)"/>
    <s v="PUHAN, C"/>
    <m/>
    <n v="1"/>
    <m/>
  </r>
  <r>
    <x v="274"/>
    <s v="Primary"/>
    <d v="2021-04-04T23:53:00"/>
    <d v="2021-04-04T23:53:00"/>
    <x v="2"/>
    <n v="4"/>
    <n v="4"/>
    <d v="1899-12-30T23:53:00"/>
    <s v="THEFT"/>
    <s v="KELLER, S"/>
    <m/>
    <n v="1"/>
    <m/>
  </r>
  <r>
    <x v="275"/>
    <s v="Primary"/>
    <d v="2021-04-05T00:34:00"/>
    <d v="2021-04-05T00:34:00"/>
    <x v="2"/>
    <n v="4"/>
    <n v="5"/>
    <d v="1899-12-30T00:34:00"/>
    <s v="INFORMATION REPORT"/>
    <s v="FRYKSDALE, J"/>
    <m/>
    <n v="1"/>
    <m/>
  </r>
  <r>
    <x v="276"/>
    <s v="Primary"/>
    <d v="2021-04-05T14:20:00"/>
    <d v="2021-04-05T12:52:00"/>
    <x v="2"/>
    <n v="4"/>
    <n v="5"/>
    <d v="1899-12-30T12:52:00"/>
    <s v="OBSTRUCTING A LAW ENF OFFICER"/>
    <s v="BADILLO, D"/>
    <m/>
    <n v="1"/>
    <m/>
  </r>
  <r>
    <x v="277"/>
    <s v="Primary"/>
    <d v="2021-04-09T23:52:00"/>
    <d v="2021-04-09T23:52:00"/>
    <x v="2"/>
    <n v="4"/>
    <n v="9"/>
    <d v="1899-12-30T23:52:00"/>
    <s v="ASSIST OTHER AGENCY"/>
    <s v="STURLAUGSON, N"/>
    <m/>
    <n v="1"/>
    <m/>
  </r>
  <r>
    <x v="278"/>
    <s v="Primary"/>
    <d v="2021-04-10T00:29:00"/>
    <d v="2021-04-10T00:29:00"/>
    <x v="2"/>
    <n v="4"/>
    <n v="10"/>
    <d v="1899-12-30T00:29:00"/>
    <s v="DRIVING UNDER THE INFLUENCE"/>
    <s v="TURNER, A"/>
    <m/>
    <n v="1"/>
    <m/>
  </r>
  <r>
    <x v="279"/>
    <s v="Primary"/>
    <d v="2021-04-10T01:30:00"/>
    <d v="2021-04-06T01:00:00"/>
    <x v="2"/>
    <n v="4"/>
    <n v="6"/>
    <d v="1899-12-30T01:00:00"/>
    <s v="ASSAULT - Felony"/>
    <s v="ASPESSI, L"/>
    <m/>
    <n v="1"/>
    <m/>
  </r>
  <r>
    <x v="280"/>
    <s v="Primary"/>
    <d v="2021-04-10T14:32:00"/>
    <d v="2021-04-10T14:32:00"/>
    <x v="2"/>
    <n v="4"/>
    <n v="10"/>
    <d v="1899-12-30T14:32:00"/>
    <s v="TRAFFIC STOP_x000a_(Violation)"/>
    <s v="OTTO, M"/>
    <m/>
    <n v="1"/>
    <m/>
  </r>
  <r>
    <x v="281"/>
    <s v="Primary"/>
    <d v="2021-04-10T23:50:00"/>
    <d v="2021-04-10T23:48:00"/>
    <x v="2"/>
    <n v="4"/>
    <n v="10"/>
    <d v="1899-12-30T23:48:00"/>
    <s v="TRAFFIC STOP_x000a_(Violation)"/>
    <s v="ASPESSI, L"/>
    <m/>
    <n v="1"/>
    <m/>
  </r>
  <r>
    <x v="282"/>
    <s v="Primary"/>
    <d v="2021-04-15T11:20:00"/>
    <d v="2021-04-15T07:03:00"/>
    <x v="2"/>
    <n v="4"/>
    <n v="15"/>
    <d v="1899-12-30T07:03:00"/>
    <s v="DRIVING UNDER THE INFLUENCE"/>
    <s v="BADILLO, D"/>
    <m/>
    <n v="1"/>
    <m/>
  </r>
  <r>
    <x v="283"/>
    <s v="Primary"/>
    <d v="2021-04-16T18:27:00"/>
    <d v="2021-04-16T18:27:00"/>
    <x v="2"/>
    <n v="4"/>
    <n v="16"/>
    <d v="1899-12-30T18:27:00"/>
    <s v="TRAFFIC STOP_x000a_(Violation)"/>
    <s v="NELSON, K"/>
    <m/>
    <n v="1"/>
    <m/>
  </r>
  <r>
    <x v="284"/>
    <s v="Primary"/>
    <d v="2021-04-18T01:19:00"/>
    <d v="2021-04-18T01:19:00"/>
    <x v="2"/>
    <n v="4"/>
    <n v="18"/>
    <d v="1899-12-30T01:19:00"/>
    <s v="DRIVING UNDER THE INFLUENCE"/>
    <s v="TURNER, A"/>
    <m/>
    <n v="1"/>
    <m/>
  </r>
  <r>
    <x v="285"/>
    <s v="Primary"/>
    <d v="2021-04-20T15:16:00"/>
    <d v="2021-04-20T15:16:00"/>
    <x v="2"/>
    <n v="4"/>
    <n v="20"/>
    <d v="1899-12-30T15:16:00"/>
    <s v="ASSIST OTHER AGENCY"/>
    <s v="WOODWARD, J"/>
    <m/>
    <n v="1"/>
    <m/>
  </r>
  <r>
    <x v="286"/>
    <s v="Primary"/>
    <d v="2021-04-23T01:46:00"/>
    <d v="2021-04-23T01:46:00"/>
    <x v="2"/>
    <n v="4"/>
    <n v="23"/>
    <d v="1899-12-30T01:46:00"/>
    <s v="FALSE STATEMENT OR REPORTING"/>
    <s v="BURT, E"/>
    <m/>
    <n v="1"/>
    <m/>
  </r>
  <r>
    <x v="287"/>
    <s v="Primary"/>
    <d v="2021-04-24T02:43:00"/>
    <d v="2021-04-24T02:25:00"/>
    <x v="2"/>
    <n v="4"/>
    <n v="24"/>
    <d v="1899-12-30T02:25:00"/>
    <s v="DRIVING UNDER THE INFLUENCE"/>
    <s v="HAAS, L"/>
    <m/>
    <n v="1"/>
    <m/>
  </r>
  <r>
    <x v="288"/>
    <s v="Primary"/>
    <d v="2021-04-25T00:11:00"/>
    <d v="2021-04-25T00:11:00"/>
    <x v="2"/>
    <n v="4"/>
    <n v="25"/>
    <d v="1899-12-30T00:11:00"/>
    <s v="ASSIST OTHER AGENCY"/>
    <s v="BURT, E"/>
    <m/>
    <n v="1"/>
    <m/>
  </r>
  <r>
    <x v="289"/>
    <s v="Primary"/>
    <d v="2021-04-25T03:13:00"/>
    <d v="2021-04-25T03:06:00"/>
    <x v="2"/>
    <n v="4"/>
    <n v="25"/>
    <d v="1899-12-30T03:06:00"/>
    <s v="DRIVING UNDER THE INFLUENCE"/>
    <s v="HAAS, L"/>
    <m/>
    <n v="1"/>
    <m/>
  </r>
  <r>
    <x v="290"/>
    <s v="Primary"/>
    <d v="2021-04-25T03:27:00"/>
    <d v="2021-04-25T03:27:00"/>
    <x v="2"/>
    <n v="4"/>
    <n v="25"/>
    <d v="1899-12-30T03:27:00"/>
    <s v="INFORMATION REPORT"/>
    <s v="BURT, E"/>
    <m/>
    <n v="1"/>
    <m/>
  </r>
  <r>
    <x v="291"/>
    <s v="Primary"/>
    <d v="2021-04-26T03:54:00"/>
    <d v="2021-04-26T03:51:00"/>
    <x v="2"/>
    <n v="4"/>
    <n v="26"/>
    <d v="1899-12-30T03:51:00"/>
    <s v="DRIVING UNDER THE INFLUENCE"/>
    <s v="HAAS, L"/>
    <m/>
    <n v="1"/>
    <m/>
  </r>
  <r>
    <x v="292"/>
    <s v="Primary"/>
    <d v="2021-04-30T18:29:00"/>
    <d v="2021-04-30T18:29:00"/>
    <x v="2"/>
    <n v="4"/>
    <n v="30"/>
    <d v="1899-12-30T18:29:00"/>
    <s v="DRIVING UNDER THE INFLUENCE"/>
    <s v="D'AMELIO, S"/>
    <m/>
    <n v="1"/>
    <m/>
  </r>
  <r>
    <x v="293"/>
    <s v="Primary"/>
    <d v="2021-04-30T23:36:00"/>
    <d v="2021-04-30T23:36:00"/>
    <x v="2"/>
    <n v="4"/>
    <n v="30"/>
    <d v="1899-12-30T23:36:00"/>
    <s v="CONTACT SUBJECT"/>
    <s v="PUHAN, C"/>
    <m/>
    <n v="1"/>
    <m/>
  </r>
  <r>
    <x v="294"/>
    <s v="Primary"/>
    <d v="2021-05-03T03:02:00"/>
    <d v="2021-05-03T03:02:00"/>
    <x v="2"/>
    <n v="5"/>
    <n v="3"/>
    <d v="1899-12-30T03:02:00"/>
    <s v="ROBBERY"/>
    <s v="BURT, E"/>
    <m/>
    <n v="1"/>
    <m/>
  </r>
  <r>
    <x v="295"/>
    <s v="Primary"/>
    <d v="2021-05-04T01:50:00"/>
    <d v="2021-05-04T01:50:00"/>
    <x v="2"/>
    <n v="5"/>
    <n v="4"/>
    <d v="1899-12-30T01:50:00"/>
    <s v="DRIVING UNDER THE INFLUENCE"/>
    <s v="HAAS, L"/>
    <m/>
    <n v="1"/>
    <m/>
  </r>
  <r>
    <x v="296"/>
    <s v="Primary"/>
    <d v="2021-05-06T02:01:00"/>
    <d v="2021-05-06T01:48:00"/>
    <x v="2"/>
    <n v="5"/>
    <n v="6"/>
    <d v="1899-12-30T01:48:00"/>
    <s v="ROBBERY"/>
    <s v="TURNER, A"/>
    <m/>
    <n v="1"/>
    <m/>
  </r>
  <r>
    <x v="297"/>
    <s v="Primary"/>
    <d v="2021-05-12T13:10:00"/>
    <d v="2021-05-12T13:07:00"/>
    <x v="2"/>
    <n v="5"/>
    <n v="12"/>
    <d v="1899-12-30T13:07:00"/>
    <s v="POSSESSION OF STOLEN PROPERTY"/>
    <s v="STEWART, S"/>
    <m/>
    <n v="1"/>
    <m/>
  </r>
  <r>
    <x v="298"/>
    <s v="Primary"/>
    <d v="2021-05-14T12:14:00"/>
    <d v="2021-05-14T12:14:00"/>
    <x v="2"/>
    <n v="5"/>
    <n v="14"/>
    <d v="1899-12-30T12:14:00"/>
    <s v="ASSIST OTHER AGENCY"/>
    <s v="WALKER, J"/>
    <m/>
    <n v="1"/>
    <m/>
  </r>
  <r>
    <x v="299"/>
    <s v="Primary"/>
    <d v="2021-05-20T21:30:00"/>
    <d v="2021-05-20T18:50:00"/>
    <x v="2"/>
    <n v="5"/>
    <n v="20"/>
    <d v="1899-12-30T18:50:00"/>
    <s v="ROBBERY"/>
    <s v="BADILLO, D"/>
    <m/>
    <n v="1"/>
    <m/>
  </r>
  <r>
    <x v="300"/>
    <s v="Primary"/>
    <d v="2021-05-22T00:36:00"/>
    <d v="2021-05-22T00:36:00"/>
    <x v="2"/>
    <n v="5"/>
    <n v="22"/>
    <d v="1899-12-30T00:36:00"/>
    <s v="TRAFFIC STOP_x000a_(Violation)"/>
    <s v="JOHNSON, C"/>
    <m/>
    <n v="1"/>
    <m/>
  </r>
  <r>
    <x v="301"/>
    <s v="Primary"/>
    <d v="2021-05-29T00:48:00"/>
    <d v="2021-05-29T00:48:00"/>
    <x v="2"/>
    <n v="5"/>
    <n v="29"/>
    <d v="1899-12-30T00:48:00"/>
    <s v="DRIVING UNDER THE INFLUENCE"/>
    <s v="OTTO, M"/>
    <m/>
    <n v="1"/>
    <m/>
  </r>
  <r>
    <x v="302"/>
    <s v="Primary"/>
    <d v="2021-05-30T00:25:00"/>
    <d v="2021-05-30T00:25:00"/>
    <x v="2"/>
    <n v="5"/>
    <n v="30"/>
    <d v="1899-12-30T00:25:00"/>
    <s v="DRIVING UNDER THE INFLUENCE"/>
    <s v="HAAS, L"/>
    <m/>
    <n v="1"/>
    <m/>
  </r>
  <r>
    <x v="303"/>
    <s v="Primary"/>
    <d v="2021-05-30T00:25:00"/>
    <d v="2021-05-30T00:25:00"/>
    <x v="2"/>
    <n v="5"/>
    <n v="30"/>
    <d v="1899-12-30T00:25:00"/>
    <s v="DRIVING UNDER THE INFLUENCE"/>
    <s v="NELSON, S"/>
    <m/>
    <n v="1"/>
    <m/>
  </r>
  <r>
    <x v="304"/>
    <s v="Primary"/>
    <d v="2021-05-30T22:59:00"/>
    <d v="2021-05-30T22:59:00"/>
    <x v="2"/>
    <n v="5"/>
    <n v="30"/>
    <d v="1899-12-30T22:59:00"/>
    <s v="AUTO THEFT - TMVWOOP"/>
    <s v="NELSON, S"/>
    <m/>
    <n v="1"/>
    <m/>
  </r>
  <r>
    <x v="305"/>
    <s v="Primary"/>
    <d v="2021-05-31T03:32:00"/>
    <d v="2021-05-30T23:33:00"/>
    <x v="2"/>
    <n v="5"/>
    <n v="30"/>
    <d v="1899-12-30T23:33:00"/>
    <s v="BURGLARY"/>
    <s v="ROSENDAHL, N"/>
    <m/>
    <n v="1"/>
    <m/>
  </r>
  <r>
    <x v="306"/>
    <s v="Primary"/>
    <d v="2021-06-05T06:32:00"/>
    <d v="2021-06-05T03:57:00"/>
    <x v="2"/>
    <n v="6"/>
    <n v="5"/>
    <d v="1899-12-30T03:57:00"/>
    <s v="WEAPON VIOLATIONS"/>
    <s v="ROSENDAHL, N"/>
    <m/>
    <n v="1"/>
    <m/>
  </r>
  <r>
    <x v="307"/>
    <s v="Primary"/>
    <d v="2021-06-07T14:28:00"/>
    <d v="2021-06-07T14:28:00"/>
    <x v="2"/>
    <n v="6"/>
    <n v="7"/>
    <d v="1899-12-30T14:28:00"/>
    <s v="HARASSMENT"/>
    <s v="DANKE, J"/>
    <m/>
    <n v="1"/>
    <m/>
  </r>
  <r>
    <x v="308"/>
    <s v="Primary"/>
    <d v="2021-06-08T21:13:00"/>
    <d v="2021-06-08T21:13:00"/>
    <x v="2"/>
    <n v="6"/>
    <n v="8"/>
    <d v="1899-12-30T21:13:00"/>
    <s v="DRIVING UNDER THE INFLUENCE"/>
    <s v="NELSON, S"/>
    <m/>
    <n v="1"/>
    <m/>
  </r>
  <r>
    <x v="309"/>
    <s v="Primary"/>
    <d v="2021-06-09T23:49:00"/>
    <d v="2021-06-09T23:49:00"/>
    <x v="2"/>
    <n v="6"/>
    <n v="9"/>
    <d v="1899-12-30T23:49:00"/>
    <s v="DRIVING UNDER THE INFLUENCE"/>
    <s v="BUSSDIEKER, J"/>
    <m/>
    <n v="1"/>
    <m/>
  </r>
  <r>
    <x v="310"/>
    <s v="Primary"/>
    <d v="2021-06-17T19:35:00"/>
    <d v="2021-06-17T19:35:00"/>
    <x v="2"/>
    <n v="6"/>
    <n v="17"/>
    <d v="1899-12-30T19:35:00"/>
    <s v="ROBBERY"/>
    <s v="NELSON, S"/>
    <m/>
    <n v="1"/>
    <m/>
  </r>
  <r>
    <x v="311"/>
    <s v="Primary"/>
    <d v="2021-06-19T07:11:00"/>
    <d v="2021-06-19T07:11:00"/>
    <x v="2"/>
    <n v="6"/>
    <n v="19"/>
    <d v="1899-12-30T07:11:00"/>
    <s v="FALSE STATEMENT OR REPORTING"/>
    <s v="KAISER, C"/>
    <m/>
    <n v="1"/>
    <m/>
  </r>
  <r>
    <x v="312"/>
    <s v="Primary"/>
    <d v="2021-06-27T01:26:00"/>
    <d v="2021-06-27T01:23:00"/>
    <x v="2"/>
    <n v="6"/>
    <n v="27"/>
    <d v="1899-12-30T01:23:00"/>
    <s v="DRIVING UNDER THE INFLUENCE"/>
    <s v="HAAS, L"/>
    <m/>
    <n v="1"/>
    <m/>
  </r>
  <r>
    <x v="313"/>
    <s v="Primary"/>
    <d v="2021-06-29T03:34:00"/>
    <d v="2021-06-29T03:34:00"/>
    <x v="2"/>
    <n v="6"/>
    <n v="29"/>
    <d v="1899-12-30T03:34:00"/>
    <s v="TRAFFIC STOP_x000a_(Violation)"/>
    <s v="STURLAUGSON, N"/>
    <m/>
    <n v="1"/>
    <m/>
  </r>
  <r>
    <x v="314"/>
    <s v="Primary"/>
    <d v="2021-07-03T03:30:00"/>
    <d v="2021-07-03T03:30:00"/>
    <x v="2"/>
    <n v="7"/>
    <n v="3"/>
    <d v="1899-12-30T03:30:00"/>
    <s v="DRIVING UNDER THE INFLUENCE"/>
    <s v="PENA, P"/>
    <m/>
    <n v="1"/>
    <m/>
  </r>
  <r>
    <x v="315"/>
    <s v="Primary"/>
    <d v="2021-07-06T00:58:00"/>
    <d v="2021-07-06T00:58:00"/>
    <x v="2"/>
    <n v="7"/>
    <n v="6"/>
    <d v="1899-12-30T00:58:00"/>
    <s v="ASSIST OTHER AGENCY"/>
    <s v="STURLAUGSON, N"/>
    <m/>
    <n v="1"/>
    <m/>
  </r>
  <r>
    <x v="316"/>
    <s v="Primary"/>
    <d v="2021-07-10T05:01:00"/>
    <d v="2021-07-10T04:39:00"/>
    <x v="2"/>
    <n v="7"/>
    <n v="10"/>
    <d v="1899-12-30T04:39:00"/>
    <s v="VEHICLE PROWL"/>
    <s v="HAAS, L"/>
    <m/>
    <n v="1"/>
    <m/>
  </r>
  <r>
    <x v="317"/>
    <s v="Primary"/>
    <d v="2021-07-17T04:45:00"/>
    <d v="2021-07-17T04:41:00"/>
    <x v="2"/>
    <n v="7"/>
    <n v="17"/>
    <d v="1899-12-30T04:41:00"/>
    <s v="DRIVING UNDER THE INFLUENCE"/>
    <s v="SWANSON, S"/>
    <m/>
    <n v="1"/>
    <m/>
  </r>
  <r>
    <x v="318"/>
    <s v="Primary"/>
    <d v="2021-07-26T18:00:00"/>
    <d v="2021-07-26T18:00:00"/>
    <x v="2"/>
    <n v="7"/>
    <n v="26"/>
    <d v="1899-12-30T18:00:00"/>
    <s v="DRIVING UNDER THE INFLUENCE"/>
    <s v="THOMPSON, T"/>
    <m/>
    <n v="1"/>
    <m/>
  </r>
  <r>
    <x v="319"/>
    <s v="Primary"/>
    <d v="2021-07-28T17:25:00"/>
    <d v="2021-07-28T17:25:00"/>
    <x v="2"/>
    <n v="7"/>
    <n v="28"/>
    <d v="1899-12-30T17:25:00"/>
    <s v="OBSTRUCTING A LAW ENF OFFICER"/>
    <s v="HAAS, L"/>
    <m/>
    <n v="1"/>
    <m/>
  </r>
  <r>
    <x v="320"/>
    <s v="Primary"/>
    <d v="2021-08-03T14:33:00"/>
    <d v="2021-08-03T14:33:00"/>
    <x v="2"/>
    <n v="8"/>
    <n v="3"/>
    <d v="1899-12-30T14:33:00"/>
    <s v="FIELD INTERVIEW REPORT"/>
    <s v="HINDS, J"/>
    <m/>
    <n v="1"/>
    <m/>
  </r>
  <r>
    <x v="321"/>
    <s v="Primary"/>
    <d v="2021-08-05T01:44:00"/>
    <d v="2021-08-05T01:44:00"/>
    <x v="2"/>
    <n v="8"/>
    <n v="5"/>
    <d v="1899-12-30T01:44:00"/>
    <s v="DRIVING UNDER THE INFLUENCE"/>
    <s v="THOMPSON, T"/>
    <m/>
    <n v="1"/>
    <m/>
  </r>
  <r>
    <x v="322"/>
    <s v="Primary"/>
    <d v="2021-08-10T00:03:00"/>
    <d v="2021-08-10T00:03:00"/>
    <x v="2"/>
    <n v="8"/>
    <n v="10"/>
    <d v="1899-12-30T00:03:00"/>
    <s v="DRIVING UNDER THE INFLUENCE"/>
    <s v="PENA, P"/>
    <m/>
    <n v="1"/>
    <m/>
  </r>
  <r>
    <x v="323"/>
    <s v="Primary"/>
    <d v="2021-08-10T01:07:00"/>
    <d v="2021-08-10T01:07:00"/>
    <x v="2"/>
    <n v="8"/>
    <n v="10"/>
    <d v="1899-12-30T01:07:00"/>
    <s v="TRAFFIC STOP_x000a_(Violation)"/>
    <s v="ALLEN, M"/>
    <m/>
    <n v="1"/>
    <m/>
  </r>
  <r>
    <x v="324"/>
    <s v="Primary"/>
    <d v="2021-08-11T21:42:00"/>
    <d v="2021-08-11T21:42:00"/>
    <x v="2"/>
    <n v="8"/>
    <n v="11"/>
    <d v="1899-12-30T21:42:00"/>
    <s v="DRIVING UNDER THE INFLUENCE"/>
    <s v="HAAS, L"/>
    <m/>
    <n v="2"/>
    <m/>
  </r>
  <r>
    <x v="325"/>
    <s v="Primary"/>
    <d v="2021-08-17T00:32:00"/>
    <d v="2021-08-17T00:32:00"/>
    <x v="2"/>
    <n v="8"/>
    <n v="17"/>
    <d v="1899-12-30T00:32:00"/>
    <s v="TRAFFIC STOP_x000a_(Violation)"/>
    <s v="D'AMELIO, S"/>
    <m/>
    <n v="1"/>
    <m/>
  </r>
  <r>
    <x v="326"/>
    <s v="Primary"/>
    <d v="2021-08-24T12:52:00"/>
    <d v="2021-08-24T12:52:00"/>
    <x v="2"/>
    <n v="8"/>
    <n v="24"/>
    <d v="1899-12-30T12:52:00"/>
    <s v="DISORDERLY CONDUCT"/>
    <s v="LELAND, J"/>
    <m/>
    <n v="1"/>
    <m/>
  </r>
  <r>
    <x v="327"/>
    <s v="Primary"/>
    <d v="2021-08-31T02:20:00"/>
    <d v="2021-08-31T02:10:00"/>
    <x v="2"/>
    <n v="8"/>
    <n v="31"/>
    <d v="1899-12-30T02:10:00"/>
    <s v="DRIVING UNDER THE INFLUENCE"/>
    <s v="HAAS, L"/>
    <m/>
    <n v="1"/>
    <m/>
  </r>
  <r>
    <x v="328"/>
    <s v="Primary"/>
    <d v="2021-09-02T16:18:00"/>
    <d v="2021-09-02T16:18:00"/>
    <x v="2"/>
    <n v="9"/>
    <n v="2"/>
    <d v="1899-12-30T16:18:00"/>
    <s v="ASSAULT - Felony"/>
    <s v="TURNER, A"/>
    <m/>
    <n v="1"/>
    <m/>
  </r>
  <r>
    <x v="329"/>
    <s v="Primary"/>
    <d v="2021-09-02T22:03:00"/>
    <d v="2021-09-02T21:57:00"/>
    <x v="2"/>
    <n v="9"/>
    <n v="2"/>
    <d v="1899-12-30T21:57:00"/>
    <s v="DRIVING UNDER THE INFLUENCE"/>
    <s v="HAAS, L"/>
    <m/>
    <n v="1"/>
    <m/>
  </r>
  <r>
    <x v="330"/>
    <s v="Primary"/>
    <d v="2021-09-05T00:39:00"/>
    <d v="2021-09-05T00:39:00"/>
    <x v="2"/>
    <n v="9"/>
    <n v="5"/>
    <d v="1899-12-30T00:39:00"/>
    <s v="DRIVING UNDER THE INFLUENCE"/>
    <s v="TURNER, A"/>
    <m/>
    <n v="1"/>
    <m/>
  </r>
  <r>
    <x v="331"/>
    <s v="Primary"/>
    <d v="2021-09-07T20:41:00"/>
    <d v="2021-09-07T20:41:00"/>
    <x v="2"/>
    <n v="9"/>
    <n v="7"/>
    <d v="1899-12-30T20:41:00"/>
    <s v="THEFT"/>
    <s v="TURNER, A"/>
    <m/>
    <n v="1"/>
    <m/>
  </r>
  <r>
    <x v="332"/>
    <s v="Primary"/>
    <d v="2021-09-10T01:39:00"/>
    <d v="2021-09-10T01:39:00"/>
    <x v="2"/>
    <n v="9"/>
    <n v="10"/>
    <d v="1899-12-30T01:39:00"/>
    <s v="DRIVING UNDER THE INFLUENCE"/>
    <s v="HAAS, L"/>
    <m/>
    <n v="1"/>
    <m/>
  </r>
  <r>
    <x v="333"/>
    <s v="Primary"/>
    <d v="2021-09-11T01:58:00"/>
    <d v="2021-09-11T01:58:00"/>
    <x v="2"/>
    <n v="9"/>
    <n v="11"/>
    <d v="1899-12-30T01:58:00"/>
    <s v="DRIVING UNDER THE INFLUENCE"/>
    <s v="HAAS, L"/>
    <m/>
    <n v="1"/>
    <m/>
  </r>
  <r>
    <x v="334"/>
    <s v="Primary"/>
    <d v="2021-09-14T01:04:00"/>
    <d v="2021-09-14T01:04:00"/>
    <x v="2"/>
    <n v="9"/>
    <n v="14"/>
    <d v="1899-12-30T01:04:00"/>
    <s v="ASSIST OTHER AGENCY"/>
    <s v="WOODWARD, J"/>
    <m/>
    <n v="1"/>
    <m/>
  </r>
  <r>
    <x v="335"/>
    <s v="Primary"/>
    <d v="2021-09-15T01:54:00"/>
    <d v="2021-09-15T01:54:00"/>
    <x v="2"/>
    <n v="9"/>
    <n v="15"/>
    <d v="1899-12-30T01:54:00"/>
    <s v="TRAFFIC STOP_x000a_(Violation)"/>
    <s v="D'AMELIO, S"/>
    <m/>
    <n v="1"/>
    <m/>
  </r>
  <r>
    <x v="336"/>
    <s v="Primary"/>
    <d v="2021-09-16T12:00:00"/>
    <d v="2021-09-16T08:34:00"/>
    <x v="2"/>
    <n v="9"/>
    <n v="16"/>
    <d v="1899-12-30T08:34:00"/>
    <s v="DRIVING UNDER THE INFLUENCE"/>
    <s v="BADILLO, D"/>
    <m/>
    <n v="1"/>
    <m/>
  </r>
  <r>
    <x v="337"/>
    <s v="Primary"/>
    <d v="2021-09-17T21:47:00"/>
    <d v="2021-09-17T21:43:00"/>
    <x v="2"/>
    <n v="9"/>
    <n v="17"/>
    <d v="1899-12-30T21:43:00"/>
    <s v="DRIVING UNDER THE INFLUENCE"/>
    <s v="SWANSON, S"/>
    <m/>
    <n v="1"/>
    <m/>
  </r>
  <r>
    <x v="338"/>
    <s v="Primary"/>
    <d v="2021-09-27T23:54:00"/>
    <d v="2021-09-27T23:54:00"/>
    <x v="2"/>
    <n v="9"/>
    <n v="27"/>
    <d v="1899-12-30T23:54:00"/>
    <s v="DRIVING UNDER THE INFLUENCE"/>
    <s v="HAAS, L"/>
    <m/>
    <n v="1"/>
    <m/>
  </r>
  <r>
    <x v="339"/>
    <s v="Primary"/>
    <d v="2021-10-07T19:57:00"/>
    <d v="2021-10-07T19:57:00"/>
    <x v="2"/>
    <n v="10"/>
    <n v="7"/>
    <d v="1899-12-30T19:57:00"/>
    <s v="THEFT"/>
    <s v="WOODWARD, J"/>
    <m/>
    <n v="1"/>
    <m/>
  </r>
  <r>
    <x v="340"/>
    <s v="Primary"/>
    <d v="2021-10-11T18:00:00"/>
    <d v="2021-10-11T18:00:00"/>
    <x v="2"/>
    <n v="10"/>
    <n v="11"/>
    <d v="1899-12-30T18:00:00"/>
    <s v="TRESPASS"/>
    <s v="D'AMELIO, S"/>
    <m/>
    <n v="1"/>
    <m/>
  </r>
  <r>
    <x v="341"/>
    <s v="Primary"/>
    <d v="2021-10-19T21:14:00"/>
    <d v="2021-10-19T20:55:00"/>
    <x v="2"/>
    <n v="10"/>
    <n v="19"/>
    <d v="1899-12-30T20:55:00"/>
    <s v="HARASSMENT"/>
    <s v="SUBIA, M"/>
    <m/>
    <n v="1"/>
    <m/>
  </r>
  <r>
    <x v="342"/>
    <s v="Primary"/>
    <d v="2021-10-27T16:07:00"/>
    <d v="2021-10-27T16:07:00"/>
    <x v="2"/>
    <n v="10"/>
    <n v="27"/>
    <d v="1899-12-30T16:07:00"/>
    <s v="TRAFFIC STOP_x000a_(Violation)"/>
    <s v="BREWER, C"/>
    <m/>
    <n v="1"/>
    <m/>
  </r>
  <r>
    <x v="343"/>
    <s v="Primary"/>
    <d v="2021-10-27T20:54:00"/>
    <d v="2021-10-27T20:54:00"/>
    <x v="2"/>
    <n v="10"/>
    <n v="27"/>
    <d v="1899-12-30T20:54:00"/>
    <s v="HARASSMENT"/>
    <s v="BURT, E"/>
    <m/>
    <n v="1"/>
    <m/>
  </r>
  <r>
    <x v="344"/>
    <s v="Primary"/>
    <d v="2021-10-29T00:26:00"/>
    <d v="2021-10-29T00:26:00"/>
    <x v="2"/>
    <n v="10"/>
    <n v="29"/>
    <d v="1899-12-30T00:26:00"/>
    <s v="DRIVING UNDER THE INFLUENCE"/>
    <s v="NELSON, S"/>
    <m/>
    <n v="1"/>
    <m/>
  </r>
  <r>
    <x v="345"/>
    <s v="Primary"/>
    <d v="2021-10-29T15:28:00"/>
    <d v="2021-10-29T14:29:00"/>
    <x v="2"/>
    <n v="10"/>
    <n v="29"/>
    <d v="1899-12-30T14:29:00"/>
    <s v="THEFT"/>
    <s v="STEWART, S"/>
    <m/>
    <n v="1"/>
    <m/>
  </r>
  <r>
    <x v="346"/>
    <s v="Primary"/>
    <d v="2021-11-06T02:27:00"/>
    <d v="2021-11-06T02:27:00"/>
    <x v="2"/>
    <n v="11"/>
    <n v="6"/>
    <d v="1899-12-30T02:27:00"/>
    <s v="DRIVING UNDER THE INFLUENCE"/>
    <s v="BUSSDIEKER, J"/>
    <m/>
    <n v="1"/>
    <m/>
  </r>
  <r>
    <x v="347"/>
    <s v="Primary"/>
    <d v="2021-11-06T03:01:00"/>
    <d v="2021-11-06T02:34:00"/>
    <x v="2"/>
    <n v="11"/>
    <n v="6"/>
    <d v="1899-12-30T02:34:00"/>
    <s v="VEHICLE PROWL"/>
    <s v="HAAS, L"/>
    <m/>
    <n v="1"/>
    <m/>
  </r>
  <r>
    <x v="348"/>
    <s v="Primary"/>
    <d v="2021-11-09T21:51:00"/>
    <d v="2021-11-09T21:51:00"/>
    <x v="2"/>
    <n v="11"/>
    <n v="9"/>
    <d v="1899-12-30T21:51:00"/>
    <s v="ASSAULT - Felony"/>
    <s v="BANNERMAN, K"/>
    <m/>
    <n v="8"/>
    <m/>
  </r>
  <r>
    <x v="349"/>
    <s v="Primary"/>
    <d v="2021-11-16T04:30:00"/>
    <d v="2021-11-16T04:30:00"/>
    <x v="2"/>
    <n v="11"/>
    <n v="16"/>
    <d v="1899-12-30T04:30:00"/>
    <s v="COLLISION - HIT &amp; RUN"/>
    <s v="PUHAN, C"/>
    <m/>
    <n v="1"/>
    <m/>
  </r>
  <r>
    <x v="350"/>
    <s v="Primary"/>
    <d v="2021-11-16T04:57:00"/>
    <d v="2021-11-16T04:57:00"/>
    <x v="2"/>
    <n v="11"/>
    <n v="16"/>
    <d v="1899-12-30T04:57:00"/>
    <s v="MALICIOUS MISCHIEF"/>
    <s v="PUHAN, C"/>
    <m/>
    <n v="1"/>
    <m/>
  </r>
  <r>
    <x v="351"/>
    <s v="Primary"/>
    <d v="2021-11-24T00:44:00"/>
    <d v="2021-11-24T00:44:00"/>
    <x v="2"/>
    <n v="11"/>
    <n v="24"/>
    <d v="1899-12-30T00:44:00"/>
    <s v="DRIVING UNDER THE INFLUENCE"/>
    <s v="HAAS, L"/>
    <m/>
    <n v="1"/>
    <m/>
  </r>
  <r>
    <x v="352"/>
    <s v="Primary"/>
    <d v="2021-11-26T03:26:00"/>
    <d v="2021-11-26T03:26:00"/>
    <x v="2"/>
    <n v="11"/>
    <n v="26"/>
    <d v="1899-12-30T03:26:00"/>
    <s v="ASSIST OTHER AGENCY"/>
    <s v="STURLAUGSON, N"/>
    <m/>
    <n v="1"/>
    <m/>
  </r>
  <r>
    <x v="353"/>
    <s v="Primary"/>
    <d v="2021-12-06T18:02:00"/>
    <d v="2021-12-06T18:02:00"/>
    <x v="2"/>
    <n v="12"/>
    <n v="6"/>
    <d v="1899-12-30T18:02:00"/>
    <s v="ASSAULT - Felony"/>
    <s v="THOMPSON, T"/>
    <m/>
    <n v="1"/>
    <m/>
  </r>
  <r>
    <x v="354"/>
    <s v="Primary"/>
    <d v="2021-12-09T23:35:00"/>
    <d v="2021-12-09T23:35:00"/>
    <x v="2"/>
    <n v="12"/>
    <n v="9"/>
    <d v="1899-12-30T23:35:00"/>
    <s v="TRAFFIC STOP_x000a_(Violation)"/>
    <s v="D'AMELIO, S"/>
    <m/>
    <n v="1"/>
    <m/>
  </r>
  <r>
    <x v="355"/>
    <s v="Primary"/>
    <d v="2021-12-14T17:59:00"/>
    <d v="2021-12-14T17:59:00"/>
    <x v="2"/>
    <n v="12"/>
    <n v="14"/>
    <d v="1899-12-30T17:59:00"/>
    <s v="POSSESSION OF STOLEN PROPERTY"/>
    <s v="WOODWARD, J"/>
    <m/>
    <n v="1"/>
    <m/>
  </r>
  <r>
    <x v="356"/>
    <s v="Primary"/>
    <d v="2021-12-16T01:20:00"/>
    <d v="2021-12-16T01:20:00"/>
    <x v="2"/>
    <n v="12"/>
    <n v="16"/>
    <d v="1899-12-30T01:20:00"/>
    <s v="ASSIST OTHER AGENCY"/>
    <s v="D'AMELIO, S"/>
    <m/>
    <n v="1"/>
    <m/>
  </r>
  <r>
    <x v="357"/>
    <s v="Primary"/>
    <d v="2021-12-21T03:01:00"/>
    <d v="2021-12-21T03:01:00"/>
    <x v="2"/>
    <n v="12"/>
    <n v="21"/>
    <d v="1899-12-30T03:01:00"/>
    <s v="TRAFFIC STOP_x000a_(Violation)"/>
    <s v="BANNERMAN, K"/>
    <m/>
    <n v="1"/>
    <m/>
  </r>
  <r>
    <x v="358"/>
    <s v="Primary"/>
    <d v="2021-12-22T21:39:00"/>
    <d v="2021-12-22T21:39:00"/>
    <x v="2"/>
    <n v="12"/>
    <n v="22"/>
    <d v="1899-12-30T21:39:00"/>
    <s v="VIOLATION OF A COURT ORDER"/>
    <s v="PUHAN, C"/>
    <m/>
    <n v="1"/>
    <m/>
  </r>
  <r>
    <x v="359"/>
    <s v="Primary"/>
    <d v="2022-01-01T20:05:00"/>
    <d v="2022-01-01T20:05:00"/>
    <x v="3"/>
    <n v="1"/>
    <n v="1"/>
    <d v="1899-12-30T20:05:00"/>
    <s v="TRAFFIC STOP_x000a_(Violation)"/>
    <s v="SUBIA, M"/>
    <m/>
    <n v="1"/>
    <m/>
  </r>
  <r>
    <x v="360"/>
    <s v="Primary"/>
    <d v="2022-01-03T19:40:00"/>
    <d v="2022-01-03T16:52:00"/>
    <x v="3"/>
    <n v="1"/>
    <n v="3"/>
    <d v="1899-12-30T16:52:00"/>
    <s v="ASSAULT ON AN OFFICER"/>
    <s v="BADILLO, D"/>
    <m/>
    <n v="4"/>
    <m/>
  </r>
  <r>
    <x v="361"/>
    <s v="Primary"/>
    <d v="2022-01-07T23:45:00"/>
    <d v="2022-01-07T23:45:00"/>
    <x v="3"/>
    <n v="1"/>
    <n v="7"/>
    <d v="1899-12-30T23:45:00"/>
    <s v="DRIVING UNDER THE INFLUENCE"/>
    <s v="D'AMELIO, S"/>
    <m/>
    <n v="2"/>
    <m/>
  </r>
  <r>
    <x v="362"/>
    <s v="Primary"/>
    <d v="2022-01-13T19:44:00"/>
    <d v="2022-01-13T19:14:00"/>
    <x v="3"/>
    <n v="1"/>
    <n v="13"/>
    <d v="1899-12-30T19:14:00"/>
    <s v="DRIVING UNDER THE INFLUENCE"/>
    <s v="OTTO, M"/>
    <m/>
    <n v="1"/>
    <m/>
  </r>
  <r>
    <x v="363"/>
    <s v="Primary"/>
    <d v="2022-01-15T01:58:00"/>
    <d v="2022-01-15T01:58:00"/>
    <x v="3"/>
    <n v="1"/>
    <n v="15"/>
    <d v="1899-12-30T01:58:00"/>
    <s v="DOMESTIC DISPUTE (NO ASSAULT)"/>
    <s v="LEE, J"/>
    <m/>
    <n v="2"/>
    <m/>
  </r>
  <r>
    <x v="364"/>
    <s v="Primary"/>
    <d v="2022-01-15T03:09:00"/>
    <d v="2022-01-15T03:09:00"/>
    <x v="3"/>
    <n v="1"/>
    <n v="15"/>
    <d v="1899-12-30T03:09:00"/>
    <s v="ASSIST OTHER AGENCY"/>
    <s v="STURLAUGSON, N"/>
    <m/>
    <n v="1"/>
    <m/>
  </r>
  <r>
    <x v="365"/>
    <s v="Primary"/>
    <d v="2022-01-22T20:08:00"/>
    <d v="2022-01-22T20:04:00"/>
    <x v="3"/>
    <n v="1"/>
    <n v="22"/>
    <d v="1899-12-30T20:04:00"/>
    <s v="DRIVING UNDER THE INFLUENCE"/>
    <s v="HAAS, L"/>
    <m/>
    <n v="1"/>
    <m/>
  </r>
  <r>
    <x v="366"/>
    <s v="Primary"/>
    <d v="2022-01-25T04:06:00"/>
    <d v="2022-01-25T04:06:00"/>
    <x v="3"/>
    <n v="1"/>
    <n v="25"/>
    <d v="1899-12-30T04:06:00"/>
    <s v="DRIVING UNDER THE INFLUENCE"/>
    <s v="PUHAN, C"/>
    <m/>
    <n v="1"/>
    <m/>
  </r>
  <r>
    <x v="367"/>
    <s v="Primary"/>
    <d v="2022-01-31T17:20:00"/>
    <d v="2022-01-31T17:20:00"/>
    <x v="3"/>
    <n v="1"/>
    <n v="31"/>
    <d v="1899-12-30T17:20:00"/>
    <s v="DRIVING UNDER THE INFLUENCE"/>
    <s v="HAAS, L"/>
    <m/>
    <n v="2"/>
    <m/>
  </r>
  <r>
    <x v="368"/>
    <s v="Primary"/>
    <d v="2022-02-05T17:39:00"/>
    <d v="2022-02-05T17:39:00"/>
    <x v="3"/>
    <n v="2"/>
    <n v="5"/>
    <d v="1899-12-30T17:39:00"/>
    <s v="ROBBERY"/>
    <s v="THOMPSON, T"/>
    <m/>
    <n v="1"/>
    <m/>
  </r>
  <r>
    <x v="369"/>
    <s v="Primary"/>
    <d v="2022-02-06T04:10:00"/>
    <d v="2022-02-06T04:10:00"/>
    <x v="3"/>
    <n v="2"/>
    <n v="6"/>
    <d v="1899-12-30T04:10:00"/>
    <s v="TRAFFIC STOP_x000a_(Violation)"/>
    <s v="STURLAUGSON, N"/>
    <m/>
    <n v="1"/>
    <m/>
  </r>
  <r>
    <x v="370"/>
    <s v="Primary"/>
    <d v="2022-02-07T23:38:00"/>
    <d v="2022-02-07T23:38:00"/>
    <x v="3"/>
    <n v="2"/>
    <n v="7"/>
    <d v="1899-12-30T23:38:00"/>
    <s v="ASSIST OTHER AGENCY"/>
    <s v="STURLAUGSON, N"/>
    <m/>
    <n v="1"/>
    <m/>
  </r>
  <r>
    <x v="371"/>
    <s v="Primary"/>
    <d v="2022-02-16T05:20:00"/>
    <d v="2022-02-16T02:15:00"/>
    <x v="3"/>
    <n v="2"/>
    <n v="16"/>
    <d v="1899-12-30T02:15:00"/>
    <s v="TRAFFIC STOP_x000a_(Violation)"/>
    <s v="BADILLO, D"/>
    <m/>
    <n v="4"/>
    <m/>
  </r>
  <r>
    <x v="372"/>
    <s v="Primary"/>
    <d v="2022-02-17T10:32:00"/>
    <d v="2022-02-17T10:32:00"/>
    <x v="3"/>
    <n v="2"/>
    <n v="17"/>
    <d v="1899-12-30T10:32:00"/>
    <s v="ROBBERY"/>
    <s v="KNUTSEN, J"/>
    <m/>
    <n v="1"/>
    <m/>
  </r>
  <r>
    <x v="373"/>
    <s v="Primary"/>
    <d v="2022-02-17T23:49:00"/>
    <d v="2022-02-17T23:49:00"/>
    <x v="3"/>
    <n v="2"/>
    <n v="17"/>
    <d v="1899-12-30T23:49:00"/>
    <s v="TRAFFIC STOP_x000a_(Violation)"/>
    <s v="WEBER, E"/>
    <m/>
    <n v="1"/>
    <m/>
  </r>
  <r>
    <x v="374"/>
    <s v="Primary"/>
    <d v="2022-02-20T08:14:00"/>
    <d v="2022-02-20T03:30:00"/>
    <x v="3"/>
    <n v="2"/>
    <n v="20"/>
    <d v="1899-12-30T03:30:00"/>
    <s v="BURGLARY"/>
    <s v="ELMENDORF, T"/>
    <m/>
    <n v="1"/>
    <m/>
  </r>
  <r>
    <x v="375"/>
    <s v="Primary"/>
    <d v="2022-02-21T21:01:00"/>
    <d v="2022-02-21T21:01:00"/>
    <x v="3"/>
    <n v="2"/>
    <n v="21"/>
    <d v="1899-12-30T21:01:00"/>
    <s v="ASSIST OTHER AGENCY"/>
    <s v="BANNERMAN, K"/>
    <m/>
    <n v="1"/>
    <m/>
  </r>
  <r>
    <x v="376"/>
    <s v="Primary"/>
    <d v="2022-03-04T22:37:00"/>
    <d v="2022-03-04T22:36:00"/>
    <x v="3"/>
    <n v="3"/>
    <n v="4"/>
    <d v="1899-12-30T22:36:00"/>
    <s v="DRIVING UNDER THE INFLUENCE"/>
    <s v="SWANSON, S"/>
    <m/>
    <n v="1"/>
    <m/>
  </r>
  <r>
    <x v="377"/>
    <s v="Primary"/>
    <d v="2022-03-07T00:36:00"/>
    <d v="2022-03-07T00:36:00"/>
    <x v="3"/>
    <n v="3"/>
    <n v="7"/>
    <d v="1899-12-30T00:36:00"/>
    <s v="AUTO THEFT - TMVWOOP"/>
    <s v="LANDRY, D"/>
    <m/>
    <n v="1"/>
    <m/>
  </r>
  <r>
    <x v="378"/>
    <s v="Primary"/>
    <d v="2022-03-08T00:20:00"/>
    <d v="2022-03-07T23:10:00"/>
    <x v="3"/>
    <n v="3"/>
    <n v="7"/>
    <d v="1899-12-30T23:10:00"/>
    <s v="DRIVING UNDER THE INFLUENCE"/>
    <s v="BUSSDIEKER, J"/>
    <m/>
    <n v="1"/>
    <m/>
  </r>
  <r>
    <x v="379"/>
    <s v="Primary"/>
    <d v="2022-03-11T04:24:00"/>
    <d v="2022-03-11T04:24:00"/>
    <x v="3"/>
    <n v="3"/>
    <n v="11"/>
    <d v="1899-12-30T04:24:00"/>
    <s v="TRAFFIC STOP_x000a_(Violation)"/>
    <s v="D'AMELIO, S"/>
    <m/>
    <n v="1"/>
    <m/>
  </r>
  <r>
    <x v="380"/>
    <s v="Primary"/>
    <d v="2022-03-12T22:33:00"/>
    <d v="2022-03-12T22:33:00"/>
    <x v="3"/>
    <n v="3"/>
    <n v="12"/>
    <d v="1899-12-30T22:33:00"/>
    <s v="ASSAULT - Felony"/>
    <s v="PUHAN, C"/>
    <m/>
    <n v="1"/>
    <m/>
  </r>
  <r>
    <x v="381"/>
    <s v="Primary"/>
    <d v="2022-03-14T01:36:00"/>
    <d v="2022-03-14T01:36:00"/>
    <x v="3"/>
    <n v="3"/>
    <n v="14"/>
    <d v="1899-12-30T01:36:00"/>
    <s v="TRAFFIC STOP_x000a_(Violation)"/>
    <s v="D'AMELIO, S"/>
    <m/>
    <n v="4"/>
    <m/>
  </r>
  <r>
    <x v="382"/>
    <s v="Primary"/>
    <d v="2022-03-18T00:31:00"/>
    <d v="2022-03-18T00:26:00"/>
    <x v="3"/>
    <n v="3"/>
    <n v="18"/>
    <d v="1899-12-30T00:26:00"/>
    <s v="DRIVING UNDER THE INFLUENCE"/>
    <s v="WEBER, E"/>
    <m/>
    <n v="1"/>
    <m/>
  </r>
  <r>
    <x v="383"/>
    <s v="Primary"/>
    <d v="2022-03-18T01:28:00"/>
    <d v="2022-03-18T01:28:00"/>
    <x v="3"/>
    <n v="3"/>
    <n v="18"/>
    <d v="1899-12-30T01:28:00"/>
    <s v="TRAFFIC STOP_x000a_(Violation)"/>
    <s v="LYONS, A"/>
    <m/>
    <n v="2"/>
    <m/>
  </r>
  <r>
    <x v="384"/>
    <s v="Primary"/>
    <d v="2022-03-21T06:00:00"/>
    <d v="2022-03-21T01:42:00"/>
    <x v="3"/>
    <n v="3"/>
    <n v="21"/>
    <d v="1899-12-30T01:42:00"/>
    <s v="BEHAVIORAL HEALTH"/>
    <s v="ROSENDAHL, N"/>
    <m/>
    <n v="1"/>
    <m/>
  </r>
  <r>
    <x v="385"/>
    <s v="Primary"/>
    <d v="2022-03-24T19:05:00"/>
    <d v="2022-03-24T19:05:00"/>
    <x v="3"/>
    <n v="3"/>
    <n v="24"/>
    <d v="1899-12-30T19:05:00"/>
    <s v="TRAFFIC STOP_x000a_(Violation)"/>
    <s v="STURLAUGSON, N"/>
    <m/>
    <n v="1"/>
    <m/>
  </r>
  <r>
    <x v="386"/>
    <s v="Primary"/>
    <d v="2022-03-29T23:11:00"/>
    <d v="2022-03-29T23:11:00"/>
    <x v="3"/>
    <n v="3"/>
    <n v="29"/>
    <d v="1899-12-30T23:11:00"/>
    <s v="TRAFFIC STOP_x000a_(Violation)"/>
    <s v="D'AMELIO, S"/>
    <m/>
    <n v="1"/>
    <m/>
  </r>
  <r>
    <x v="387"/>
    <s v="Primary"/>
    <d v="2022-03-30T03:01:00"/>
    <d v="2022-03-30T03:01:00"/>
    <x v="3"/>
    <n v="3"/>
    <n v="30"/>
    <d v="1899-12-30T03:01:00"/>
    <s v="TRAFFIC STOP_x000a_(Violation)"/>
    <s v="D'AMELIO, S"/>
    <m/>
    <n v="1"/>
    <m/>
  </r>
  <r>
    <x v="388"/>
    <s v="Primary"/>
    <d v="2022-04-04T18:52:00"/>
    <d v="2022-04-04T18:52:00"/>
    <x v="3"/>
    <n v="4"/>
    <n v="4"/>
    <d v="1899-12-30T18:52:00"/>
    <s v="MALICIOUS MISCHIEF"/>
    <s v="RITA, S"/>
    <m/>
    <n v="1"/>
    <m/>
  </r>
  <r>
    <x v="389"/>
    <s v="Primary"/>
    <d v="2022-04-07T21:58:00"/>
    <d v="2022-04-07T21:58:00"/>
    <x v="3"/>
    <n v="4"/>
    <n v="7"/>
    <d v="1899-12-30T21:58:00"/>
    <s v="DRIVING UNDER THE INFLUENCE"/>
    <s v="HAAS, L"/>
    <m/>
    <n v="3"/>
    <m/>
  </r>
  <r>
    <x v="390"/>
    <s v="Primary"/>
    <d v="2022-04-10T18:32:00"/>
    <d v="2022-04-10T18:32:00"/>
    <x v="3"/>
    <n v="4"/>
    <n v="10"/>
    <d v="1899-12-30T18:32:00"/>
    <s v="THEFT"/>
    <s v="PUHAN, C"/>
    <m/>
    <n v="1"/>
    <m/>
  </r>
  <r>
    <x v="391"/>
    <s v="Primary"/>
    <d v="2022-04-15T00:45:00"/>
    <d v="2022-04-14T21:50:00"/>
    <x v="3"/>
    <n v="4"/>
    <n v="14"/>
    <d v="1899-12-30T21:50:00"/>
    <s v="OBSTRUCTING A LAW ENF OFFICER"/>
    <s v="BADILLO, D"/>
    <m/>
    <n v="2"/>
    <m/>
  </r>
  <r>
    <x v="392"/>
    <s v="Primary"/>
    <d v="2022-04-18T12:45:00"/>
    <d v="2022-04-18T12:45:00"/>
    <x v="3"/>
    <n v="4"/>
    <n v="18"/>
    <d v="1899-12-30T12:45:00"/>
    <s v="THEFT"/>
    <s v="SHANNON, M"/>
    <m/>
    <n v="1"/>
    <m/>
  </r>
  <r>
    <x v="393"/>
    <s v="Primary"/>
    <d v="2022-04-19T23:07:00"/>
    <d v="2022-04-19T23:07:00"/>
    <x v="3"/>
    <n v="4"/>
    <n v="19"/>
    <d v="1899-12-30T23:07:00"/>
    <s v="TRAFFIC STOP_x000a_(Violation)"/>
    <s v="SUBIA, M"/>
    <m/>
    <n v="4"/>
    <m/>
  </r>
  <r>
    <x v="394"/>
    <s v="Primary"/>
    <d v="2022-04-21T15:12:00"/>
    <d v="2022-04-21T14:58:00"/>
    <x v="3"/>
    <n v="4"/>
    <n v="21"/>
    <d v="1899-12-30T14:58:00"/>
    <s v="TRAFFIC STOP_x000a_(Violation)"/>
    <s v="DANKE, J"/>
    <m/>
    <n v="7"/>
    <m/>
  </r>
  <r>
    <x v="395"/>
    <s v="Primary"/>
    <d v="2022-04-24T01:28:00"/>
    <d v="2022-04-24T01:28:00"/>
    <x v="3"/>
    <n v="4"/>
    <n v="24"/>
    <d v="1899-12-30T01:28:00"/>
    <s v="ASSIST OTHER AGENCY"/>
    <s v="STURLAUGSON, N"/>
    <m/>
    <n v="1"/>
    <m/>
  </r>
  <r>
    <x v="396"/>
    <s v="Primary"/>
    <d v="2022-04-30T01:44:00"/>
    <d v="2022-04-30T01:44:00"/>
    <x v="3"/>
    <n v="4"/>
    <n v="30"/>
    <d v="1899-12-30T01:44:00"/>
    <s v="DRIVING UNDER THE INFLUENCE"/>
    <s v="BRULAND, D"/>
    <m/>
    <n v="2"/>
    <m/>
  </r>
  <r>
    <x v="397"/>
    <s v="Primary"/>
    <d v="2022-05-01T00:12:00"/>
    <d v="2022-05-01T00:12:00"/>
    <x v="3"/>
    <n v="5"/>
    <n v="1"/>
    <d v="1899-12-30T00:12:00"/>
    <s v="DRIVING UNDER THE INFLUENCE"/>
    <s v="MARRA, E"/>
    <m/>
    <n v="2"/>
    <m/>
  </r>
  <r>
    <x v="398"/>
    <s v="Primary"/>
    <d v="2022-05-03T02:18:00"/>
    <d v="2022-05-03T02:08:00"/>
    <x v="3"/>
    <n v="5"/>
    <n v="3"/>
    <d v="1899-12-30T02:08:00"/>
    <s v="TRAFFIC STOP_x000a_(Violation)"/>
    <s v="BADILLO, D"/>
    <m/>
    <n v="1"/>
    <m/>
  </r>
  <r>
    <x v="399"/>
    <s v="Primary"/>
    <d v="2022-05-04T00:28:00"/>
    <d v="2022-05-04T00:28:00"/>
    <x v="3"/>
    <n v="5"/>
    <n v="4"/>
    <d v="1899-12-30T00:28:00"/>
    <s v="DRIVING UNDER THE INFLUENCE"/>
    <s v="LEE, J"/>
    <m/>
    <n v="2"/>
    <m/>
  </r>
  <r>
    <x v="400"/>
    <s v="Primary"/>
    <d v="2022-05-07T00:38:00"/>
    <d v="2022-05-07T00:38:00"/>
    <x v="3"/>
    <n v="5"/>
    <n v="7"/>
    <d v="1899-12-30T00:38:00"/>
    <s v="KIDNAP - Unlawful Imprisonment"/>
    <s v="ALEXANDER, D"/>
    <m/>
    <n v="4"/>
    <m/>
  </r>
  <r>
    <x v="401"/>
    <s v="Primary"/>
    <d v="2022-05-07T22:04:00"/>
    <d v="2022-05-07T22:04:00"/>
    <x v="3"/>
    <n v="5"/>
    <n v="7"/>
    <d v="1899-12-30T22:04:00"/>
    <s v="ASSIST OTHER AGENCY"/>
    <s v="HAAS, L"/>
    <m/>
    <n v="1"/>
    <m/>
  </r>
  <r>
    <x v="402"/>
    <s v="Primary"/>
    <d v="2022-05-07T23:12:00"/>
    <d v="2022-05-07T23:12:00"/>
    <x v="3"/>
    <n v="5"/>
    <n v="7"/>
    <d v="1899-12-30T23:12:00"/>
    <s v="DRUG - NARCOTICS VIOLATIONS"/>
    <s v="STURLAUGSON, N"/>
    <m/>
    <n v="1"/>
    <m/>
  </r>
  <r>
    <x v="403"/>
    <s v="Primary"/>
    <d v="2022-05-26T17:44:00"/>
    <d v="2022-05-26T17:44:00"/>
    <x v="3"/>
    <n v="5"/>
    <n v="26"/>
    <d v="1899-12-30T17:44:00"/>
    <s v="DRIVING UNDER THE INFLUENCE"/>
    <s v="HAAS, L"/>
    <m/>
    <n v="3"/>
    <m/>
  </r>
  <r>
    <x v="404"/>
    <s v="Primary"/>
    <d v="2022-05-29T18:00:00"/>
    <d v="2022-05-29T17:45:00"/>
    <x v="3"/>
    <n v="5"/>
    <n v="29"/>
    <d v="1899-12-30T17:45:00"/>
    <s v="AUTO THEFT - TMVWOOP"/>
    <s v="FURDYK, T"/>
    <m/>
    <n v="1"/>
    <m/>
  </r>
  <r>
    <x v="405"/>
    <s v="Primary"/>
    <d v="2022-06-04T17:48:00"/>
    <d v="2022-06-04T17:47:00"/>
    <x v="3"/>
    <n v="6"/>
    <n v="4"/>
    <d v="1899-12-30T17:47:00"/>
    <s v="COLLISION - HIT &amp; RUN"/>
    <s v="SUBIA, M"/>
    <m/>
    <n v="6"/>
    <m/>
  </r>
  <r>
    <x v="406"/>
    <s v="Primary"/>
    <d v="2022-06-05T11:59:00"/>
    <d v="2022-06-05T11:59:00"/>
    <x v="3"/>
    <n v="6"/>
    <n v="5"/>
    <d v="1899-12-30T11:59:00"/>
    <s v="THEFT"/>
    <s v="KELLER, S"/>
    <m/>
    <n v="1"/>
    <m/>
  </r>
  <r>
    <x v="407"/>
    <s v="Primary"/>
    <d v="2022-06-17T08:45:00"/>
    <d v="2022-06-15T11:00:00"/>
    <x v="3"/>
    <n v="6"/>
    <n v="15"/>
    <d v="1899-12-30T11:00:00"/>
    <s v="THEFT"/>
    <s v="TERRY, J"/>
    <m/>
    <n v="1"/>
    <m/>
  </r>
  <r>
    <x v="408"/>
    <s v="Primary"/>
    <d v="2022-06-21T12:55:00"/>
    <d v="2022-06-21T12:55:00"/>
    <x v="3"/>
    <n v="6"/>
    <n v="21"/>
    <d v="1899-12-30T12:55:00"/>
    <s v="THEFT"/>
    <s v="BRANDLAND, R"/>
    <m/>
    <n v="1"/>
    <m/>
  </r>
  <r>
    <x v="409"/>
    <s v="Primary"/>
    <d v="2022-06-24T21:50:00"/>
    <d v="2022-06-24T21:50:00"/>
    <x v="3"/>
    <n v="6"/>
    <n v="24"/>
    <d v="1899-12-30T21:50:00"/>
    <s v="DRIVING UNDER THE INFLUENCE"/>
    <s v="TRAN, P"/>
    <m/>
    <n v="3"/>
    <m/>
  </r>
  <r>
    <x v="410"/>
    <s v="Primary"/>
    <d v="2022-06-29T22:06:00"/>
    <d v="2022-06-29T22:03:00"/>
    <x v="3"/>
    <n v="6"/>
    <n v="29"/>
    <d v="1899-12-30T22:03:00"/>
    <s v="DRIVING UNDER THE INFLUENCE"/>
    <s v="SWANSON, S"/>
    <m/>
    <n v="2"/>
    <m/>
  </r>
  <r>
    <x v="411"/>
    <s v="Primary"/>
    <d v="2022-07-01T22:33:00"/>
    <d v="2022-07-01T22:33:00"/>
    <x v="3"/>
    <n v="7"/>
    <n v="1"/>
    <d v="1899-12-30T22:33:00"/>
    <s v="TRAFFIC STOP_x000a_(Violation)"/>
    <s v="PUHAN, C"/>
    <m/>
    <n v="1"/>
    <m/>
  </r>
  <r>
    <x v="412"/>
    <s v="Primary"/>
    <d v="2022-07-01T22:57:00"/>
    <d v="2022-07-01T22:57:00"/>
    <x v="3"/>
    <n v="7"/>
    <n v="1"/>
    <d v="1899-12-30T22:57:00"/>
    <s v="TRAFFIC STOP_x000a_(Violation)"/>
    <s v="TRAN, P"/>
    <m/>
    <n v="1"/>
    <m/>
  </r>
  <r>
    <x v="413"/>
    <s v="Primary"/>
    <d v="2022-07-04T01:31:00"/>
    <d v="2022-07-04T01:31:00"/>
    <x v="3"/>
    <n v="7"/>
    <n v="4"/>
    <d v="1899-12-30T01:31:00"/>
    <s v="DRIVING UNDER THE INFLUENCE"/>
    <s v="SWANSON, S"/>
    <m/>
    <n v="1"/>
    <m/>
  </r>
  <r>
    <x v="414"/>
    <s v="Primary"/>
    <d v="2022-07-04T06:49:00"/>
    <d v="2022-07-04T06:49:00"/>
    <x v="3"/>
    <n v="7"/>
    <n v="4"/>
    <d v="1899-12-30T06:49:00"/>
    <s v="OBSTRUCTING A LAW ENF OFFICER"/>
    <s v="TERRY, J"/>
    <m/>
    <n v="2"/>
    <m/>
  </r>
  <r>
    <x v="415"/>
    <s v="Primary"/>
    <d v="2022-07-07T01:57:00"/>
    <d v="2022-07-07T01:57:00"/>
    <x v="3"/>
    <n v="7"/>
    <n v="7"/>
    <d v="1899-12-30T01:57:00"/>
    <s v="ASSIST OTHER AGENCY"/>
    <s v="STURLAUGSON, N"/>
    <m/>
    <n v="2"/>
    <m/>
  </r>
  <r>
    <x v="416"/>
    <s v="Primary"/>
    <d v="2022-07-07T18:20:00"/>
    <d v="2022-07-07T18:19:00"/>
    <x v="3"/>
    <n v="7"/>
    <n v="7"/>
    <d v="1899-12-30T18:19:00"/>
    <s v="THEFT"/>
    <s v="EDGAR, K"/>
    <m/>
    <n v="4"/>
    <m/>
  </r>
  <r>
    <x v="417"/>
    <s v="Primary"/>
    <d v="2022-07-08T05:35:00"/>
    <d v="2022-07-07T22:53:00"/>
    <x v="3"/>
    <n v="7"/>
    <n v="7"/>
    <d v="1899-12-30T22:53:00"/>
    <s v="ARSON - RECKLESS BURNING"/>
    <s v="BADILLO, D"/>
    <m/>
    <n v="7"/>
    <m/>
  </r>
  <r>
    <x v="418"/>
    <s v="Primary"/>
    <d v="2022-07-10T02:20:00"/>
    <d v="2022-07-10T02:20:00"/>
    <x v="3"/>
    <n v="7"/>
    <n v="10"/>
    <d v="1899-12-30T02:20:00"/>
    <s v="DRIVING UNDER THE INFLUENCE"/>
    <s v="SWANSON, S"/>
    <m/>
    <n v="1"/>
    <m/>
  </r>
  <r>
    <x v="419"/>
    <s v="Primary"/>
    <d v="2022-07-13T00:46:00"/>
    <d v="2022-07-13T00:45:00"/>
    <x v="3"/>
    <n v="7"/>
    <n v="13"/>
    <d v="1899-12-30T00:45:00"/>
    <s v="TRAFFIC STOP_x000a_(Violation)"/>
    <s v="BEAN, K"/>
    <m/>
    <n v="3"/>
    <m/>
  </r>
  <r>
    <x v="420"/>
    <s v="Primary"/>
    <d v="2022-07-14T20:07:00"/>
    <d v="2022-07-14T20:07:00"/>
    <x v="3"/>
    <n v="7"/>
    <n v="14"/>
    <d v="1899-12-30T20:07:00"/>
    <s v="ASSIST OTHER AGENCY"/>
    <s v="STURLAUGSON, N"/>
    <m/>
    <n v="1"/>
    <m/>
  </r>
  <r>
    <x v="421"/>
    <s v="Primary"/>
    <d v="2022-07-17T00:32:00"/>
    <d v="2022-07-17T00:32:00"/>
    <x v="3"/>
    <n v="7"/>
    <n v="17"/>
    <d v="1899-12-30T00:32:00"/>
    <s v="TRAFFIC STOP_x000a_(Violation)"/>
    <s v="EDGAR, K"/>
    <m/>
    <n v="1"/>
    <m/>
  </r>
  <r>
    <x v="422"/>
    <s v="Primary"/>
    <d v="2022-07-18T15:35:00"/>
    <d v="2022-07-18T15:33:00"/>
    <x v="3"/>
    <n v="7"/>
    <n v="18"/>
    <d v="1899-12-30T15:33:00"/>
    <s v="MALICIOUS MISCHIEF"/>
    <s v="WUBBEN, D"/>
    <m/>
    <n v="2"/>
    <m/>
  </r>
  <r>
    <x v="423"/>
    <s v="Primary"/>
    <d v="2022-07-18T21:37:00"/>
    <d v="2022-07-18T21:37:00"/>
    <x v="3"/>
    <n v="7"/>
    <n v="18"/>
    <d v="1899-12-30T21:37:00"/>
    <s v="OBSTRUCTING A LAW ENF OFFICER"/>
    <s v="D'AMELIO, S"/>
    <m/>
    <n v="6"/>
    <m/>
  </r>
  <r>
    <x v="424"/>
    <s v="Primary"/>
    <d v="2022-07-19T01:58:00"/>
    <d v="2022-07-19T01:58:00"/>
    <x v="3"/>
    <n v="7"/>
    <n v="19"/>
    <d v="1899-12-30T01:58:00"/>
    <s v="DRIVING UNDER THE INFLUENCE"/>
    <s v="PUHAN, C"/>
    <m/>
    <n v="10"/>
    <m/>
  </r>
  <r>
    <x v="425"/>
    <s v="Primary"/>
    <d v="2022-07-25T22:30:00"/>
    <d v="2022-07-25T20:51:00"/>
    <x v="3"/>
    <n v="7"/>
    <n v="25"/>
    <d v="1899-12-30T20:51:00"/>
    <s v="VEHICLE PROWL"/>
    <s v="BADILLO, D"/>
    <m/>
    <n v="1"/>
    <m/>
  </r>
  <r>
    <x v="426"/>
    <s v="Primary"/>
    <d v="2022-07-26T18:10:00"/>
    <d v="2022-07-26T18:10:00"/>
    <x v="3"/>
    <n v="7"/>
    <n v="26"/>
    <d v="1899-12-30T18:10:00"/>
    <s v="MALICIOUS MISCHIEF"/>
    <s v="TERRY, J"/>
    <m/>
    <n v="1"/>
    <m/>
  </r>
  <r>
    <x v="427"/>
    <s v="Primary"/>
    <d v="2022-08-20T00:36:00"/>
    <d v="2022-08-20T00:36:00"/>
    <x v="3"/>
    <n v="8"/>
    <n v="20"/>
    <d v="1899-12-30T00:36:00"/>
    <s v="DISORDERLY CONDUCT"/>
    <s v="RITA, S"/>
    <m/>
    <n v="1"/>
    <m/>
  </r>
  <r>
    <x v="428"/>
    <s v="Primary"/>
    <d v="2022-08-25T19:07:00"/>
    <d v="2022-08-25T19:02:00"/>
    <x v="3"/>
    <n v="8"/>
    <n v="25"/>
    <d v="1899-12-30T19:02:00"/>
    <s v="DRIVING UNDER THE INFLUENCE"/>
    <s v="SUBIA, M"/>
    <m/>
    <n v="1"/>
    <m/>
  </r>
  <r>
    <x v="429"/>
    <s v="Primary"/>
    <d v="2022-08-25T22:21:00"/>
    <d v="2022-08-25T21:31:00"/>
    <x v="3"/>
    <n v="8"/>
    <n v="25"/>
    <d v="1899-12-30T21:31:00"/>
    <s v="BEHAVIORAL HEALTH"/>
    <s v="NELSON, S"/>
    <m/>
    <n v="1"/>
    <m/>
  </r>
  <r>
    <x v="430"/>
    <s v="Primary"/>
    <d v="2022-08-26T20:22:00"/>
    <d v="2022-08-26T20:19:00"/>
    <x v="3"/>
    <n v="8"/>
    <n v="26"/>
    <d v="1899-12-30T20:19:00"/>
    <s v="DRIVING UNDER THE INFLUENCE"/>
    <s v="SWANSON, S"/>
    <m/>
    <n v="1"/>
    <m/>
  </r>
  <r>
    <x v="431"/>
    <s v="Primary"/>
    <d v="2022-08-26T23:56:00"/>
    <d v="2022-08-26T23:53:00"/>
    <x v="3"/>
    <n v="8"/>
    <n v="26"/>
    <d v="1899-12-30T23:53:00"/>
    <s v="DRIVING UNDER THE INFLUENCE"/>
    <s v="HAAS, L"/>
    <m/>
    <n v="1"/>
    <m/>
  </r>
  <r>
    <x v="432"/>
    <s v="Primary"/>
    <d v="2022-08-27T14:57:00"/>
    <d v="2022-08-27T14:57:00"/>
    <x v="3"/>
    <n v="8"/>
    <n v="27"/>
    <d v="1899-12-30T14:57:00"/>
    <s v="DRUG - NARCOTICS VIOLATIONS"/>
    <s v="TRAN, P"/>
    <m/>
    <n v="1"/>
    <m/>
  </r>
  <r>
    <x v="433"/>
    <s v="Primary"/>
    <d v="2022-09-02T11:27:00"/>
    <d v="2022-09-02T11:27:00"/>
    <x v="3"/>
    <n v="9"/>
    <n v="2"/>
    <d v="1899-12-30T11:27:00"/>
    <s v="THEFT"/>
    <s v="JOHNSTON, C"/>
    <m/>
    <n v="1"/>
    <m/>
  </r>
  <r>
    <x v="434"/>
    <s v="Primary"/>
    <d v="2022-09-02T20:02:00"/>
    <d v="2022-09-02T17:12:00"/>
    <x v="3"/>
    <n v="9"/>
    <n v="2"/>
    <d v="1899-12-30T17:12:00"/>
    <s v="EXTORTION"/>
    <s v="SUBIA, M"/>
    <m/>
    <n v="1"/>
    <m/>
  </r>
  <r>
    <x v="435"/>
    <s v="Primary"/>
    <d v="2022-09-05T23:28:00"/>
    <d v="2022-09-05T23:28:00"/>
    <x v="3"/>
    <n v="9"/>
    <n v="5"/>
    <d v="1899-12-30T23:28:00"/>
    <s v="DRIVING UNDER THE INFLUENCE"/>
    <s v="SWANSON, S"/>
    <m/>
    <n v="1"/>
    <m/>
  </r>
  <r>
    <x v="436"/>
    <s v="Primary"/>
    <d v="2022-09-08T23:28:00"/>
    <d v="2022-09-08T23:28:00"/>
    <x v="3"/>
    <n v="9"/>
    <n v="8"/>
    <d v="1899-12-30T23:28:00"/>
    <s v="ASSIST OTHER AGENCY"/>
    <s v="JOHNSON, C"/>
    <m/>
    <n v="1"/>
    <m/>
  </r>
  <r>
    <x v="437"/>
    <s v="Primary"/>
    <d v="2022-09-14T13:37:00"/>
    <d v="2022-09-14T13:37:00"/>
    <x v="3"/>
    <n v="9"/>
    <n v="14"/>
    <d v="1899-12-30T13:37:00"/>
    <s v="ABANDONED VEHICLE"/>
    <s v="MURPHY, C"/>
    <m/>
    <n v="1"/>
    <m/>
  </r>
  <r>
    <x v="438"/>
    <s v="Primary"/>
    <d v="2022-09-18T00:18:00"/>
    <d v="2022-09-18T00:09:00"/>
    <x v="3"/>
    <n v="9"/>
    <n v="18"/>
    <d v="1899-12-30T00:09:00"/>
    <s v="DRIVING UNDER THE INFLUENCE"/>
    <s v="TERRY, J"/>
    <m/>
    <n v="1"/>
    <m/>
  </r>
  <r>
    <x v="439"/>
    <s v="Primary"/>
    <d v="2022-09-22T21:40:00"/>
    <d v="2022-09-22T21:40:00"/>
    <x v="3"/>
    <n v="9"/>
    <n v="22"/>
    <d v="1899-12-30T21:40:00"/>
    <s v="MALICIOUS MISCHIEF"/>
    <s v="LONGBOTTOM, S"/>
    <m/>
    <n v="2"/>
    <m/>
  </r>
  <r>
    <x v="440"/>
    <s v="Primary"/>
    <d v="2022-09-25T00:55:00"/>
    <d v="2022-09-25T00:55:00"/>
    <x v="3"/>
    <n v="9"/>
    <n v="25"/>
    <d v="1899-12-30T00:55:00"/>
    <s v="ASSIST OTHER AGENCY"/>
    <s v="D'AMELIO, S"/>
    <m/>
    <n v="3"/>
    <m/>
  </r>
  <r>
    <x v="441"/>
    <s v="Primary"/>
    <d v="2022-09-28T11:21:00"/>
    <d v="2022-09-28T11:11:00"/>
    <x v="3"/>
    <n v="9"/>
    <n v="28"/>
    <d v="1899-12-30T11:11:00"/>
    <s v="DRIVING UNDER THE INFLUENCE"/>
    <s v="SERAD, Z"/>
    <m/>
    <n v="1"/>
    <m/>
  </r>
  <r>
    <x v="442"/>
    <s v="Primary"/>
    <d v="2022-09-28T19:05:00"/>
    <d v="2022-09-28T19:05:00"/>
    <x v="3"/>
    <n v="9"/>
    <n v="28"/>
    <d v="1899-12-30T19:05:00"/>
    <s v="TRAFFIC STOP_x000a_(Violation)"/>
    <s v="DANKE, J"/>
    <m/>
    <n v="1"/>
    <m/>
  </r>
  <r>
    <x v="443"/>
    <s v="Primary"/>
    <d v="2022-10-02T02:57:00"/>
    <d v="2022-10-02T02:57:00"/>
    <x v="3"/>
    <n v="10"/>
    <n v="2"/>
    <d v="1899-12-30T02:57:00"/>
    <s v="DRIVING UNDER THE INFLUENCE"/>
    <s v="CARLSEN, S"/>
    <m/>
    <n v="1"/>
    <m/>
  </r>
  <r>
    <x v="444"/>
    <s v="Primary"/>
    <d v="2022-10-09T11:08:00"/>
    <d v="2022-10-09T11:08:00"/>
    <x v="3"/>
    <n v="10"/>
    <n v="9"/>
    <d v="1899-12-30T11:08:00"/>
    <s v="VIOLATION OF A COURT ORDER"/>
    <s v="JOHNSON, D"/>
    <m/>
    <n v="3"/>
    <m/>
  </r>
  <r>
    <x v="445"/>
    <s v="Primary"/>
    <d v="2022-10-09T11:14:00"/>
    <d v="2022-10-09T11:14:00"/>
    <x v="3"/>
    <n v="10"/>
    <n v="9"/>
    <d v="1899-12-30T11:14:00"/>
    <s v="WARRANT ARREST"/>
    <s v="SERAD, Z"/>
    <m/>
    <n v="1"/>
    <m/>
  </r>
  <r>
    <x v="446"/>
    <s v="Primary"/>
    <d v="2022-10-10T10:52:00"/>
    <d v="2022-10-10T10:52:00"/>
    <x v="3"/>
    <n v="10"/>
    <n v="10"/>
    <d v="1899-12-30T10:52:00"/>
    <s v="THEFT"/>
    <s v="TRAN, P"/>
    <m/>
    <n v="2"/>
    <m/>
  </r>
  <r>
    <x v="447"/>
    <s v="Primary"/>
    <d v="2022-10-12T22:34:00"/>
    <d v="2022-10-12T22:34:00"/>
    <x v="3"/>
    <n v="10"/>
    <n v="12"/>
    <d v="1899-12-30T22:34:00"/>
    <s v="ASSIST OTHER AGENCY"/>
    <s v="BEAN, K"/>
    <m/>
    <n v="1"/>
    <m/>
  </r>
  <r>
    <x v="448"/>
    <s v="Primary"/>
    <d v="2022-10-21T00:58:00"/>
    <d v="2022-10-21T00:58:00"/>
    <x v="3"/>
    <n v="10"/>
    <n v="21"/>
    <d v="1899-12-30T00:58:00"/>
    <s v="DRIVING UNDER THE INFLUENCE"/>
    <s v="SWANSON, S"/>
    <m/>
    <n v="1"/>
    <m/>
  </r>
  <r>
    <x v="449"/>
    <s v="Primary"/>
    <d v="2022-10-26T21:00:00"/>
    <d v="2022-10-26T21:00:00"/>
    <x v="3"/>
    <n v="10"/>
    <n v="26"/>
    <d v="1899-12-30T21:00:00"/>
    <s v="ASSIST OTHER AGENCY"/>
    <s v="BEAN, K"/>
    <m/>
    <n v="1"/>
    <m/>
  </r>
  <r>
    <x v="450"/>
    <s v="Primary"/>
    <d v="2022-10-26T23:00:00"/>
    <d v="2022-10-26T22:11:00"/>
    <x v="3"/>
    <n v="10"/>
    <n v="26"/>
    <d v="1899-12-30T22:11:00"/>
    <s v="ASSAULT ON AN OFFICER"/>
    <s v="LYONS, A"/>
    <m/>
    <n v="2"/>
    <m/>
  </r>
  <r>
    <x v="451"/>
    <s v="Primary"/>
    <d v="2022-11-09T11:29:00"/>
    <d v="2022-11-09T11:29:00"/>
    <x v="3"/>
    <n v="11"/>
    <n v="9"/>
    <d v="1899-12-30T11:29:00"/>
    <s v="POSSESSION OF STOLEN PROPERTY"/>
    <s v="KELLER, S"/>
    <m/>
    <n v="1"/>
    <m/>
  </r>
  <r>
    <x v="452"/>
    <s v="Primary"/>
    <d v="2022-11-09T12:41:00"/>
    <d v="2022-11-09T12:41:00"/>
    <x v="3"/>
    <n v="11"/>
    <n v="9"/>
    <d v="1899-12-30T12:41:00"/>
    <s v="THEFT"/>
    <s v="TRAN, P"/>
    <m/>
    <n v="1"/>
    <m/>
  </r>
  <r>
    <x v="453"/>
    <s v="Primary"/>
    <d v="2022-11-11T19:30:00"/>
    <d v="2022-11-11T18:41:00"/>
    <x v="3"/>
    <n v="11"/>
    <n v="11"/>
    <d v="1899-12-30T18:41:00"/>
    <s v="TRAFFIC STOP_x000a_(Violation)"/>
    <s v="STURLAUGSON, N"/>
    <m/>
    <n v="6"/>
    <m/>
  </r>
  <r>
    <x v="454"/>
    <s v="Primary"/>
    <d v="2022-11-12T02:19:00"/>
    <d v="2022-11-12T01:24:00"/>
    <x v="3"/>
    <n v="11"/>
    <n v="12"/>
    <d v="1899-12-30T01:24:00"/>
    <s v="DRIVING UNDER THE INFLUENCE"/>
    <s v="WEBER, E"/>
    <m/>
    <n v="1"/>
    <m/>
  </r>
  <r>
    <x v="455"/>
    <s v="Primary"/>
    <d v="2022-11-15T17:36:00"/>
    <d v="2022-11-15T17:11:00"/>
    <x v="3"/>
    <n v="11"/>
    <n v="15"/>
    <d v="1899-12-30T17:11:00"/>
    <s v="THEFT"/>
    <s v="EDGAR, K"/>
    <m/>
    <n v="1"/>
    <m/>
  </r>
  <r>
    <x v="456"/>
    <s v="Primary"/>
    <d v="2022-11-17T14:16:00"/>
    <d v="2022-11-17T14:16:00"/>
    <x v="3"/>
    <n v="11"/>
    <n v="17"/>
    <d v="1899-12-30T14:16:00"/>
    <s v="OBSTRUCTING A LAW ENF OFFICER"/>
    <s v="TRAN, P"/>
    <m/>
    <n v="3"/>
    <m/>
  </r>
  <r>
    <x v="457"/>
    <s v="Primary"/>
    <d v="2022-11-17T15:00:00"/>
    <d v="2022-11-17T14:16:00"/>
    <x v="3"/>
    <n v="11"/>
    <n v="17"/>
    <d v="1899-12-30T14:16:00"/>
    <s v="WARRANT ARREST"/>
    <s v="HAAS, L"/>
    <m/>
    <n v="1"/>
    <m/>
  </r>
  <r>
    <x v="458"/>
    <s v="Primary"/>
    <d v="2022-11-19T09:50:00"/>
    <d v="2022-11-19T09:50:00"/>
    <x v="3"/>
    <n v="11"/>
    <n v="19"/>
    <d v="1899-12-30T09:50:00"/>
    <s v="BURGLARY"/>
    <s v="BROWN, C"/>
    <m/>
    <n v="1"/>
    <m/>
  </r>
  <r>
    <x v="459"/>
    <s v="Primary"/>
    <d v="2022-11-19T09:51:00"/>
    <d v="2022-11-19T09:51:00"/>
    <x v="3"/>
    <n v="11"/>
    <n v="19"/>
    <d v="1899-12-30T09:51:00"/>
    <s v="AUTO THEFT - TMVWOOP"/>
    <s v="BROWN, C"/>
    <m/>
    <n v="1"/>
    <m/>
  </r>
  <r>
    <x v="460"/>
    <s v="Primary"/>
    <d v="2022-11-20T01:49:00"/>
    <d v="2022-11-20T01:49:00"/>
    <x v="3"/>
    <n v="11"/>
    <n v="20"/>
    <d v="1899-12-30T01:49:00"/>
    <s v="DRIVING UNDER THE INFLUENCE"/>
    <s v="SWANSON, S"/>
    <m/>
    <n v="2"/>
    <m/>
  </r>
  <r>
    <x v="461"/>
    <s v="Primary"/>
    <d v="2022-11-25T23:22:00"/>
    <d v="2022-11-25T23:22:00"/>
    <x v="3"/>
    <n v="11"/>
    <n v="25"/>
    <d v="1899-12-30T23:22:00"/>
    <s v="SUSPICIOUS CIRCUMSTANCE"/>
    <s v="ASPESSI, L"/>
    <m/>
    <n v="2"/>
    <m/>
  </r>
  <r>
    <x v="462"/>
    <s v="Primary"/>
    <d v="2022-11-28T13:30:00"/>
    <d v="2022-11-28T13:30:00"/>
    <x v="3"/>
    <n v="11"/>
    <n v="28"/>
    <d v="1899-12-30T13:30:00"/>
    <s v="THEFT"/>
    <s v="BRANDLAND, R"/>
    <m/>
    <n v="1"/>
    <m/>
  </r>
  <r>
    <x v="463"/>
    <s v="Primary"/>
    <d v="2022-11-29T22:26:00"/>
    <d v="2022-11-29T22:26:00"/>
    <x v="3"/>
    <n v="11"/>
    <n v="29"/>
    <d v="1899-12-30T22:26:00"/>
    <s v="ASSIST OTHER AGENCY"/>
    <s v="ALLEN, M"/>
    <m/>
    <n v="1"/>
    <m/>
  </r>
  <r>
    <x v="464"/>
    <s v="Primary"/>
    <d v="2022-12-01T22:35:00"/>
    <d v="2022-12-01T22:35:00"/>
    <x v="3"/>
    <n v="12"/>
    <n v="1"/>
    <d v="1899-12-30T22:35:00"/>
    <s v="OBSTRUCTING A LAW ENF OFFICER"/>
    <s v="TURNER, A"/>
    <m/>
    <n v="1"/>
    <m/>
  </r>
  <r>
    <x v="465"/>
    <s v="Primary"/>
    <d v="2022-12-04T20:34:00"/>
    <d v="2022-12-04T20:34:00"/>
    <x v="3"/>
    <n v="12"/>
    <n v="4"/>
    <d v="1899-12-30T20:34:00"/>
    <s v="ASSIST OTHER AGENCY"/>
    <s v="BEAN, K"/>
    <m/>
    <n v="2"/>
    <m/>
  </r>
  <r>
    <x v="466"/>
    <s v="Primary"/>
    <d v="2022-12-07T01:56:00"/>
    <d v="2022-12-06T21:52:00"/>
    <x v="3"/>
    <n v="12"/>
    <n v="6"/>
    <d v="1899-12-30T21:52:00"/>
    <s v="DRIVING UNDER THE INFLUENCE"/>
    <s v="LOTT, K"/>
    <m/>
    <n v="3"/>
    <m/>
  </r>
  <r>
    <x v="467"/>
    <s v="Primary"/>
    <d v="2022-12-13T01:37:00"/>
    <d v="2022-12-13T01:06:00"/>
    <x v="3"/>
    <n v="12"/>
    <n v="13"/>
    <d v="1899-12-30T01:06:00"/>
    <s v="TRAFFIC STOP_x000a_(Violation)"/>
    <s v="BADILLO, D"/>
    <m/>
    <n v="1"/>
    <m/>
  </r>
  <r>
    <x v="468"/>
    <s v="Primary"/>
    <d v="2022-12-14T22:14:00"/>
    <d v="2022-12-14T22:14:00"/>
    <x v="3"/>
    <n v="12"/>
    <n v="14"/>
    <d v="1899-12-30T22:14:00"/>
    <s v="THEFT"/>
    <s v="NEWELL, D"/>
    <m/>
    <n v="1"/>
    <m/>
  </r>
  <r>
    <x v="469"/>
    <s v="Primary"/>
    <d v="2022-12-29T01:25:00"/>
    <d v="2022-12-29T01:25:00"/>
    <x v="3"/>
    <n v="12"/>
    <n v="29"/>
    <d v="1899-12-30T01:25:00"/>
    <s v="TRAFFIC STOP_x000a_(Violation)"/>
    <s v="DHILLON, J"/>
    <m/>
    <n v="1"/>
    <m/>
  </r>
  <r>
    <x v="470"/>
    <s v="Primary"/>
    <d v="2022-12-29T19:30:00"/>
    <d v="2022-12-29T19:30:00"/>
    <x v="3"/>
    <n v="12"/>
    <n v="29"/>
    <d v="1899-12-30T19:30:00"/>
    <s v="OBSTRUCTING A LAW ENF OFFICER"/>
    <s v="DANKE, J"/>
    <m/>
    <n v="2"/>
    <m/>
  </r>
  <r>
    <x v="471"/>
    <s v="Primary"/>
    <d v="2023-01-01T02:20:00"/>
    <d v="2023-01-01T02:20:00"/>
    <x v="4"/>
    <n v="1"/>
    <n v="1"/>
    <d v="1899-12-30T02:20:00"/>
    <s v="DRIVING UNDER THE INFLUENCE"/>
    <s v="MCKISSICK, J"/>
    <m/>
    <n v="1"/>
    <m/>
  </r>
  <r>
    <x v="472"/>
    <s v="Primary"/>
    <d v="2023-01-12T01:21:00"/>
    <d v="2023-01-12T01:21:00"/>
    <x v="4"/>
    <n v="1"/>
    <n v="12"/>
    <d v="1899-12-30T01:21:00"/>
    <s v="TRAFFIC STOP_x000a_(Violation)"/>
    <s v="PUHAN, C"/>
    <m/>
    <n v="1"/>
    <m/>
  </r>
  <r>
    <x v="473"/>
    <s v="Primary"/>
    <d v="2023-01-14T00:04:00"/>
    <d v="2023-01-14T00:04:00"/>
    <x v="4"/>
    <n v="1"/>
    <n v="14"/>
    <d v="1899-12-30T00:04:00"/>
    <s v="DRIVING UNDER THE INFLUENCE"/>
    <s v="DHILLON, J"/>
    <m/>
    <n v="1"/>
    <m/>
  </r>
  <r>
    <x v="474"/>
    <s v="Primary"/>
    <d v="2023-01-22T01:48:00"/>
    <d v="2023-01-22T01:48:00"/>
    <x v="4"/>
    <n v="1"/>
    <n v="22"/>
    <d v="1899-12-30T01:48:00"/>
    <s v="DRIVING UNDER THE INFLUENCE"/>
    <s v="DHILLON, J"/>
    <m/>
    <n v="2"/>
    <m/>
  </r>
  <r>
    <x v="475"/>
    <s v="Primary"/>
    <d v="2023-01-28T01:13:00"/>
    <d v="2023-01-28T01:13:00"/>
    <x v="4"/>
    <n v="1"/>
    <n v="28"/>
    <d v="1899-12-30T01:13:00"/>
    <s v="DRIVING UNDER THE INFLUENCE"/>
    <s v="GALLARDO, J"/>
    <m/>
    <n v="1"/>
    <m/>
  </r>
  <r>
    <x v="476"/>
    <s v="Primary"/>
    <d v="2023-01-29T21:32:00"/>
    <d v="2023-01-29T21:32:00"/>
    <x v="4"/>
    <n v="1"/>
    <n v="29"/>
    <d v="1899-12-30T21:32:00"/>
    <s v="ASSIST OTHER AGENCY"/>
    <s v="RITA, S"/>
    <m/>
    <n v="1"/>
    <m/>
  </r>
  <r>
    <x v="477"/>
    <s v="Primary"/>
    <d v="2023-02-01T14:23:00"/>
    <d v="2023-02-01T03:45:00"/>
    <x v="4"/>
    <n v="2"/>
    <n v="1"/>
    <d v="1899-12-30T03:45:00"/>
    <s v="MALICIOUS MISCHIEF"/>
    <s v="COPLOGIC, O"/>
    <m/>
    <n v="1"/>
    <m/>
  </r>
  <r>
    <x v="478"/>
    <s v="Primary"/>
    <d v="2023-02-07T14:59:00"/>
    <d v="2023-02-07T14:42:00"/>
    <x v="4"/>
    <n v="2"/>
    <n v="7"/>
    <d v="1899-12-30T14:42:00"/>
    <s v="ASSAULT -_x000a_Misdemeanor"/>
    <s v="FURDYK, T"/>
    <m/>
    <n v="11"/>
    <m/>
  </r>
  <r>
    <x v="479"/>
    <s v="Primary"/>
    <d v="2023-02-10T18:53:00"/>
    <d v="2023-02-10T18:36:00"/>
    <x v="4"/>
    <n v="2"/>
    <n v="10"/>
    <d v="1899-12-30T18:36:00"/>
    <s v="INFORMATION REPORT"/>
    <s v="DHILLON, J"/>
    <m/>
    <n v="1"/>
    <m/>
  </r>
  <r>
    <x v="480"/>
    <s v="Primary"/>
    <d v="2023-02-14T03:38:00"/>
    <d v="2023-02-14T03:38:00"/>
    <x v="4"/>
    <n v="2"/>
    <n v="14"/>
    <d v="1899-12-30T03:38:00"/>
    <s v="DRIVING UNDER THE INFLUENCE"/>
    <s v="D'AMELIO, S"/>
    <m/>
    <n v="1"/>
    <m/>
  </r>
  <r>
    <x v="481"/>
    <s v="Primary"/>
    <d v="2023-02-18T01:49:00"/>
    <d v="2023-02-18T01:49:00"/>
    <x v="4"/>
    <n v="2"/>
    <n v="18"/>
    <d v="1899-12-30T01:49:00"/>
    <s v="DRIVING UNDER THE INFLUENCE"/>
    <s v="DHILLON, J"/>
    <m/>
    <n v="1"/>
    <m/>
  </r>
  <r>
    <x v="482"/>
    <s v="Primary"/>
    <d v="2023-02-19T14:34:00"/>
    <d v="2023-02-19T14:32:00"/>
    <x v="4"/>
    <n v="2"/>
    <n v="19"/>
    <d v="1899-12-30T14:32:00"/>
    <s v="ROBBERY"/>
    <s v="SUBIA, M"/>
    <m/>
    <n v="1"/>
    <m/>
  </r>
  <r>
    <x v="483"/>
    <s v="Primary"/>
    <d v="2023-02-21T19:36:00"/>
    <d v="2023-02-21T19:36:00"/>
    <x v="4"/>
    <n v="2"/>
    <n v="21"/>
    <d v="1899-12-30T19:36:00"/>
    <s v="ASSIST OTHER AGENCY"/>
    <s v="WOODWARD, J"/>
    <m/>
    <n v="1"/>
    <m/>
  </r>
  <r>
    <x v="484"/>
    <s v="Primary"/>
    <d v="2023-02-25T01:39:00"/>
    <d v="2023-02-25T01:39:00"/>
    <x v="4"/>
    <n v="2"/>
    <n v="25"/>
    <d v="1899-12-30T01:39:00"/>
    <s v="DRIVING UNDER THE INFLUENCE"/>
    <s v="TERRY, J"/>
    <m/>
    <n v="1"/>
    <m/>
  </r>
  <r>
    <x v="485"/>
    <s v="Primary"/>
    <d v="2023-02-27T20:33:00"/>
    <d v="2023-02-27T20:29:00"/>
    <x v="4"/>
    <n v="2"/>
    <n v="27"/>
    <d v="1899-12-30T20:29:00"/>
    <s v="DRIVING UNDER THE INFLUENCE"/>
    <s v="HAAS, L"/>
    <m/>
    <n v="1"/>
    <m/>
  </r>
  <r>
    <x v="486"/>
    <s v="Primary"/>
    <d v="2023-03-02T17:26:00"/>
    <d v="2023-03-02T17:26:00"/>
    <x v="4"/>
    <n v="3"/>
    <n v="2"/>
    <d v="1899-12-30T17:26:00"/>
    <s v="ASSIST OTHER AGENCY"/>
    <s v="WOODWARD, J"/>
    <m/>
    <n v="1"/>
    <m/>
  </r>
  <r>
    <x v="487"/>
    <s v="Primary"/>
    <d v="2023-03-02T18:41:00"/>
    <d v="2023-03-02T18:41:00"/>
    <x v="4"/>
    <n v="3"/>
    <n v="2"/>
    <d v="1899-12-30T18:41:00"/>
    <s v="SUICIDE"/>
    <s v="LONGBOTTOM, S"/>
    <m/>
    <n v="2"/>
    <m/>
  </r>
  <r>
    <x v="488"/>
    <s v="Primary"/>
    <d v="2023-03-09T01:21:00"/>
    <d v="2023-03-09T01:21:00"/>
    <x v="4"/>
    <n v="3"/>
    <n v="9"/>
    <d v="1899-12-30T01:21:00"/>
    <s v="DRIVING UNDER THE INFLUENCE"/>
    <s v="DHILLON, J"/>
    <m/>
    <n v="1"/>
    <m/>
  </r>
  <r>
    <x v="489"/>
    <s v="Primary"/>
    <d v="2023-03-12T01:15:00"/>
    <d v="2023-03-12T01:15:00"/>
    <x v="4"/>
    <n v="3"/>
    <n v="12"/>
    <d v="1899-12-30T01:15:00"/>
    <s v="DRIVING UNDER THE INFLUENCE"/>
    <s v="DHILLON, J"/>
    <m/>
    <n v="1"/>
    <m/>
  </r>
  <r>
    <x v="490"/>
    <s v="Primary"/>
    <d v="2023-03-12T14:45:00"/>
    <d v="2023-03-12T13:52:00"/>
    <x v="4"/>
    <n v="3"/>
    <n v="12"/>
    <d v="1899-12-30T13:52:00"/>
    <s v="BURGLARY"/>
    <s v="WEBER, E"/>
    <m/>
    <n v="1"/>
    <m/>
  </r>
  <r>
    <x v="491"/>
    <s v="Primary"/>
    <d v="2023-03-13T00:39:00"/>
    <d v="2023-03-13T00:39:00"/>
    <x v="4"/>
    <n v="3"/>
    <n v="13"/>
    <d v="1899-12-30T00:39:00"/>
    <s v="DRIVING UNDER THE INFLUENCE"/>
    <s v="DHILLON, J"/>
    <m/>
    <n v="1"/>
    <m/>
  </r>
  <r>
    <x v="492"/>
    <s v="Primary"/>
    <d v="2023-03-16T17:28:00"/>
    <d v="2023-03-16T17:28:00"/>
    <x v="4"/>
    <n v="3"/>
    <n v="16"/>
    <d v="1899-12-30T17:28:00"/>
    <s v="DRIVING UNDER THE INFLUENCE"/>
    <s v="NELSON, S"/>
    <m/>
    <n v="3"/>
    <m/>
  </r>
  <r>
    <x v="493"/>
    <s v="Primary"/>
    <d v="2023-03-16T23:33:00"/>
    <d v="2023-03-16T23:33:00"/>
    <x v="4"/>
    <n v="3"/>
    <n v="16"/>
    <d v="1899-12-30T23:33:00"/>
    <s v="TRAFFIC STOP_x000a_(Violation)"/>
    <s v="D'AMELIO, S"/>
    <m/>
    <n v="1"/>
    <m/>
  </r>
  <r>
    <x v="494"/>
    <s v="Primary"/>
    <d v="2023-03-22T22:38:00"/>
    <d v="2023-03-22T22:38:00"/>
    <x v="4"/>
    <n v="3"/>
    <n v="22"/>
    <d v="1899-12-30T22:38:00"/>
    <s v="WARRANT ARREST"/>
    <s v="PUHAN, C"/>
    <m/>
    <n v="1"/>
    <m/>
  </r>
  <r>
    <x v="495"/>
    <s v="Primary"/>
    <d v="2023-03-24T02:47:00"/>
    <d v="2023-03-24T02:47:00"/>
    <x v="4"/>
    <n v="3"/>
    <n v="24"/>
    <d v="1899-12-30T02:47:00"/>
    <s v="TRAFFIC STOP_x000a_(Violation)"/>
    <s v="D'AMELIO, S"/>
    <m/>
    <n v="1"/>
    <m/>
  </r>
  <r>
    <x v="496"/>
    <s v="Primary"/>
    <d v="2023-03-26T01:31:00"/>
    <d v="2023-03-26T01:31:00"/>
    <x v="4"/>
    <n v="3"/>
    <n v="26"/>
    <d v="1899-12-30T01:31:00"/>
    <s v="ASSIST OTHER AGENCY"/>
    <s v="STURLAUGSON, N"/>
    <m/>
    <n v="1"/>
    <m/>
  </r>
  <r>
    <x v="497"/>
    <s v="Primary"/>
    <d v="2023-04-07T22:48:00"/>
    <d v="2023-04-07T22:48:00"/>
    <x v="4"/>
    <n v="4"/>
    <n v="7"/>
    <d v="1899-12-30T22:48:00"/>
    <s v="DRIVING UNDER THE INFLUENCE"/>
    <s v="SWANSON, S"/>
    <m/>
    <n v="1"/>
    <m/>
  </r>
  <r>
    <x v="498"/>
    <s v="Primary"/>
    <d v="2023-04-12T03:51:00"/>
    <d v="2023-04-12T03:51:00"/>
    <x v="4"/>
    <n v="4"/>
    <n v="12"/>
    <d v="1899-12-30T03:51:00"/>
    <s v="TRAFFIC STOP_x000a_(Violation)"/>
    <s v="PUHAN, C"/>
    <m/>
    <n v="1"/>
    <m/>
  </r>
  <r>
    <x v="499"/>
    <s v="Primary"/>
    <d v="2023-04-14T18:00:00"/>
    <d v="2023-04-14T18:00:00"/>
    <x v="4"/>
    <n v="4"/>
    <n v="14"/>
    <d v="1899-12-30T18:00:00"/>
    <s v="ASSAULT - Felony"/>
    <s v="THOMPSON, T"/>
    <m/>
    <n v="5"/>
    <m/>
  </r>
  <r>
    <x v="500"/>
    <s v="Primary"/>
    <d v="2023-04-15T19:02:00"/>
    <d v="2023-04-15T16:56:00"/>
    <x v="4"/>
    <n v="4"/>
    <n v="15"/>
    <d v="1899-12-30T16:56:00"/>
    <s v="DRIVING UNDER THE INFLUENCE"/>
    <s v="WEBER, E"/>
    <m/>
    <n v="1"/>
    <m/>
  </r>
  <r>
    <x v="501"/>
    <s v="Primary"/>
    <d v="2023-04-17T01:32:00"/>
    <d v="2023-04-17T01:32:00"/>
    <x v="4"/>
    <n v="4"/>
    <n v="17"/>
    <d v="1899-12-30T01:32:00"/>
    <s v="DRIVING UNDER THE INFLUENCE"/>
    <s v="DHILLON, J"/>
    <m/>
    <n v="1"/>
    <m/>
  </r>
  <r>
    <x v="502"/>
    <s v="Primary"/>
    <d v="2023-04-19T19:25:00"/>
    <d v="2023-04-19T19:25:00"/>
    <x v="4"/>
    <n v="4"/>
    <n v="19"/>
    <d v="1899-12-30T19:25:00"/>
    <s v="THEFT"/>
    <s v="THOMPSON, T"/>
    <m/>
    <n v="1"/>
    <m/>
  </r>
  <r>
    <x v="503"/>
    <s v="Primary"/>
    <d v="2023-04-22T18:52:00"/>
    <d v="2023-04-22T18:52:00"/>
    <x v="4"/>
    <n v="4"/>
    <n v="22"/>
    <d v="1899-12-30T18:52:00"/>
    <s v="ASSAULT - Felony"/>
    <s v="RITA, S"/>
    <m/>
    <n v="1"/>
    <m/>
  </r>
  <r>
    <x v="504"/>
    <s v="Primary"/>
    <d v="2023-04-22T18:52:00"/>
    <d v="2023-04-22T18:52:00"/>
    <x v="4"/>
    <n v="4"/>
    <n v="22"/>
    <d v="1899-12-30T18:52:00"/>
    <s v="OBSTRUCTING A LAW ENF OFFICER"/>
    <s v="RITA, S"/>
    <m/>
    <n v="1"/>
    <m/>
  </r>
  <r>
    <x v="505"/>
    <s v="Primary"/>
    <d v="2023-04-23T00:45:00"/>
    <d v="2023-04-23T00:45:00"/>
    <x v="4"/>
    <n v="4"/>
    <n v="23"/>
    <d v="1899-12-30T00:45:00"/>
    <s v="TRAFFIC STOP_x000a_(Violation)"/>
    <s v="WASSEL, A"/>
    <m/>
    <n v="1"/>
    <m/>
  </r>
  <r>
    <x v="506"/>
    <s v="Primary"/>
    <d v="2023-04-28T00:07:00"/>
    <d v="2023-04-28T00:07:00"/>
    <x v="4"/>
    <n v="4"/>
    <n v="28"/>
    <d v="1899-12-30T00:07:00"/>
    <s v="DRIVING UNDER THE INFLUENCE"/>
    <s v="DHILLON, J"/>
    <m/>
    <n v="1"/>
    <m/>
  </r>
  <r>
    <x v="507"/>
    <s v="Primary"/>
    <d v="2023-05-06T03:54:00"/>
    <d v="2023-05-06T00:49:00"/>
    <x v="4"/>
    <n v="5"/>
    <n v="6"/>
    <d v="1899-12-30T00:49:00"/>
    <s v="DRIVING UNDER THE INFLUENCE"/>
    <s v="WALKER, N"/>
    <m/>
    <n v="7"/>
    <m/>
  </r>
  <r>
    <x v="508"/>
    <s v="Primary"/>
    <d v="2023-05-07T18:28:00"/>
    <d v="2023-05-07T18:28:00"/>
    <x v="4"/>
    <n v="5"/>
    <n v="7"/>
    <d v="1899-12-30T18:28:00"/>
    <s v="DRIVING UNDER THE INFLUENCE"/>
    <s v="DHILLON, J"/>
    <m/>
    <n v="1"/>
    <m/>
  </r>
  <r>
    <x v="509"/>
    <s v="Primary"/>
    <d v="2023-05-07T20:14:00"/>
    <d v="2023-05-07T20:12:00"/>
    <x v="4"/>
    <n v="5"/>
    <n v="7"/>
    <d v="1899-12-30T20:12:00"/>
    <s v="DRIVING UNDER THE INFLUENCE"/>
    <s v="SWANSON, S"/>
    <m/>
    <n v="4"/>
    <m/>
  </r>
  <r>
    <x v="510"/>
    <s v="Primary"/>
    <d v="2023-05-10T01:50:00"/>
    <d v="2023-05-10T01:50:00"/>
    <x v="4"/>
    <n v="5"/>
    <n v="10"/>
    <d v="1899-12-30T01:50:00"/>
    <s v="TRAFFIC STOP_x000a_(Violation)"/>
    <s v="RITA, S"/>
    <m/>
    <n v="1"/>
    <m/>
  </r>
  <r>
    <x v="511"/>
    <s v="Primary"/>
    <d v="2023-05-13T20:55:00"/>
    <d v="2023-05-13T20:55:00"/>
    <x v="4"/>
    <n v="5"/>
    <n v="13"/>
    <d v="1899-12-30T20:55:00"/>
    <s v="DRIVING UNDER THE INFLUENCE"/>
    <s v="DHILLON, J"/>
    <m/>
    <n v="2"/>
    <m/>
  </r>
  <r>
    <x v="512"/>
    <s v="Primary"/>
    <d v="2023-05-19T00:48:00"/>
    <d v="2023-05-19T00:48:00"/>
    <x v="4"/>
    <n v="5"/>
    <n v="19"/>
    <d v="1899-12-30T00:48:00"/>
    <s v="TRAFFIC STOP_x000a_(Violation)"/>
    <s v="PUHAN, C"/>
    <m/>
    <n v="1"/>
    <m/>
  </r>
  <r>
    <x v="513"/>
    <s v="Primary"/>
    <d v="2023-05-20T01:48:00"/>
    <d v="2023-05-20T01:48:00"/>
    <x v="4"/>
    <n v="5"/>
    <n v="20"/>
    <d v="1899-12-30T01:48:00"/>
    <s v="DRIVING UNDER THE INFLUENCE"/>
    <s v="TERRY, J"/>
    <m/>
    <n v="1"/>
    <m/>
  </r>
  <r>
    <x v="514"/>
    <s v="Primary"/>
    <d v="2023-05-20T12:13:00"/>
    <d v="2023-05-20T12:13:00"/>
    <x v="4"/>
    <n v="5"/>
    <n v="20"/>
    <d v="1899-12-30T12:13:00"/>
    <s v="DRIVING UNDER THE INFLUENCE"/>
    <s v="SMITH, H"/>
    <m/>
    <n v="1"/>
    <m/>
  </r>
  <r>
    <x v="515"/>
    <s v="Primary"/>
    <d v="2023-05-23T14:24:00"/>
    <d v="2023-05-23T14:23:00"/>
    <x v="4"/>
    <n v="5"/>
    <n v="23"/>
    <d v="1899-12-30T14:23:00"/>
    <s v="ASSIST OTHER AGENCY"/>
    <s v="OSTERKAMP, E"/>
    <m/>
    <n v="1"/>
    <m/>
  </r>
  <r>
    <x v="516"/>
    <s v="Primary"/>
    <d v="2023-05-30T14:41:00"/>
    <d v="2023-05-30T14:36:00"/>
    <x v="4"/>
    <n v="5"/>
    <n v="30"/>
    <d v="1899-12-30T14:36:00"/>
    <s v="DRIVING UNDER THE INFLUENCE"/>
    <s v="ROORDA, M"/>
    <m/>
    <n v="1"/>
    <m/>
  </r>
  <r>
    <x v="517"/>
    <s v="Primary"/>
    <d v="2023-06-03T01:16:00"/>
    <d v="2023-06-03T01:16:00"/>
    <x v="4"/>
    <n v="6"/>
    <n v="3"/>
    <d v="1899-12-30T01:16:00"/>
    <s v="DRIVING UNDER THE INFLUENCE"/>
    <s v="DHILLON, J"/>
    <m/>
    <n v="3"/>
    <m/>
  </r>
  <r>
    <x v="518"/>
    <s v="Primary"/>
    <d v="2023-06-04T23:48:00"/>
    <d v="2023-06-04T23:48:00"/>
    <x v="4"/>
    <n v="6"/>
    <n v="4"/>
    <d v="1899-12-30T23:48:00"/>
    <s v="DRIVING UNDER THE INFLUENCE"/>
    <s v="MCLAUGHLIN, K"/>
    <m/>
    <n v="1"/>
    <m/>
  </r>
  <r>
    <x v="519"/>
    <s v="Primary"/>
    <d v="2023-06-10T02:00:00"/>
    <d v="2023-06-10T02:00:00"/>
    <x v="4"/>
    <n v="6"/>
    <n v="10"/>
    <d v="1899-12-30T02:00:00"/>
    <s v="TRAFFIC STOP_x000a_(Violation)"/>
    <s v="D'AMELIO, S"/>
    <m/>
    <n v="1"/>
    <m/>
  </r>
  <r>
    <x v="520"/>
    <s v="Primary"/>
    <d v="2023-06-11T17:48:00"/>
    <d v="2023-06-11T17:40:00"/>
    <x v="4"/>
    <n v="6"/>
    <n v="11"/>
    <d v="1899-12-30T17:40:00"/>
    <s v="DRIVING UNDER THE INFLUENCE"/>
    <s v="HAAS, L"/>
    <m/>
    <n v="1"/>
    <m/>
  </r>
  <r>
    <x v="521"/>
    <s v="Primary"/>
    <d v="2023-06-12T23:00:00"/>
    <d v="2023-06-12T23:00:00"/>
    <x v="4"/>
    <n v="6"/>
    <n v="12"/>
    <d v="1899-12-30T23:00:00"/>
    <s v="TRAFFIC STOP_x000a_(Violation)"/>
    <s v="MCLAUGHLIN, K"/>
    <m/>
    <n v="1"/>
    <m/>
  </r>
  <r>
    <x v="522"/>
    <s v="Primary"/>
    <d v="2023-06-16T00:15:00"/>
    <d v="2023-06-16T00:15:00"/>
    <x v="4"/>
    <n v="6"/>
    <n v="16"/>
    <d v="1899-12-30T00:15:00"/>
    <s v="OBSTRUCTING A LAW ENF OFFICER"/>
    <s v="RITA, S"/>
    <m/>
    <n v="1"/>
    <m/>
  </r>
  <r>
    <x v="523"/>
    <s v="Primary"/>
    <d v="2023-06-17T21:28:00"/>
    <d v="2023-06-17T18:33:00"/>
    <x v="4"/>
    <n v="6"/>
    <n v="17"/>
    <d v="1899-12-30T18:33:00"/>
    <s v="OBSTRUCTING A LAW ENF OFFICER"/>
    <s v="BADILLO, D"/>
    <m/>
    <n v="1"/>
    <m/>
  </r>
  <r>
    <x v="524"/>
    <s v="Primary"/>
    <d v="2023-06-18T00:45:00"/>
    <d v="2023-06-18T00:45:00"/>
    <x v="4"/>
    <n v="6"/>
    <n v="18"/>
    <d v="1899-12-30T00:45:00"/>
    <s v="TRAFFIC STOP_x000a_(Violation)"/>
    <s v="CARLSEN, S"/>
    <m/>
    <n v="2"/>
    <m/>
  </r>
  <r>
    <x v="525"/>
    <s v="Primary"/>
    <d v="2023-06-18T16:53:00"/>
    <d v="2023-06-18T16:53:00"/>
    <x v="4"/>
    <n v="6"/>
    <n v="18"/>
    <d v="1899-12-30T16:53:00"/>
    <s v="THEFT"/>
    <s v="RITA, S"/>
    <m/>
    <n v="2"/>
    <m/>
  </r>
  <r>
    <x v="526"/>
    <s v="Primary"/>
    <d v="2023-06-18T17:48:00"/>
    <d v="2023-06-18T17:24:00"/>
    <x v="4"/>
    <n v="6"/>
    <n v="18"/>
    <d v="1899-12-30T17:24:00"/>
    <s v="DRIVING UNDER THE INFLUENCE"/>
    <s v="NELSON, S"/>
    <m/>
    <n v="1"/>
    <m/>
  </r>
  <r>
    <x v="527"/>
    <s v="Primary"/>
    <d v="2023-06-19T17:53:00"/>
    <d v="2023-06-19T17:49:00"/>
    <x v="4"/>
    <n v="6"/>
    <n v="19"/>
    <d v="1899-12-30T17:49:00"/>
    <s v="OBSTRUCTING A LAW ENF OFFICER"/>
    <s v="HAAS, L"/>
    <m/>
    <n v="1"/>
    <m/>
  </r>
  <r>
    <x v="528"/>
    <s v="Primary"/>
    <d v="2023-06-25T03:05:00"/>
    <d v="2023-06-25T03:05:00"/>
    <x v="4"/>
    <n v="6"/>
    <n v="25"/>
    <d v="1899-12-30T03:05:00"/>
    <s v="DRIVING UNDER THE INFLUENCE"/>
    <s v="CARLSEN, S"/>
    <m/>
    <n v="1"/>
    <m/>
  </r>
  <r>
    <x v="529"/>
    <s v="Primary"/>
    <d v="2023-07-04T19:43:00"/>
    <d v="2023-07-04T19:17:00"/>
    <x v="4"/>
    <n v="7"/>
    <n v="4"/>
    <d v="1899-12-30T19:17:00"/>
    <s v="DRIVING UNDER THE INFLUENCE"/>
    <s v="NELSON, S"/>
    <m/>
    <n v="1"/>
    <m/>
  </r>
  <r>
    <x v="530"/>
    <s v="Primary"/>
    <d v="2023-07-05T01:32:00"/>
    <d v="2023-07-05T01:32:00"/>
    <x v="4"/>
    <n v="7"/>
    <n v="5"/>
    <d v="1899-12-30T01:32:00"/>
    <s v="DRIVING UNDER THE INFLUENCE"/>
    <s v="BILLE, B"/>
    <m/>
    <n v="7"/>
    <m/>
  </r>
  <r>
    <x v="531"/>
    <s v="Primary"/>
    <d v="2023-07-06T07:18:00"/>
    <d v="2023-07-06T07:14:00"/>
    <x v="4"/>
    <n v="7"/>
    <n v="6"/>
    <d v="1899-12-30T07:14:00"/>
    <s v="WELFARE CHECK"/>
    <s v="SERAD, Z"/>
    <m/>
    <n v="1"/>
    <m/>
  </r>
  <r>
    <x v="532"/>
    <s v="Primary"/>
    <d v="2023-07-13T08:50:00"/>
    <d v="2023-07-13T08:50:00"/>
    <x v="4"/>
    <n v="7"/>
    <n v="13"/>
    <d v="1899-12-30T08:50:00"/>
    <s v="DRIVING UNDER THE INFLUENCE"/>
    <s v="TERRY, J"/>
    <m/>
    <n v="2"/>
    <m/>
  </r>
  <r>
    <x v="533"/>
    <s v="Primary"/>
    <d v="2023-07-20T15:06:00"/>
    <d v="2023-07-20T14:59:00"/>
    <x v="4"/>
    <n v="7"/>
    <n v="20"/>
    <d v="1899-12-30T14:59:00"/>
    <s v="DRIVING UNDER THE INFLUENCE"/>
    <s v="DHILLON, J"/>
    <m/>
    <n v="1"/>
    <m/>
  </r>
  <r>
    <x v="534"/>
    <s v="Primary"/>
    <d v="2023-07-25T08:17:00"/>
    <d v="2023-07-25T08:17:00"/>
    <x v="4"/>
    <n v="7"/>
    <n v="25"/>
    <d v="1899-12-30T08:17:00"/>
    <s v="ASSAULT -_x000a_Misdemeanor"/>
    <s v="TRAN, P"/>
    <m/>
    <n v="1"/>
    <m/>
  </r>
  <r>
    <x v="535"/>
    <s v="Primary"/>
    <d v="2023-07-31T19:22:00"/>
    <d v="2023-07-31T19:22:00"/>
    <x v="4"/>
    <n v="7"/>
    <n v="31"/>
    <d v="1899-12-30T19:22:00"/>
    <s v="WARRANT ARREST"/>
    <s v="PUHAN, C"/>
    <m/>
    <n v="1"/>
    <m/>
  </r>
  <r>
    <x v="536"/>
    <s v="Primary"/>
    <d v="2023-08-11T23:35:00"/>
    <d v="2023-08-11T23:35:00"/>
    <x v="4"/>
    <n v="8"/>
    <n v="11"/>
    <d v="1899-12-30T23:35:00"/>
    <s v="ASSIST OTHER AGENCY"/>
    <s v="STURLAUGSON, N"/>
    <m/>
    <n v="1"/>
    <m/>
  </r>
  <r>
    <x v="537"/>
    <s v="Primary"/>
    <d v="2023-08-14T05:03:00"/>
    <d v="2023-08-14T05:03:00"/>
    <x v="4"/>
    <n v="8"/>
    <n v="14"/>
    <d v="1899-12-30T05:03:00"/>
    <s v="ASSIST OTHER AGENCY"/>
    <s v="KAISER, C"/>
    <m/>
    <n v="1"/>
    <m/>
  </r>
  <r>
    <x v="538"/>
    <s v="Primary"/>
    <d v="2023-08-14T14:30:00"/>
    <d v="2023-08-14T14:30:00"/>
    <x v="4"/>
    <n v="8"/>
    <n v="14"/>
    <d v="1899-12-30T14:30:00"/>
    <s v="DRIVING UNDER THE INFLUENCE"/>
    <s v="PARKER, N"/>
    <m/>
    <n v="4"/>
    <m/>
  </r>
  <r>
    <x v="539"/>
    <s v="Primary"/>
    <d v="2023-08-15T18:23:00"/>
    <d v="2023-08-15T18:17:00"/>
    <x v="4"/>
    <n v="8"/>
    <n v="15"/>
    <d v="1899-12-30T18:17:00"/>
    <s v="VEHICLE PROWL"/>
    <s v="MCLAUGHLIN, K"/>
    <m/>
    <n v="4"/>
    <m/>
  </r>
  <r>
    <x v="540"/>
    <s v="Primary"/>
    <d v="2023-08-18T17:35:00"/>
    <d v="2023-08-18T17:28:00"/>
    <x v="4"/>
    <n v="8"/>
    <n v="18"/>
    <d v="1899-12-30T17:28:00"/>
    <s v="VIOLATION OF A COURT ORDER"/>
    <s v="OTTO, M"/>
    <m/>
    <n v="1"/>
    <m/>
  </r>
  <r>
    <x v="541"/>
    <s v="Primary"/>
    <d v="2023-08-19T21:52:00"/>
    <d v="2023-08-19T21:52:00"/>
    <x v="4"/>
    <n v="8"/>
    <n v="19"/>
    <d v="1899-12-30T21:52:00"/>
    <s v="DRIVING UNDER THE INFLUENCE"/>
    <s v="LYONS, A"/>
    <m/>
    <n v="1"/>
    <m/>
  </r>
  <r>
    <x v="542"/>
    <s v="Primary"/>
    <d v="2023-08-20T02:46:00"/>
    <d v="2023-08-20T02:46:00"/>
    <x v="4"/>
    <n v="8"/>
    <n v="20"/>
    <d v="1899-12-30T02:46:00"/>
    <s v="DRIVING UNDER THE INFLUENCE"/>
    <s v="D'AMELIO, S"/>
    <m/>
    <n v="3"/>
    <m/>
  </r>
  <r>
    <x v="543"/>
    <s v="Primary"/>
    <d v="2023-08-24T08:19:00"/>
    <d v="2023-08-24T08:19:00"/>
    <x v="4"/>
    <n v="8"/>
    <n v="24"/>
    <d v="1899-12-30T08:19:00"/>
    <s v="ASSAULT - Felony"/>
    <s v="PUHAN, C"/>
    <m/>
    <n v="1"/>
    <m/>
  </r>
  <r>
    <x v="544"/>
    <s v="Primary"/>
    <d v="2023-08-24T12:26:00"/>
    <d v="2023-08-24T11:47:00"/>
    <x v="4"/>
    <n v="8"/>
    <n v="24"/>
    <d v="1899-12-30T11:47:00"/>
    <s v="ASSAULT -_x000a_Misdemeanor"/>
    <s v="HINDS, J"/>
    <m/>
    <n v="3"/>
    <m/>
  </r>
  <r>
    <x v="545"/>
    <s v="Primary"/>
    <d v="2023-08-25T15:07:00"/>
    <d v="2023-08-25T15:01:00"/>
    <x v="4"/>
    <n v="8"/>
    <n v="25"/>
    <d v="1899-12-30T15:01:00"/>
    <s v="BURGLARY"/>
    <s v="EDGAR, K"/>
    <m/>
    <n v="1"/>
    <m/>
  </r>
  <r>
    <x v="546"/>
    <s v="Primary"/>
    <d v="2023-08-31T02:53:00"/>
    <d v="2023-08-31T02:53:00"/>
    <x v="4"/>
    <n v="8"/>
    <n v="31"/>
    <d v="1899-12-30T02:53:00"/>
    <s v="DRIVING UNDER THE INFLUENCE"/>
    <s v="WRIGHT, R"/>
    <m/>
    <n v="2"/>
    <m/>
  </r>
  <r>
    <x v="547"/>
    <s v="Primary"/>
    <d v="2023-09-06T00:17:00"/>
    <d v="2023-09-06T00:17:00"/>
    <x v="4"/>
    <n v="9"/>
    <n v="6"/>
    <d v="1899-12-30T00:17:00"/>
    <s v="MALICIOUS MISCHIEF"/>
    <s v="SALGADO, A"/>
    <m/>
    <n v="4"/>
    <m/>
  </r>
  <r>
    <x v="548"/>
    <s v="Primary"/>
    <d v="2023-09-12T21:37:00"/>
    <d v="2023-09-12T21:37:00"/>
    <x v="4"/>
    <n v="9"/>
    <n v="12"/>
    <d v="1899-12-30T21:37:00"/>
    <s v="BURGLARY"/>
    <s v="WALKER, N"/>
    <m/>
    <n v="1"/>
    <m/>
  </r>
  <r>
    <x v="549"/>
    <s v="Primary"/>
    <d v="2023-09-14T12:33:00"/>
    <d v="2023-09-14T12:33:00"/>
    <x v="4"/>
    <n v="9"/>
    <n v="14"/>
    <d v="1899-12-30T12:33:00"/>
    <s v="WARRANT ARREST"/>
    <s v="DHILLON, J"/>
    <m/>
    <n v="1"/>
    <m/>
  </r>
  <r>
    <x v="550"/>
    <s v="Primary"/>
    <d v="2023-09-14T15:00:00"/>
    <d v="2023-09-14T15:00:00"/>
    <x v="4"/>
    <n v="9"/>
    <n v="14"/>
    <d v="1899-12-30T15:00:00"/>
    <s v="OBSTRUCTING A LAW ENF OFFICER"/>
    <s v="DHILLON, J"/>
    <m/>
    <n v="2"/>
    <m/>
  </r>
  <r>
    <x v="551"/>
    <s v="Primary"/>
    <d v="2023-09-25T21:30:00"/>
    <d v="2023-09-25T21:30:00"/>
    <x v="4"/>
    <n v="9"/>
    <n v="25"/>
    <d v="1899-12-30T21:30:00"/>
    <s v="DRUG - NARCOTICS VIOLATIONS"/>
    <s v="MCLAUGHLIN, K"/>
    <m/>
    <n v="5"/>
    <m/>
  </r>
  <r>
    <x v="552"/>
    <s v="Primary"/>
    <d v="2023-09-30T21:25:00"/>
    <d v="2023-09-30T21:25:00"/>
    <x v="4"/>
    <n v="9"/>
    <n v="30"/>
    <d v="1899-12-30T21:25:00"/>
    <s v="ASSIST OTHER AGENCY"/>
    <s v="STURLAUGSON, N"/>
    <m/>
    <n v="2"/>
    <m/>
  </r>
  <r>
    <x v="553"/>
    <s v="Primary"/>
    <d v="2023-10-09T16:17:00"/>
    <d v="2023-10-09T15:58:00"/>
    <x v="4"/>
    <n v="10"/>
    <n v="9"/>
    <d v="1899-12-30T15:58:00"/>
    <s v="DRIVING UNDER THE INFLUENCE"/>
    <s v="PARKER, N"/>
    <m/>
    <n v="1"/>
    <m/>
  </r>
  <r>
    <x v="554"/>
    <s v="Primary"/>
    <d v="2023-10-09T23:19:00"/>
    <d v="2023-10-09T23:19:00"/>
    <x v="4"/>
    <n v="10"/>
    <n v="9"/>
    <d v="1899-12-30T23:19:00"/>
    <s v="DRIVING UNDER THE INFLUENCE"/>
    <s v="MCLAUGHLIN, K"/>
    <m/>
    <n v="1"/>
    <m/>
  </r>
  <r>
    <x v="555"/>
    <s v="Primary"/>
    <d v="2023-10-10T17:42:00"/>
    <d v="2023-10-10T17:42:00"/>
    <x v="4"/>
    <n v="10"/>
    <n v="10"/>
    <d v="1899-12-30T17:42:00"/>
    <s v="DRIVING UNDER THE INFLUENCE"/>
    <s v="GRANGER, T"/>
    <m/>
    <n v="3"/>
    <m/>
  </r>
  <r>
    <x v="556"/>
    <s v="Primary"/>
    <d v="2023-10-20T00:53:00"/>
    <d v="2023-10-20T00:53:00"/>
    <x v="4"/>
    <n v="10"/>
    <n v="20"/>
    <d v="1899-12-30T00:53:00"/>
    <s v="DRIVING UNDER THE INFLUENCE"/>
    <s v="MCLAUGHLIN, K"/>
    <m/>
    <n v="1"/>
    <m/>
  </r>
  <r>
    <x v="557"/>
    <s v="Primary"/>
    <d v="2023-10-21T01:01:00"/>
    <d v="2023-10-21T01:01:00"/>
    <x v="4"/>
    <n v="10"/>
    <n v="21"/>
    <d v="1899-12-30T01:01:00"/>
    <s v="DRIVING UNDER THE INFLUENCE"/>
    <s v="GRANGER, T"/>
    <m/>
    <n v="1"/>
    <m/>
  </r>
  <r>
    <x v="558"/>
    <s v="Primary"/>
    <d v="2023-10-29T00:44:00"/>
    <d v="2023-10-29T00:44:00"/>
    <x v="4"/>
    <n v="10"/>
    <n v="29"/>
    <d v="1899-12-30T00:44:00"/>
    <s v="ASSIST OTHER AGENCY"/>
    <s v="BANNERMAN, K"/>
    <m/>
    <n v="1"/>
    <m/>
  </r>
  <r>
    <x v="559"/>
    <s v="Primary"/>
    <d v="2023-11-02T20:22:00"/>
    <d v="2023-11-02T20:22:00"/>
    <x v="4"/>
    <n v="11"/>
    <n v="2"/>
    <d v="1899-12-30T20:22:00"/>
    <s v="DRIVING UNDER THE INFLUENCE"/>
    <s v="NELSON, K"/>
    <m/>
    <n v="1"/>
    <m/>
  </r>
  <r>
    <x v="560"/>
    <s v="Primary"/>
    <d v="2023-11-07T18:22:00"/>
    <d v="2023-11-07T18:22:00"/>
    <x v="4"/>
    <n v="11"/>
    <n v="7"/>
    <d v="1899-12-30T18:22:00"/>
    <s v="DRIVING UNDER THE INFLUENCE"/>
    <s v="GRANGER, T"/>
    <m/>
    <n v="2"/>
    <m/>
  </r>
  <r>
    <x v="561"/>
    <s v="Primary"/>
    <d v="2023-11-11T19:15:00"/>
    <d v="2023-11-11T19:15:00"/>
    <x v="4"/>
    <n v="11"/>
    <n v="11"/>
    <d v="1899-12-30T19:15:00"/>
    <s v="TRAFFIC STOP_x000a_(Violation)"/>
    <s v="LYONS, A"/>
    <m/>
    <n v="1"/>
    <m/>
  </r>
  <r>
    <x v="562"/>
    <s v="Primary"/>
    <d v="2023-11-12T23:00:00"/>
    <d v="2023-11-12T23:00:00"/>
    <x v="4"/>
    <n v="11"/>
    <n v="12"/>
    <d v="1899-12-30T23:00:00"/>
    <s v="TRAFFIC STOP_x000a_(Violation)"/>
    <s v="PUHAN, C"/>
    <m/>
    <n v="1"/>
    <m/>
  </r>
  <r>
    <x v="563"/>
    <s v="Primary"/>
    <d v="2023-11-15T00:53:00"/>
    <d v="2023-11-15T00:53:00"/>
    <x v="4"/>
    <n v="11"/>
    <n v="15"/>
    <d v="1899-12-30T00:53:00"/>
    <s v="DRIVING UNDER THE INFLUENCE"/>
    <s v="D'AMELIO, S"/>
    <m/>
    <n v="10"/>
    <m/>
  </r>
  <r>
    <x v="564"/>
    <s v="Primary"/>
    <d v="2023-11-17T11:40:00"/>
    <d v="2023-11-17T11:40:00"/>
    <x v="4"/>
    <n v="11"/>
    <n v="17"/>
    <d v="1899-12-30T11:40:00"/>
    <s v="WARRANT ARREST"/>
    <s v="HINDS, J"/>
    <m/>
    <n v="1"/>
    <m/>
  </r>
  <r>
    <x v="565"/>
    <s v="Primary"/>
    <d v="2023-11-17T11:40:00"/>
    <d v="2023-11-17T11:40:00"/>
    <x v="4"/>
    <n v="11"/>
    <n v="17"/>
    <d v="1899-12-30T11:40:00"/>
    <s v="OBSTRUCTING A LAW ENF OFFICER"/>
    <s v="HINDS, J"/>
    <m/>
    <n v="1"/>
    <m/>
  </r>
  <r>
    <x v="566"/>
    <s v="Primary"/>
    <d v="2023-11-21T09:30:00"/>
    <d v="2023-11-21T09:30:00"/>
    <x v="4"/>
    <n v="11"/>
    <n v="21"/>
    <d v="1899-12-30T09:30:00"/>
    <s v="ASSIST OTHER AGENCY"/>
    <s v="HORTON, B"/>
    <m/>
    <n v="1"/>
    <m/>
  </r>
  <r>
    <x v="567"/>
    <s v="Primary"/>
    <d v="2023-11-24T03:21:00"/>
    <d v="2023-11-23T23:58:00"/>
    <x v="4"/>
    <n v="11"/>
    <n v="23"/>
    <d v="1899-12-30T23:58:00"/>
    <s v="DRIVING UNDER THE INFLUENCE"/>
    <s v="KENNEDY, P"/>
    <m/>
    <n v="2"/>
    <m/>
  </r>
  <r>
    <x v="568"/>
    <s v="Primary"/>
    <d v="2023-11-25T02:41:00"/>
    <d v="2023-11-25T02:41:00"/>
    <x v="4"/>
    <n v="11"/>
    <n v="25"/>
    <d v="1899-12-30T02:41:00"/>
    <s v="DRIVING UNDER THE INFLUENCE"/>
    <s v="PUHAN, C"/>
    <m/>
    <n v="1"/>
    <m/>
  </r>
  <r>
    <x v="569"/>
    <s v="Primary"/>
    <d v="2023-12-01T23:30:00"/>
    <d v="2023-12-01T23:27:00"/>
    <x v="4"/>
    <n v="12"/>
    <n v="1"/>
    <d v="1899-12-30T23:27:00"/>
    <s v="DRIVING UNDER THE INFLUENCE"/>
    <s v="KENNEDY, P"/>
    <m/>
    <n v="1"/>
    <m/>
  </r>
  <r>
    <x v="570"/>
    <s v="Primary"/>
    <d v="2023-12-03T00:33:00"/>
    <d v="2023-12-03T00:33:00"/>
    <x v="4"/>
    <n v="12"/>
    <n v="3"/>
    <d v="1899-12-30T00:33:00"/>
    <s v="TRAFFIC STOP_x000a_(Violation)"/>
    <s v="D'AMELIO, S"/>
    <m/>
    <n v="1"/>
    <m/>
  </r>
  <r>
    <x v="571"/>
    <s v="Primary"/>
    <d v="2023-12-04T01:51:00"/>
    <d v="2023-12-04T01:51:00"/>
    <x v="4"/>
    <n v="12"/>
    <n v="4"/>
    <d v="1899-12-30T01:51:00"/>
    <s v="TRAFFIC STOP_x000a_(Violation)"/>
    <s v="RITA, S"/>
    <m/>
    <n v="1"/>
    <m/>
  </r>
  <r>
    <x v="572"/>
    <s v="Primary"/>
    <d v="2023-12-05T17:28:00"/>
    <d v="2023-12-05T17:02:00"/>
    <x v="4"/>
    <n v="12"/>
    <n v="5"/>
    <d v="1899-12-30T17:02:00"/>
    <s v="THEFT"/>
    <s v="OTTO, M"/>
    <m/>
    <n v="1"/>
    <m/>
  </r>
  <r>
    <x v="573"/>
    <s v="Primary"/>
    <d v="2023-12-09T20:21:00"/>
    <d v="2023-12-09T20:21:00"/>
    <x v="4"/>
    <n v="12"/>
    <n v="9"/>
    <d v="1899-12-30T20:21:00"/>
    <s v="DRIVING UNDER THE INFLUENCE"/>
    <s v="D'AMELIO, S"/>
    <m/>
    <n v="2"/>
    <m/>
  </r>
  <r>
    <x v="574"/>
    <s v="Primary"/>
    <d v="2023-12-12T17:27:00"/>
    <d v="2023-12-12T17:22:00"/>
    <x v="4"/>
    <n v="12"/>
    <n v="12"/>
    <d v="1899-12-30T17:22:00"/>
    <s v="DRIVING UNDER THE INFLUENCE"/>
    <s v="SWANSON, S"/>
    <m/>
    <n v="2"/>
    <m/>
  </r>
  <r>
    <x v="575"/>
    <s v="Primary"/>
    <d v="2023-12-14T21:06:00"/>
    <d v="2023-12-14T21:06:00"/>
    <x v="4"/>
    <n v="12"/>
    <n v="14"/>
    <d v="1899-12-30T21:06:00"/>
    <s v="THEFT"/>
    <s v="DE LOS RIOS, B"/>
    <m/>
    <n v="1"/>
    <m/>
  </r>
  <r>
    <x v="576"/>
    <s v="Primary"/>
    <d v="2023-12-18T21:57:00"/>
    <d v="2023-12-18T21:57:00"/>
    <x v="4"/>
    <n v="12"/>
    <n v="18"/>
    <d v="1899-12-30T21:57:00"/>
    <s v="ASSAULT - Felony"/>
    <s v="STURLAUGSON, N"/>
    <m/>
    <n v="9"/>
    <m/>
  </r>
  <r>
    <x v="577"/>
    <s v="Primary"/>
    <d v="2023-12-30T01:50:00"/>
    <d v="2023-12-30T01:50:00"/>
    <x v="4"/>
    <n v="12"/>
    <n v="30"/>
    <d v="1899-12-30T01:50:00"/>
    <s v="DRIVING UNDER THE INFLUENCE"/>
    <s v="BANNERMAN, K"/>
    <m/>
    <n v="1"/>
    <m/>
  </r>
  <r>
    <x v="578"/>
    <s v="Primary"/>
    <d v="2023-12-30T23:27:00"/>
    <d v="2023-12-30T23:27:00"/>
    <x v="4"/>
    <n v="12"/>
    <n v="30"/>
    <d v="1899-12-30T23:27:00"/>
    <s v="ASSIST OTHER AGENCY"/>
    <s v="KENNEDY, P"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26940-DC1D-469A-9E59-5DF2BE657FD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4:D594" firstHeaderRow="1" firstDataRow="1" firstDataCol="1"/>
  <pivotFields count="13">
    <pivotField axis="axisRow" dataField="1" showAll="0">
      <items count="580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0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1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3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4"/>
        <item x="391"/>
        <item x="392"/>
        <item x="393"/>
        <item x="394"/>
        <item x="395"/>
        <item x="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t="default"/>
      </items>
    </pivotField>
    <pivotField showAll="0"/>
    <pivotField numFmtId="164" showAll="0"/>
    <pivotField showAll="0"/>
    <pivotField numFmtId="1" showAll="0"/>
    <pivotField numFmtId="1" showAll="0"/>
    <pivotField numFmtId="1" showAll="0"/>
    <pivotField numFmtId="169" showAll="0"/>
    <pivotField showAll="0"/>
    <pivotField showAll="0"/>
    <pivotField showAll="0"/>
    <pivotField numFmtId="1" showAll="0"/>
    <pivotField showAll="0"/>
  </pivotFields>
  <rowFields count="1">
    <field x="0"/>
  </rowFields>
  <rowItems count="5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 t="grand">
      <x/>
    </i>
  </rowItems>
  <colItems count="1">
    <i/>
  </colItems>
  <dataFields count="1">
    <dataField name="Count of Case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2791D-5A81-455B-97ED-A7DF9AD5990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C3:D9" firstHeaderRow="1" firstDataRow="1" firstDataCol="1"/>
  <pivotFields count="13">
    <pivotField showAll="0"/>
    <pivotField showAll="0"/>
    <pivotField numFmtId="164" showAll="0"/>
    <pivotField showAll="0"/>
    <pivotField axis="axisRow" dataField="1" numFmtId="1" showAll="0">
      <items count="7">
        <item m="1" x="5"/>
        <item x="0"/>
        <item x="1"/>
        <item x="2"/>
        <item x="3"/>
        <item x="4"/>
        <item t="default"/>
      </items>
    </pivotField>
    <pivotField numFmtId="1" showAll="0"/>
    <pivotField numFmtId="1" showAll="0"/>
    <pivotField numFmtId="169" showAll="0"/>
    <pivotField showAll="0"/>
    <pivotField showAll="0"/>
    <pivotField showAll="0"/>
    <pivotField numFmtId="1"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" fld="4" subtotal="count" baseField="4" baseItem="0"/>
  </dataFields>
  <formats count="8">
    <format dxfId="20">
      <pivotArea outline="0" collapsedLevelsAreSubtotals="1" fieldPosition="0"/>
    </format>
    <format dxfId="19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9FA01-C120-49AB-8541-83CCCACB8C9F}" name="Table1" displayName="Table1" ref="A1:M580" totalsRowShown="0" headerRowDxfId="25" tableBorderDxfId="34">
  <autoFilter ref="A1:M580" xr:uid="{1FE9FA01-C120-49AB-8541-83CCCACB8C9F}"/>
  <sortState xmlns:xlrd2="http://schemas.microsoft.com/office/spreadsheetml/2017/richdata2" ref="A2:M580">
    <sortCondition ref="E1:E580"/>
  </sortState>
  <tableColumns count="13">
    <tableColumn id="1" xr3:uid="{54993EEF-76B9-4D91-A7BE-777E6BFF4389}" name="CaseNo" dataDxfId="33"/>
    <tableColumn id="2" xr3:uid="{F4B27C37-601E-4CF8-A741-A6123B6D1E34}" name="ReportType" dataDxfId="32"/>
    <tableColumn id="3" xr3:uid="{5C180689-80C0-4563-A810-6FCF79BE18F6}" name="ReportDate" dataDxfId="31"/>
    <tableColumn id="4" xr3:uid="{01852E30-D69F-4CC4-BA0E-092B6E58A259}" name="IncidentDate" dataDxfId="30"/>
    <tableColumn id="5" xr3:uid="{7EE9F892-C55D-4DDB-BDC7-3A2361D9AA34}" name="Year" dataDxfId="24">
      <calculatedColumnFormula>IF(NOT(Table1[[#This Row],[IncidentDate]]=""), YEAR(D2), YEAR(Table1[[#This Row],[ReportDate]]))</calculatedColumnFormula>
    </tableColumn>
    <tableColumn id="6" xr3:uid="{E626900C-F799-47A2-99C4-4617F5049D5E}" name="Month" dataDxfId="23">
      <calculatedColumnFormula>IF(NOT(Table1[[#This Row],[IncidentDate]]=""), MONTH(Table1[[#This Row],[IncidentDate]]), MONTH(Table1[[#This Row],[ReportDate]]))</calculatedColumnFormula>
    </tableColumn>
    <tableColumn id="7" xr3:uid="{E7BAC6F4-9859-4739-80F5-B3F9510CFCA8}" name="Day" dataDxfId="22">
      <calculatedColumnFormula>IF(NOT(Table1[[#This Row],[IncidentDate]]=""), DAY(D2), DAY(Table1[[#This Row],[ReportDate]]))</calculatedColumnFormula>
    </tableColumn>
    <tableColumn id="8" xr3:uid="{3EC15D00-F9DE-4D75-947A-C3906087111F}" name="Time" dataDxfId="21">
      <calculatedColumnFormula>IF(NOT(Table1[[#This Row],[IncidentDate]]=""), Table1[[#This Row],[IncidentDate]]-INT(Table1[[#This Row],[IncidentDate]]), Table1[[#This Row],[ReportDate]]-INT(Table1[[#This Row],[ReportDate]]))</calculatedColumnFormula>
    </tableColumn>
    <tableColumn id="9" xr3:uid="{3C9DF63B-DEE0-49F9-AA5E-7B49FD7E7ED6}" name="Offense"/>
    <tableColumn id="10" xr3:uid="{98A5C30F-F04F-4A62-9A23-221DB41DDE27}" name="AuthoredBy" dataDxfId="29"/>
    <tableColumn id="11" xr3:uid="{5D76C375-EE7B-4CB0-B72D-7A850CB6F6F5}" name="HeldBy" dataDxfId="28"/>
    <tableColumn id="12" xr3:uid="{52AE35B3-ABA5-4223-A400-1810262DEBA1}" name="Rnum" dataDxfId="27"/>
    <tableColumn id="13" xr3:uid="{EBB5BF37-C97E-46A1-ADE6-F218C47E9EF4}" name="Comment" dataDxfId="26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62FC1-2BA1-46AB-9328-65305AC01983}" name="Table2" displayName="Table2" ref="E3:F9" totalsRowCount="1" headerRowDxfId="9" dataDxfId="7" totalsRowDxfId="8">
  <autoFilter ref="E3:F8" xr:uid="{CCD62FC1-2BA1-46AB-9328-65305AC01983}"/>
  <tableColumns count="2">
    <tableColumn id="1" xr3:uid="{71BBD974-B67F-4A59-A83B-395E5A6B954C}" name="Pursuits" totalsRowFunction="sum" dataDxfId="13" totalsRowDxfId="12"/>
    <tableColumn id="2" xr3:uid="{62379124-07D2-44B9-A230-D5B3D3872FE3}" name="Employees" totalsRowFunction="sum" dataDxfId="11" totalsRowDxfId="1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0"/>
  <sheetViews>
    <sheetView tabSelected="1" workbookViewId="0">
      <selection activeCell="H2" sqref="H2"/>
    </sheetView>
  </sheetViews>
  <sheetFormatPr defaultRowHeight="12.75" x14ac:dyDescent="0.2"/>
  <cols>
    <col min="1" max="1" width="13.6640625" customWidth="1"/>
    <col min="2" max="2" width="17.6640625" customWidth="1"/>
    <col min="3" max="8" width="25.5" customWidth="1"/>
    <col min="9" max="9" width="20.83203125" customWidth="1"/>
    <col min="10" max="10" width="25.5" customWidth="1"/>
    <col min="11" max="11" width="20.83203125" customWidth="1"/>
    <col min="12" max="12" width="8.83203125" customWidth="1"/>
    <col min="13" max="13" width="16.1640625" customWidth="1"/>
    <col min="14" max="14" width="2.1640625" customWidth="1"/>
  </cols>
  <sheetData>
    <row r="1" spans="1:14" s="25" customFormat="1" ht="15.75" customHeight="1" x14ac:dyDescent="0.2">
      <c r="A1" s="24" t="s">
        <v>720</v>
      </c>
      <c r="B1" s="24" t="s">
        <v>721</v>
      </c>
      <c r="C1" s="24" t="s">
        <v>722</v>
      </c>
      <c r="D1" s="24" t="s">
        <v>723</v>
      </c>
      <c r="E1" s="24" t="s">
        <v>724</v>
      </c>
      <c r="F1" s="24" t="s">
        <v>725</v>
      </c>
      <c r="G1" s="24" t="s">
        <v>726</v>
      </c>
      <c r="H1" s="24" t="s">
        <v>727</v>
      </c>
      <c r="I1" s="24" t="s">
        <v>728</v>
      </c>
      <c r="J1" s="24" t="s">
        <v>729</v>
      </c>
      <c r="K1" s="24" t="s">
        <v>730</v>
      </c>
      <c r="L1" s="25" t="s">
        <v>732</v>
      </c>
      <c r="M1" s="24" t="s">
        <v>731</v>
      </c>
      <c r="N1" s="24"/>
    </row>
    <row r="2" spans="1:14" ht="26.25" customHeight="1" x14ac:dyDescent="0.2">
      <c r="A2" s="1" t="s">
        <v>120</v>
      </c>
      <c r="B2" s="1" t="s">
        <v>1</v>
      </c>
      <c r="C2" s="2">
        <v>43714.708333000002</v>
      </c>
      <c r="D2" s="11"/>
      <c r="E2" s="6">
        <f>IF(NOT(Table1[[#This Row],[IncidentDate]]=""), YEAR(D2), YEAR(Table1[[#This Row],[ReportDate]]))</f>
        <v>2019</v>
      </c>
      <c r="F2" s="6">
        <f>IF(NOT(Table1[[#This Row],[IncidentDate]]=""), MONTH(Table1[[#This Row],[IncidentDate]]), MONTH(Table1[[#This Row],[ReportDate]]))</f>
        <v>9</v>
      </c>
      <c r="G2" s="6">
        <f>IF(NOT(Table1[[#This Row],[IncidentDate]]=""), DAY(D2), DAY(Table1[[#This Row],[ReportDate]]))</f>
        <v>6</v>
      </c>
      <c r="H2" s="16">
        <f>IF(NOT(Table1[[#This Row],[IncidentDate]]=""), Table1[[#This Row],[IncidentDate]]-INT(Table1[[#This Row],[IncidentDate]]), Table1[[#This Row],[ReportDate]]-INT(Table1[[#This Row],[ReportDate]]))</f>
        <v>0.70833300000231247</v>
      </c>
      <c r="I2" s="10" t="s">
        <v>63</v>
      </c>
      <c r="J2" s="4" t="s">
        <v>121</v>
      </c>
      <c r="K2" s="11"/>
      <c r="L2" s="6">
        <v>1</v>
      </c>
      <c r="M2" s="11"/>
    </row>
    <row r="3" spans="1:14" ht="26.25" customHeight="1" x14ac:dyDescent="0.2">
      <c r="A3" s="1" t="s">
        <v>272</v>
      </c>
      <c r="B3" s="1" t="s">
        <v>1</v>
      </c>
      <c r="C3" s="2">
        <v>44068.895139</v>
      </c>
      <c r="D3" s="5"/>
      <c r="E3" s="6">
        <f>IF(NOT(Table1[[#This Row],[IncidentDate]]=""), YEAR(D3), YEAR(Table1[[#This Row],[ReportDate]]))</f>
        <v>2020</v>
      </c>
      <c r="F3" s="6">
        <f>IF(NOT(Table1[[#This Row],[IncidentDate]]=""), MONTH(Table1[[#This Row],[IncidentDate]]), MONTH(Table1[[#This Row],[ReportDate]]))</f>
        <v>8</v>
      </c>
      <c r="G3" s="6">
        <f>IF(NOT(Table1[[#This Row],[IncidentDate]]=""), DAY(D3), DAY(Table1[[#This Row],[ReportDate]]))</f>
        <v>25</v>
      </c>
      <c r="H3" s="16">
        <f>IF(NOT(Table1[[#This Row],[IncidentDate]]=""), Table1[[#This Row],[IncidentDate]]-INT(Table1[[#This Row],[IncidentDate]]), Table1[[#This Row],[ReportDate]]-INT(Table1[[#This Row],[ReportDate]]))</f>
        <v>0.8951390000001993</v>
      </c>
      <c r="I3" s="7" t="s">
        <v>155</v>
      </c>
      <c r="J3" s="4" t="s">
        <v>273</v>
      </c>
      <c r="K3" s="5"/>
      <c r="L3" s="6">
        <v>1</v>
      </c>
      <c r="M3" s="5"/>
    </row>
    <row r="4" spans="1:14" ht="26.25" customHeight="1" x14ac:dyDescent="0.2">
      <c r="A4" s="1" t="s">
        <v>340</v>
      </c>
      <c r="B4" s="1" t="s">
        <v>1</v>
      </c>
      <c r="C4" s="2">
        <v>44194.895833000002</v>
      </c>
      <c r="D4" s="11"/>
      <c r="E4" s="6">
        <f>IF(NOT(Table1[[#This Row],[IncidentDate]]=""), YEAR(D4), YEAR(Table1[[#This Row],[ReportDate]]))</f>
        <v>2020</v>
      </c>
      <c r="F4" s="6">
        <f>IF(NOT(Table1[[#This Row],[IncidentDate]]=""), MONTH(Table1[[#This Row],[IncidentDate]]), MONTH(Table1[[#This Row],[ReportDate]]))</f>
        <v>12</v>
      </c>
      <c r="G4" s="6">
        <f>IF(NOT(Table1[[#This Row],[IncidentDate]]=""), DAY(D4), DAY(Table1[[#This Row],[ReportDate]]))</f>
        <v>29</v>
      </c>
      <c r="H4" s="16">
        <f>IF(NOT(Table1[[#This Row],[IncidentDate]]=""), Table1[[#This Row],[IncidentDate]]-INT(Table1[[#This Row],[IncidentDate]]), Table1[[#This Row],[ReportDate]]-INT(Table1[[#This Row],[ReportDate]]))</f>
        <v>0.89583300000231247</v>
      </c>
      <c r="I4" s="4" t="s">
        <v>341</v>
      </c>
      <c r="J4" s="4" t="s">
        <v>150</v>
      </c>
      <c r="K4" s="11"/>
      <c r="L4" s="6">
        <v>1</v>
      </c>
      <c r="M4" s="11"/>
    </row>
    <row r="5" spans="1:14" ht="26.25" customHeight="1" x14ac:dyDescent="0.2">
      <c r="A5" s="1" t="s">
        <v>369</v>
      </c>
      <c r="B5" s="1" t="s">
        <v>1</v>
      </c>
      <c r="C5" s="2">
        <v>44294.5625</v>
      </c>
      <c r="D5" s="5"/>
      <c r="E5" s="6">
        <f>IF(NOT(Table1[[#This Row],[IncidentDate]]=""), YEAR(D5), YEAR(Table1[[#This Row],[ReportDate]]))</f>
        <v>2021</v>
      </c>
      <c r="F5" s="6">
        <f>IF(NOT(Table1[[#This Row],[IncidentDate]]=""), MONTH(Table1[[#This Row],[IncidentDate]]), MONTH(Table1[[#This Row],[ReportDate]]))</f>
        <v>4</v>
      </c>
      <c r="G5" s="6">
        <f>IF(NOT(Table1[[#This Row],[IncidentDate]]=""), DAY(D5), DAY(Table1[[#This Row],[ReportDate]]))</f>
        <v>8</v>
      </c>
      <c r="H5" s="16">
        <f>IF(NOT(Table1[[#This Row],[IncidentDate]]=""), Table1[[#This Row],[IncidentDate]]-INT(Table1[[#This Row],[IncidentDate]]), Table1[[#This Row],[ReportDate]]-INT(Table1[[#This Row],[ReportDate]]))</f>
        <v>0.5625</v>
      </c>
      <c r="I5" s="3" t="s">
        <v>139</v>
      </c>
      <c r="J5" s="4" t="s">
        <v>8</v>
      </c>
      <c r="K5" s="5"/>
      <c r="L5" s="6">
        <v>1</v>
      </c>
      <c r="M5" s="5"/>
    </row>
    <row r="6" spans="1:14" ht="26.25" customHeight="1" x14ac:dyDescent="0.2">
      <c r="A6" s="1" t="s">
        <v>499</v>
      </c>
      <c r="B6" s="1" t="s">
        <v>1</v>
      </c>
      <c r="C6" s="2">
        <v>44665.552777999997</v>
      </c>
      <c r="D6" s="11"/>
      <c r="E6" s="6">
        <f>IF(NOT(Table1[[#This Row],[IncidentDate]]=""), YEAR(D6), YEAR(Table1[[#This Row],[ReportDate]]))</f>
        <v>2022</v>
      </c>
      <c r="F6" s="6">
        <f>IF(NOT(Table1[[#This Row],[IncidentDate]]=""), MONTH(Table1[[#This Row],[IncidentDate]]), MONTH(Table1[[#This Row],[ReportDate]]))</f>
        <v>4</v>
      </c>
      <c r="G6" s="6">
        <f>IF(NOT(Table1[[#This Row],[IncidentDate]]=""), DAY(D6), DAY(Table1[[#This Row],[ReportDate]]))</f>
        <v>14</v>
      </c>
      <c r="H6" s="16">
        <f>IF(NOT(Table1[[#This Row],[IncidentDate]]=""), Table1[[#This Row],[IncidentDate]]-INT(Table1[[#This Row],[IncidentDate]]), Table1[[#This Row],[ReportDate]]-INT(Table1[[#This Row],[ReportDate]]))</f>
        <v>0.55277799999748822</v>
      </c>
      <c r="I6" s="4" t="s">
        <v>339</v>
      </c>
      <c r="J6" s="4" t="s">
        <v>500</v>
      </c>
      <c r="K6" s="11"/>
      <c r="L6" s="6">
        <v>1</v>
      </c>
      <c r="M6" s="11"/>
    </row>
    <row r="7" spans="1:14" ht="26.25" customHeight="1" x14ac:dyDescent="0.2">
      <c r="A7" s="1" t="s">
        <v>506</v>
      </c>
      <c r="B7" s="1" t="s">
        <v>1</v>
      </c>
      <c r="C7" s="2">
        <v>44680.731249999997</v>
      </c>
      <c r="D7" s="11"/>
      <c r="E7" s="6">
        <f>IF(NOT(Table1[[#This Row],[IncidentDate]]=""), YEAR(D7), YEAR(Table1[[#This Row],[ReportDate]]))</f>
        <v>2022</v>
      </c>
      <c r="F7" s="6">
        <f>IF(NOT(Table1[[#This Row],[IncidentDate]]=""), MONTH(Table1[[#This Row],[IncidentDate]]), MONTH(Table1[[#This Row],[ReportDate]]))</f>
        <v>4</v>
      </c>
      <c r="G7" s="6">
        <f>IF(NOT(Table1[[#This Row],[IncidentDate]]=""), DAY(D7), DAY(Table1[[#This Row],[ReportDate]]))</f>
        <v>29</v>
      </c>
      <c r="H7" s="16">
        <f>IF(NOT(Table1[[#This Row],[IncidentDate]]=""), Table1[[#This Row],[IncidentDate]]-INT(Table1[[#This Row],[IncidentDate]]), Table1[[#This Row],[ReportDate]]-INT(Table1[[#This Row],[ReportDate]]))</f>
        <v>0.73124999999708962</v>
      </c>
      <c r="I7" s="4" t="s">
        <v>63</v>
      </c>
      <c r="J7" s="4" t="s">
        <v>44</v>
      </c>
      <c r="K7" s="11"/>
      <c r="L7" s="6">
        <v>1</v>
      </c>
      <c r="M7" s="11"/>
    </row>
    <row r="8" spans="1:14" ht="26.25" customHeight="1" x14ac:dyDescent="0.2">
      <c r="A8" s="1" t="s">
        <v>547</v>
      </c>
      <c r="B8" s="1" t="s">
        <v>1</v>
      </c>
      <c r="C8" s="2">
        <v>44786.354166999998</v>
      </c>
      <c r="D8" s="5"/>
      <c r="E8" s="6">
        <f>IF(NOT(Table1[[#This Row],[IncidentDate]]=""), YEAR(D8), YEAR(Table1[[#This Row],[ReportDate]]))</f>
        <v>2022</v>
      </c>
      <c r="F8" s="6">
        <f>IF(NOT(Table1[[#This Row],[IncidentDate]]=""), MONTH(Table1[[#This Row],[IncidentDate]]), MONTH(Table1[[#This Row],[ReportDate]]))</f>
        <v>8</v>
      </c>
      <c r="G8" s="6">
        <f>IF(NOT(Table1[[#This Row],[IncidentDate]]=""), DAY(D8), DAY(Table1[[#This Row],[ReportDate]]))</f>
        <v>13</v>
      </c>
      <c r="H8" s="16">
        <f>IF(NOT(Table1[[#This Row],[IncidentDate]]=""), Table1[[#This Row],[IncidentDate]]-INT(Table1[[#This Row],[IncidentDate]]), Table1[[#This Row],[ReportDate]]-INT(Table1[[#This Row],[ReportDate]]))</f>
        <v>0.35416699999768753</v>
      </c>
      <c r="I8" s="3" t="s">
        <v>139</v>
      </c>
      <c r="J8" s="4" t="s">
        <v>476</v>
      </c>
      <c r="K8" s="5"/>
      <c r="L8" s="13">
        <v>1</v>
      </c>
      <c r="M8" s="5"/>
    </row>
    <row r="9" spans="1:14" ht="26.25" customHeight="1" x14ac:dyDescent="0.2">
      <c r="A9" s="1" t="s">
        <v>0</v>
      </c>
      <c r="B9" s="1" t="s">
        <v>1</v>
      </c>
      <c r="C9" s="2">
        <v>43467.731249999997</v>
      </c>
      <c r="D9" s="2">
        <v>43467.731249999997</v>
      </c>
      <c r="E9" s="6">
        <f>IF(NOT(Table1[[#This Row],[IncidentDate]]=""), YEAR(D9), YEAR(Table1[[#This Row],[ReportDate]]))</f>
        <v>2019</v>
      </c>
      <c r="F9" s="6">
        <f>IF(NOT(Table1[[#This Row],[IncidentDate]]=""), MONTH(Table1[[#This Row],[IncidentDate]]), MONTH(Table1[[#This Row],[ReportDate]]))</f>
        <v>1</v>
      </c>
      <c r="G9" s="6">
        <f>IF(NOT(Table1[[#This Row],[IncidentDate]]=""), DAY(D9), DAY(Table1[[#This Row],[ReportDate]]))</f>
        <v>2</v>
      </c>
      <c r="H9" s="16">
        <f>IF(NOT(Table1[[#This Row],[IncidentDate]]=""), Table1[[#This Row],[IncidentDate]]-INT(Table1[[#This Row],[IncidentDate]]), Table1[[#This Row],[ReportDate]]-INT(Table1[[#This Row],[ReportDate]]))</f>
        <v>0.73124999999708962</v>
      </c>
      <c r="I9" s="3" t="s">
        <v>2</v>
      </c>
      <c r="J9" s="4" t="s">
        <v>3</v>
      </c>
      <c r="K9" s="5"/>
      <c r="L9" s="6">
        <v>1</v>
      </c>
      <c r="M9" s="5"/>
    </row>
    <row r="10" spans="1:14" ht="28.5" customHeight="1" x14ac:dyDescent="0.2">
      <c r="A10" s="1" t="s">
        <v>4</v>
      </c>
      <c r="B10" s="1" t="s">
        <v>1</v>
      </c>
      <c r="C10" s="2">
        <v>43471.757639000003</v>
      </c>
      <c r="D10" s="2">
        <v>43471.757639000003</v>
      </c>
      <c r="E10" s="6">
        <f>IF(NOT(Table1[[#This Row],[IncidentDate]]=""), YEAR(D10), YEAR(Table1[[#This Row],[ReportDate]]))</f>
        <v>2019</v>
      </c>
      <c r="F10" s="6">
        <f>IF(NOT(Table1[[#This Row],[IncidentDate]]=""), MONTH(Table1[[#This Row],[IncidentDate]]), MONTH(Table1[[#This Row],[ReportDate]]))</f>
        <v>1</v>
      </c>
      <c r="G10" s="6">
        <f>IF(NOT(Table1[[#This Row],[IncidentDate]]=""), DAY(D10), DAY(Table1[[#This Row],[ReportDate]]))</f>
        <v>6</v>
      </c>
      <c r="H10" s="16">
        <f>IF(NOT(Table1[[#This Row],[IncidentDate]]=""), Table1[[#This Row],[IncidentDate]]-INT(Table1[[#This Row],[IncidentDate]]), Table1[[#This Row],[ReportDate]]-INT(Table1[[#This Row],[ReportDate]]))</f>
        <v>0.75763900000310969</v>
      </c>
      <c r="I10" s="1" t="s">
        <v>5</v>
      </c>
      <c r="J10" s="4" t="s">
        <v>3</v>
      </c>
      <c r="K10" s="5"/>
      <c r="L10" s="6">
        <v>1</v>
      </c>
      <c r="M10" s="5"/>
    </row>
    <row r="11" spans="1:14" ht="26.25" customHeight="1" x14ac:dyDescent="0.2">
      <c r="A11" s="1" t="s">
        <v>6</v>
      </c>
      <c r="B11" s="1" t="s">
        <v>1</v>
      </c>
      <c r="C11" s="2">
        <v>43473.628471999997</v>
      </c>
      <c r="D11" s="2">
        <v>43473.625</v>
      </c>
      <c r="E11" s="6">
        <f>IF(NOT(Table1[[#This Row],[IncidentDate]]=""), YEAR(D11), YEAR(Table1[[#This Row],[ReportDate]]))</f>
        <v>2019</v>
      </c>
      <c r="F11" s="6">
        <f>IF(NOT(Table1[[#This Row],[IncidentDate]]=""), MONTH(Table1[[#This Row],[IncidentDate]]), MONTH(Table1[[#This Row],[ReportDate]]))</f>
        <v>1</v>
      </c>
      <c r="G11" s="6">
        <f>IF(NOT(Table1[[#This Row],[IncidentDate]]=""), DAY(D11), DAY(Table1[[#This Row],[ReportDate]]))</f>
        <v>8</v>
      </c>
      <c r="H11" s="16">
        <f>IF(NOT(Table1[[#This Row],[IncidentDate]]=""), Table1[[#This Row],[IncidentDate]]-INT(Table1[[#This Row],[IncidentDate]]), Table1[[#This Row],[ReportDate]]-INT(Table1[[#This Row],[ReportDate]]))</f>
        <v>0.625</v>
      </c>
      <c r="I11" s="7" t="s">
        <v>7</v>
      </c>
      <c r="J11" s="4" t="s">
        <v>8</v>
      </c>
      <c r="K11" s="5"/>
      <c r="L11" s="6">
        <v>1</v>
      </c>
      <c r="M11" s="5"/>
    </row>
    <row r="12" spans="1:14" ht="26.25" customHeight="1" x14ac:dyDescent="0.2">
      <c r="A12" s="1" t="s">
        <v>9</v>
      </c>
      <c r="B12" s="1" t="s">
        <v>1</v>
      </c>
      <c r="C12" s="2">
        <v>43475.893750000003</v>
      </c>
      <c r="D12" s="2">
        <v>43475.893750000003</v>
      </c>
      <c r="E12" s="6">
        <f>IF(NOT(Table1[[#This Row],[IncidentDate]]=""), YEAR(D12), YEAR(Table1[[#This Row],[ReportDate]]))</f>
        <v>2019</v>
      </c>
      <c r="F12" s="6">
        <f>IF(NOT(Table1[[#This Row],[IncidentDate]]=""), MONTH(Table1[[#This Row],[IncidentDate]]), MONTH(Table1[[#This Row],[ReportDate]]))</f>
        <v>1</v>
      </c>
      <c r="G12" s="6">
        <f>IF(NOT(Table1[[#This Row],[IncidentDate]]=""), DAY(D12), DAY(Table1[[#This Row],[ReportDate]]))</f>
        <v>10</v>
      </c>
      <c r="H12" s="16">
        <f>IF(NOT(Table1[[#This Row],[IncidentDate]]=""), Table1[[#This Row],[IncidentDate]]-INT(Table1[[#This Row],[IncidentDate]]), Table1[[#This Row],[ReportDate]]-INT(Table1[[#This Row],[ReportDate]]))</f>
        <v>0.89375000000291038</v>
      </c>
      <c r="I12" s="1" t="s">
        <v>10</v>
      </c>
      <c r="J12" s="4" t="s">
        <v>11</v>
      </c>
      <c r="K12" s="5"/>
      <c r="L12" s="6">
        <v>1</v>
      </c>
      <c r="M12" s="5"/>
    </row>
    <row r="13" spans="1:14" ht="26.25" customHeight="1" x14ac:dyDescent="0.2">
      <c r="A13" s="1" t="s">
        <v>12</v>
      </c>
      <c r="B13" s="1" t="s">
        <v>1</v>
      </c>
      <c r="C13" s="2">
        <v>43485.041666999998</v>
      </c>
      <c r="D13" s="2">
        <v>43485.041666999998</v>
      </c>
      <c r="E13" s="6">
        <f>IF(NOT(Table1[[#This Row],[IncidentDate]]=""), YEAR(D13), YEAR(Table1[[#This Row],[ReportDate]]))</f>
        <v>2019</v>
      </c>
      <c r="F13" s="6">
        <f>IF(NOT(Table1[[#This Row],[IncidentDate]]=""), MONTH(Table1[[#This Row],[IncidentDate]]), MONTH(Table1[[#This Row],[ReportDate]]))</f>
        <v>1</v>
      </c>
      <c r="G13" s="6">
        <f>IF(NOT(Table1[[#This Row],[IncidentDate]]=""), DAY(D13), DAY(Table1[[#This Row],[ReportDate]]))</f>
        <v>20</v>
      </c>
      <c r="H13" s="16">
        <f>IF(NOT(Table1[[#This Row],[IncidentDate]]=""), Table1[[#This Row],[IncidentDate]]-INT(Table1[[#This Row],[IncidentDate]]), Table1[[#This Row],[ReportDate]]-INT(Table1[[#This Row],[ReportDate]]))</f>
        <v>4.1666999997687526E-2</v>
      </c>
      <c r="I13" s="1" t="s">
        <v>5</v>
      </c>
      <c r="J13" s="4" t="s">
        <v>13</v>
      </c>
      <c r="K13" s="5"/>
      <c r="L13" s="6">
        <v>1</v>
      </c>
      <c r="M13" s="5"/>
    </row>
    <row r="14" spans="1:14" ht="26.25" customHeight="1" x14ac:dyDescent="0.2">
      <c r="A14" s="1" t="s">
        <v>14</v>
      </c>
      <c r="B14" s="1" t="s">
        <v>1</v>
      </c>
      <c r="C14" s="2">
        <v>43485.679860999997</v>
      </c>
      <c r="D14" s="2">
        <v>43485.679860999997</v>
      </c>
      <c r="E14" s="6">
        <f>IF(NOT(Table1[[#This Row],[IncidentDate]]=""), YEAR(D14), YEAR(Table1[[#This Row],[ReportDate]]))</f>
        <v>2019</v>
      </c>
      <c r="F14" s="6">
        <f>IF(NOT(Table1[[#This Row],[IncidentDate]]=""), MONTH(Table1[[#This Row],[IncidentDate]]), MONTH(Table1[[#This Row],[ReportDate]]))</f>
        <v>1</v>
      </c>
      <c r="G14" s="6">
        <f>IF(NOT(Table1[[#This Row],[IncidentDate]]=""), DAY(D14), DAY(Table1[[#This Row],[ReportDate]]))</f>
        <v>20</v>
      </c>
      <c r="H14" s="16">
        <f>IF(NOT(Table1[[#This Row],[IncidentDate]]=""), Table1[[#This Row],[IncidentDate]]-INT(Table1[[#This Row],[IncidentDate]]), Table1[[#This Row],[ReportDate]]-INT(Table1[[#This Row],[ReportDate]]))</f>
        <v>0.67986099999689031</v>
      </c>
      <c r="I14" s="1" t="s">
        <v>5</v>
      </c>
      <c r="J14" s="4" t="s">
        <v>15</v>
      </c>
      <c r="K14" s="5"/>
      <c r="L14" s="6">
        <v>1</v>
      </c>
      <c r="M14" s="5"/>
    </row>
    <row r="15" spans="1:14" ht="26.25" customHeight="1" x14ac:dyDescent="0.2">
      <c r="A15" s="1" t="s">
        <v>16</v>
      </c>
      <c r="B15" s="1" t="s">
        <v>1</v>
      </c>
      <c r="C15" s="2">
        <v>43497.845832999999</v>
      </c>
      <c r="D15" s="2">
        <v>43497.845832999999</v>
      </c>
      <c r="E15" s="6">
        <f>IF(NOT(Table1[[#This Row],[IncidentDate]]=""), YEAR(D15), YEAR(Table1[[#This Row],[ReportDate]]))</f>
        <v>2019</v>
      </c>
      <c r="F15" s="6">
        <f>IF(NOT(Table1[[#This Row],[IncidentDate]]=""), MONTH(Table1[[#This Row],[IncidentDate]]), MONTH(Table1[[#This Row],[ReportDate]]))</f>
        <v>2</v>
      </c>
      <c r="G15" s="6">
        <f>IF(NOT(Table1[[#This Row],[IncidentDate]]=""), DAY(D15), DAY(Table1[[#This Row],[ReportDate]]))</f>
        <v>1</v>
      </c>
      <c r="H15" s="16">
        <f>IF(NOT(Table1[[#This Row],[IncidentDate]]=""), Table1[[#This Row],[IncidentDate]]-INT(Table1[[#This Row],[IncidentDate]]), Table1[[#This Row],[ReportDate]]-INT(Table1[[#This Row],[ReportDate]]))</f>
        <v>0.84583299999940209</v>
      </c>
      <c r="I15" s="1" t="s">
        <v>5</v>
      </c>
      <c r="J15" s="4" t="s">
        <v>3</v>
      </c>
      <c r="K15" s="5"/>
      <c r="L15" s="6">
        <v>1</v>
      </c>
      <c r="M15" s="5"/>
    </row>
    <row r="16" spans="1:14" ht="26.1" customHeight="1" x14ac:dyDescent="0.2">
      <c r="A16" s="1" t="s">
        <v>17</v>
      </c>
      <c r="B16" s="1" t="s">
        <v>1</v>
      </c>
      <c r="C16" s="2">
        <v>43498.05</v>
      </c>
      <c r="D16" s="2">
        <v>43498.05</v>
      </c>
      <c r="E16" s="6">
        <f>IF(NOT(Table1[[#This Row],[IncidentDate]]=""), YEAR(D16), YEAR(Table1[[#This Row],[ReportDate]]))</f>
        <v>2019</v>
      </c>
      <c r="F16" s="6">
        <f>IF(NOT(Table1[[#This Row],[IncidentDate]]=""), MONTH(Table1[[#This Row],[IncidentDate]]), MONTH(Table1[[#This Row],[ReportDate]]))</f>
        <v>2</v>
      </c>
      <c r="G16" s="6">
        <f>IF(NOT(Table1[[#This Row],[IncidentDate]]=""), DAY(D16), DAY(Table1[[#This Row],[ReportDate]]))</f>
        <v>2</v>
      </c>
      <c r="H16" s="16">
        <f>IF(NOT(Table1[[#This Row],[IncidentDate]]=""), Table1[[#This Row],[IncidentDate]]-INT(Table1[[#This Row],[IncidentDate]]), Table1[[#This Row],[ReportDate]]-INT(Table1[[#This Row],[ReportDate]]))</f>
        <v>5.0000000002910383E-2</v>
      </c>
      <c r="I16" s="1" t="s">
        <v>5</v>
      </c>
      <c r="J16" s="4" t="s">
        <v>18</v>
      </c>
      <c r="K16" s="5"/>
      <c r="L16" s="6">
        <v>1</v>
      </c>
      <c r="M16" s="5"/>
    </row>
    <row r="17" spans="1:13" ht="26.25" customHeight="1" x14ac:dyDescent="0.2">
      <c r="A17" s="1" t="s">
        <v>19</v>
      </c>
      <c r="B17" s="1" t="s">
        <v>1</v>
      </c>
      <c r="C17" s="2">
        <v>43506.080556000001</v>
      </c>
      <c r="D17" s="2">
        <v>43506.080556000001</v>
      </c>
      <c r="E17" s="6">
        <f>IF(NOT(Table1[[#This Row],[IncidentDate]]=""), YEAR(D17), YEAR(Table1[[#This Row],[ReportDate]]))</f>
        <v>2019</v>
      </c>
      <c r="F17" s="6">
        <f>IF(NOT(Table1[[#This Row],[IncidentDate]]=""), MONTH(Table1[[#This Row],[IncidentDate]]), MONTH(Table1[[#This Row],[ReportDate]]))</f>
        <v>2</v>
      </c>
      <c r="G17" s="6">
        <f>IF(NOT(Table1[[#This Row],[IncidentDate]]=""), DAY(D17), DAY(Table1[[#This Row],[ReportDate]]))</f>
        <v>10</v>
      </c>
      <c r="H17" s="16">
        <f>IF(NOT(Table1[[#This Row],[IncidentDate]]=""), Table1[[#This Row],[IncidentDate]]-INT(Table1[[#This Row],[IncidentDate]]), Table1[[#This Row],[ReportDate]]-INT(Table1[[#This Row],[ReportDate]]))</f>
        <v>8.0556000000797212E-2</v>
      </c>
      <c r="I17" s="8" t="s">
        <v>20</v>
      </c>
      <c r="J17" s="4" t="s">
        <v>21</v>
      </c>
      <c r="K17" s="5"/>
      <c r="L17" s="6">
        <v>1</v>
      </c>
      <c r="M17" s="5"/>
    </row>
    <row r="18" spans="1:13" ht="26.25" customHeight="1" x14ac:dyDescent="0.2">
      <c r="A18" s="1" t="s">
        <v>22</v>
      </c>
      <c r="B18" s="1" t="s">
        <v>1</v>
      </c>
      <c r="C18" s="2">
        <v>43506.080556000001</v>
      </c>
      <c r="D18" s="2">
        <v>43506.080556000001</v>
      </c>
      <c r="E18" s="6">
        <f>IF(NOT(Table1[[#This Row],[IncidentDate]]=""), YEAR(D18), YEAR(Table1[[#This Row],[ReportDate]]))</f>
        <v>2019</v>
      </c>
      <c r="F18" s="6">
        <f>IF(NOT(Table1[[#This Row],[IncidentDate]]=""), MONTH(Table1[[#This Row],[IncidentDate]]), MONTH(Table1[[#This Row],[ReportDate]]))</f>
        <v>2</v>
      </c>
      <c r="G18" s="6">
        <f>IF(NOT(Table1[[#This Row],[IncidentDate]]=""), DAY(D18), DAY(Table1[[#This Row],[ReportDate]]))</f>
        <v>10</v>
      </c>
      <c r="H18" s="16">
        <f>IF(NOT(Table1[[#This Row],[IncidentDate]]=""), Table1[[#This Row],[IncidentDate]]-INT(Table1[[#This Row],[IncidentDate]]), Table1[[#This Row],[ReportDate]]-INT(Table1[[#This Row],[ReportDate]]))</f>
        <v>8.0556000000797212E-2</v>
      </c>
      <c r="I18" s="7" t="s">
        <v>7</v>
      </c>
      <c r="J18" s="4" t="s">
        <v>21</v>
      </c>
      <c r="K18" s="5"/>
      <c r="L18" s="6">
        <v>1</v>
      </c>
      <c r="M18" s="5"/>
    </row>
    <row r="19" spans="1:13" ht="26.25" customHeight="1" x14ac:dyDescent="0.2">
      <c r="A19" s="1" t="s">
        <v>23</v>
      </c>
      <c r="B19" s="1" t="s">
        <v>1</v>
      </c>
      <c r="C19" s="2">
        <v>43515.036805999996</v>
      </c>
      <c r="D19" s="2">
        <v>43515.036805999996</v>
      </c>
      <c r="E19" s="6">
        <f>IF(NOT(Table1[[#This Row],[IncidentDate]]=""), YEAR(D19), YEAR(Table1[[#This Row],[ReportDate]]))</f>
        <v>2019</v>
      </c>
      <c r="F19" s="6">
        <f>IF(NOT(Table1[[#This Row],[IncidentDate]]=""), MONTH(Table1[[#This Row],[IncidentDate]]), MONTH(Table1[[#This Row],[ReportDate]]))</f>
        <v>2</v>
      </c>
      <c r="G19" s="6">
        <f>IF(NOT(Table1[[#This Row],[IncidentDate]]=""), DAY(D19), DAY(Table1[[#This Row],[ReportDate]]))</f>
        <v>19</v>
      </c>
      <c r="H19" s="16">
        <f>IF(NOT(Table1[[#This Row],[IncidentDate]]=""), Table1[[#This Row],[IncidentDate]]-INT(Table1[[#This Row],[IncidentDate]]), Table1[[#This Row],[ReportDate]]-INT(Table1[[#This Row],[ReportDate]]))</f>
        <v>3.6805999996431638E-2</v>
      </c>
      <c r="I19" s="1" t="s">
        <v>5</v>
      </c>
      <c r="J19" s="4" t="s">
        <v>24</v>
      </c>
      <c r="K19" s="5"/>
      <c r="L19" s="6">
        <v>1</v>
      </c>
      <c r="M19" s="5"/>
    </row>
    <row r="20" spans="1:13" ht="26.25" customHeight="1" x14ac:dyDescent="0.2">
      <c r="A20" s="1" t="s">
        <v>25</v>
      </c>
      <c r="B20" s="1" t="s">
        <v>1</v>
      </c>
      <c r="C20" s="2">
        <v>43520.040972000003</v>
      </c>
      <c r="D20" s="2">
        <v>43520.040972000003</v>
      </c>
      <c r="E20" s="6">
        <f>IF(NOT(Table1[[#This Row],[IncidentDate]]=""), YEAR(D20), YEAR(Table1[[#This Row],[ReportDate]]))</f>
        <v>2019</v>
      </c>
      <c r="F20" s="6">
        <f>IF(NOT(Table1[[#This Row],[IncidentDate]]=""), MONTH(Table1[[#This Row],[IncidentDate]]), MONTH(Table1[[#This Row],[ReportDate]]))</f>
        <v>2</v>
      </c>
      <c r="G20" s="6">
        <f>IF(NOT(Table1[[#This Row],[IncidentDate]]=""), DAY(D20), DAY(Table1[[#This Row],[ReportDate]]))</f>
        <v>24</v>
      </c>
      <c r="H20" s="16">
        <f>IF(NOT(Table1[[#This Row],[IncidentDate]]=""), Table1[[#This Row],[IncidentDate]]-INT(Table1[[#This Row],[IncidentDate]]), Table1[[#This Row],[ReportDate]]-INT(Table1[[#This Row],[ReportDate]]))</f>
        <v>4.0972000002511777E-2</v>
      </c>
      <c r="I20" s="1" t="s">
        <v>5</v>
      </c>
      <c r="J20" s="4" t="s">
        <v>18</v>
      </c>
      <c r="K20" s="5"/>
      <c r="L20" s="6">
        <v>1</v>
      </c>
      <c r="M20" s="5"/>
    </row>
    <row r="21" spans="1:13" ht="26.25" customHeight="1" x14ac:dyDescent="0.2">
      <c r="A21" s="1" t="s">
        <v>26</v>
      </c>
      <c r="B21" s="1" t="s">
        <v>1</v>
      </c>
      <c r="C21" s="2">
        <v>43520.104166999998</v>
      </c>
      <c r="D21" s="2">
        <v>43520.091667000001</v>
      </c>
      <c r="E21" s="6">
        <f>IF(NOT(Table1[[#This Row],[IncidentDate]]=""), YEAR(D21), YEAR(Table1[[#This Row],[ReportDate]]))</f>
        <v>2019</v>
      </c>
      <c r="F21" s="6">
        <f>IF(NOT(Table1[[#This Row],[IncidentDate]]=""), MONTH(Table1[[#This Row],[IncidentDate]]), MONTH(Table1[[#This Row],[ReportDate]]))</f>
        <v>2</v>
      </c>
      <c r="G21" s="6">
        <f>IF(NOT(Table1[[#This Row],[IncidentDate]]=""), DAY(D21), DAY(Table1[[#This Row],[ReportDate]]))</f>
        <v>24</v>
      </c>
      <c r="H21" s="16">
        <f>IF(NOT(Table1[[#This Row],[IncidentDate]]=""), Table1[[#This Row],[IncidentDate]]-INT(Table1[[#This Row],[IncidentDate]]), Table1[[#This Row],[ReportDate]]-INT(Table1[[#This Row],[ReportDate]]))</f>
        <v>9.1667000000597909E-2</v>
      </c>
      <c r="I21" s="1" t="s">
        <v>5</v>
      </c>
      <c r="J21" s="4" t="s">
        <v>27</v>
      </c>
      <c r="K21" s="5"/>
      <c r="L21" s="6">
        <v>1</v>
      </c>
      <c r="M21" s="5"/>
    </row>
    <row r="22" spans="1:13" ht="26.25" customHeight="1" x14ac:dyDescent="0.2">
      <c r="A22" s="1" t="s">
        <v>28</v>
      </c>
      <c r="B22" s="1" t="s">
        <v>1</v>
      </c>
      <c r="C22" s="2">
        <v>43526.666666999998</v>
      </c>
      <c r="D22" s="2">
        <v>43526.666666999998</v>
      </c>
      <c r="E22" s="6">
        <f>IF(NOT(Table1[[#This Row],[IncidentDate]]=""), YEAR(D22), YEAR(Table1[[#This Row],[ReportDate]]))</f>
        <v>2019</v>
      </c>
      <c r="F22" s="6">
        <f>IF(NOT(Table1[[#This Row],[IncidentDate]]=""), MONTH(Table1[[#This Row],[IncidentDate]]), MONTH(Table1[[#This Row],[ReportDate]]))</f>
        <v>3</v>
      </c>
      <c r="G22" s="6">
        <f>IF(NOT(Table1[[#This Row],[IncidentDate]]=""), DAY(D22), DAY(Table1[[#This Row],[ReportDate]]))</f>
        <v>2</v>
      </c>
      <c r="H22" s="16">
        <f>IF(NOT(Table1[[#This Row],[IncidentDate]]=""), Table1[[#This Row],[IncidentDate]]-INT(Table1[[#This Row],[IncidentDate]]), Table1[[#This Row],[ReportDate]]-INT(Table1[[#This Row],[ReportDate]]))</f>
        <v>0.66666699999768753</v>
      </c>
      <c r="I22" s="1" t="s">
        <v>10</v>
      </c>
      <c r="J22" s="4" t="s">
        <v>29</v>
      </c>
      <c r="K22" s="5"/>
      <c r="L22" s="6">
        <v>1</v>
      </c>
      <c r="M22" s="5"/>
    </row>
    <row r="23" spans="1:13" ht="26.25" customHeight="1" x14ac:dyDescent="0.2">
      <c r="A23" s="1" t="s">
        <v>30</v>
      </c>
      <c r="B23" s="1" t="s">
        <v>1</v>
      </c>
      <c r="C23" s="2">
        <v>43527.569444000001</v>
      </c>
      <c r="D23" s="2">
        <v>43527.547222000001</v>
      </c>
      <c r="E23" s="6">
        <f>IF(NOT(Table1[[#This Row],[IncidentDate]]=""), YEAR(D23), YEAR(Table1[[#This Row],[ReportDate]]))</f>
        <v>2019</v>
      </c>
      <c r="F23" s="6">
        <f>IF(NOT(Table1[[#This Row],[IncidentDate]]=""), MONTH(Table1[[#This Row],[IncidentDate]]), MONTH(Table1[[#This Row],[ReportDate]]))</f>
        <v>3</v>
      </c>
      <c r="G23" s="6">
        <f>IF(NOT(Table1[[#This Row],[IncidentDate]]=""), DAY(D23), DAY(Table1[[#This Row],[ReportDate]]))</f>
        <v>3</v>
      </c>
      <c r="H23" s="16">
        <f>IF(NOT(Table1[[#This Row],[IncidentDate]]=""), Table1[[#This Row],[IncidentDate]]-INT(Table1[[#This Row],[IncidentDate]]), Table1[[#This Row],[ReportDate]]-INT(Table1[[#This Row],[ReportDate]]))</f>
        <v>0.54722200000105659</v>
      </c>
      <c r="I23" s="1" t="s">
        <v>10</v>
      </c>
      <c r="J23" s="4" t="s">
        <v>29</v>
      </c>
      <c r="K23" s="5"/>
      <c r="L23" s="6">
        <v>1</v>
      </c>
      <c r="M23" s="5"/>
    </row>
    <row r="24" spans="1:13" ht="26.25" customHeight="1" x14ac:dyDescent="0.2">
      <c r="A24" s="1" t="s">
        <v>31</v>
      </c>
      <c r="B24" s="1" t="s">
        <v>1</v>
      </c>
      <c r="C24" s="2">
        <v>43533.022917000002</v>
      </c>
      <c r="D24" s="2">
        <v>43533.022917000002</v>
      </c>
      <c r="E24" s="6">
        <f>IF(NOT(Table1[[#This Row],[IncidentDate]]=""), YEAR(D24), YEAR(Table1[[#This Row],[ReportDate]]))</f>
        <v>2019</v>
      </c>
      <c r="F24" s="6">
        <f>IF(NOT(Table1[[#This Row],[IncidentDate]]=""), MONTH(Table1[[#This Row],[IncidentDate]]), MONTH(Table1[[#This Row],[ReportDate]]))</f>
        <v>3</v>
      </c>
      <c r="G24" s="6">
        <f>IF(NOT(Table1[[#This Row],[IncidentDate]]=""), DAY(D24), DAY(Table1[[#This Row],[ReportDate]]))</f>
        <v>9</v>
      </c>
      <c r="H24" s="16">
        <f>IF(NOT(Table1[[#This Row],[IncidentDate]]=""), Table1[[#This Row],[IncidentDate]]-INT(Table1[[#This Row],[IncidentDate]]), Table1[[#This Row],[ReportDate]]-INT(Table1[[#This Row],[ReportDate]]))</f>
        <v>2.2917000002053101E-2</v>
      </c>
      <c r="I24" s="1" t="s">
        <v>5</v>
      </c>
      <c r="J24" s="4" t="s">
        <v>13</v>
      </c>
      <c r="K24" s="5"/>
      <c r="L24" s="6">
        <v>1</v>
      </c>
      <c r="M24" s="5"/>
    </row>
    <row r="25" spans="1:13" ht="26.25" customHeight="1" x14ac:dyDescent="0.2">
      <c r="A25" s="1" t="s">
        <v>32</v>
      </c>
      <c r="B25" s="1" t="s">
        <v>1</v>
      </c>
      <c r="C25" s="2">
        <v>43536.729166999998</v>
      </c>
      <c r="D25" s="2">
        <v>43536.724999999999</v>
      </c>
      <c r="E25" s="6">
        <f>IF(NOT(Table1[[#This Row],[IncidentDate]]=""), YEAR(D25), YEAR(Table1[[#This Row],[ReportDate]]))</f>
        <v>2019</v>
      </c>
      <c r="F25" s="6">
        <f>IF(NOT(Table1[[#This Row],[IncidentDate]]=""), MONTH(Table1[[#This Row],[IncidentDate]]), MONTH(Table1[[#This Row],[ReportDate]]))</f>
        <v>3</v>
      </c>
      <c r="G25" s="6">
        <f>IF(NOT(Table1[[#This Row],[IncidentDate]]=""), DAY(D25), DAY(Table1[[#This Row],[ReportDate]]))</f>
        <v>12</v>
      </c>
      <c r="H25" s="16">
        <f>IF(NOT(Table1[[#This Row],[IncidentDate]]=""), Table1[[#This Row],[IncidentDate]]-INT(Table1[[#This Row],[IncidentDate]]), Table1[[#This Row],[ReportDate]]-INT(Table1[[#This Row],[ReportDate]]))</f>
        <v>0.72499999999854481</v>
      </c>
      <c r="I25" s="1" t="s">
        <v>5</v>
      </c>
      <c r="J25" s="4" t="s">
        <v>33</v>
      </c>
      <c r="K25" s="5"/>
      <c r="L25" s="6">
        <v>1</v>
      </c>
      <c r="M25" s="5"/>
    </row>
    <row r="26" spans="1:13" ht="26.25" customHeight="1" x14ac:dyDescent="0.2">
      <c r="A26" s="1" t="s">
        <v>34</v>
      </c>
      <c r="B26" s="1" t="s">
        <v>1</v>
      </c>
      <c r="C26" s="2">
        <v>43541.047222000001</v>
      </c>
      <c r="D26" s="2">
        <v>43541.047222000001</v>
      </c>
      <c r="E26" s="6">
        <f>IF(NOT(Table1[[#This Row],[IncidentDate]]=""), YEAR(D26), YEAR(Table1[[#This Row],[ReportDate]]))</f>
        <v>2019</v>
      </c>
      <c r="F26" s="6">
        <f>IF(NOT(Table1[[#This Row],[IncidentDate]]=""), MONTH(Table1[[#This Row],[IncidentDate]]), MONTH(Table1[[#This Row],[ReportDate]]))</f>
        <v>3</v>
      </c>
      <c r="G26" s="6">
        <f>IF(NOT(Table1[[#This Row],[IncidentDate]]=""), DAY(D26), DAY(Table1[[#This Row],[ReportDate]]))</f>
        <v>17</v>
      </c>
      <c r="H26" s="16">
        <f>IF(NOT(Table1[[#This Row],[IncidentDate]]=""), Table1[[#This Row],[IncidentDate]]-INT(Table1[[#This Row],[IncidentDate]]), Table1[[#This Row],[ReportDate]]-INT(Table1[[#This Row],[ReportDate]]))</f>
        <v>4.7222000001056585E-2</v>
      </c>
      <c r="I26" s="1" t="s">
        <v>5</v>
      </c>
      <c r="J26" s="4" t="s">
        <v>13</v>
      </c>
      <c r="K26" s="5"/>
      <c r="L26" s="6">
        <v>1</v>
      </c>
      <c r="M26" s="5"/>
    </row>
    <row r="27" spans="1:13" ht="26.25" customHeight="1" x14ac:dyDescent="0.2">
      <c r="A27" s="1" t="s">
        <v>35</v>
      </c>
      <c r="B27" s="1" t="s">
        <v>1</v>
      </c>
      <c r="C27" s="2">
        <v>43542.655555999998</v>
      </c>
      <c r="D27" s="2">
        <v>43542.655555999998</v>
      </c>
      <c r="E27" s="6">
        <f>IF(NOT(Table1[[#This Row],[IncidentDate]]=""), YEAR(D27), YEAR(Table1[[#This Row],[ReportDate]]))</f>
        <v>2019</v>
      </c>
      <c r="F27" s="6">
        <f>IF(NOT(Table1[[#This Row],[IncidentDate]]=""), MONTH(Table1[[#This Row],[IncidentDate]]), MONTH(Table1[[#This Row],[ReportDate]]))</f>
        <v>3</v>
      </c>
      <c r="G27" s="6">
        <f>IF(NOT(Table1[[#This Row],[IncidentDate]]=""), DAY(D27), DAY(Table1[[#This Row],[ReportDate]]))</f>
        <v>18</v>
      </c>
      <c r="H27" s="16">
        <f>IF(NOT(Table1[[#This Row],[IncidentDate]]=""), Table1[[#This Row],[IncidentDate]]-INT(Table1[[#This Row],[IncidentDate]]), Table1[[#This Row],[ReportDate]]-INT(Table1[[#This Row],[ReportDate]]))</f>
        <v>0.65555599999788683</v>
      </c>
      <c r="I27" s="1" t="s">
        <v>5</v>
      </c>
      <c r="J27" s="4" t="s">
        <v>36</v>
      </c>
      <c r="K27" s="5"/>
      <c r="L27" s="6">
        <v>1</v>
      </c>
      <c r="M27" s="5"/>
    </row>
    <row r="28" spans="1:13" ht="26.25" customHeight="1" x14ac:dyDescent="0.2">
      <c r="A28" s="1" t="s">
        <v>37</v>
      </c>
      <c r="B28" s="1" t="s">
        <v>1</v>
      </c>
      <c r="C28" s="2">
        <v>43546.850694000001</v>
      </c>
      <c r="D28" s="2">
        <v>43546.850694000001</v>
      </c>
      <c r="E28" s="6">
        <f>IF(NOT(Table1[[#This Row],[IncidentDate]]=""), YEAR(D28), YEAR(Table1[[#This Row],[ReportDate]]))</f>
        <v>2019</v>
      </c>
      <c r="F28" s="6">
        <f>IF(NOT(Table1[[#This Row],[IncidentDate]]=""), MONTH(Table1[[#This Row],[IncidentDate]]), MONTH(Table1[[#This Row],[ReportDate]]))</f>
        <v>3</v>
      </c>
      <c r="G28" s="6">
        <f>IF(NOT(Table1[[#This Row],[IncidentDate]]=""), DAY(D28), DAY(Table1[[#This Row],[ReportDate]]))</f>
        <v>22</v>
      </c>
      <c r="H28" s="16">
        <f>IF(NOT(Table1[[#This Row],[IncidentDate]]=""), Table1[[#This Row],[IncidentDate]]-INT(Table1[[#This Row],[IncidentDate]]), Table1[[#This Row],[ReportDate]]-INT(Table1[[#This Row],[ReportDate]]))</f>
        <v>0.85069400000065798</v>
      </c>
      <c r="I28" s="1" t="s">
        <v>5</v>
      </c>
      <c r="J28" s="4" t="s">
        <v>3</v>
      </c>
      <c r="K28" s="5"/>
      <c r="L28" s="6">
        <v>1</v>
      </c>
      <c r="M28" s="5"/>
    </row>
    <row r="29" spans="1:13" ht="26.25" customHeight="1" x14ac:dyDescent="0.2">
      <c r="A29" s="1" t="s">
        <v>38</v>
      </c>
      <c r="B29" s="1" t="s">
        <v>1</v>
      </c>
      <c r="C29" s="2">
        <v>43548.086805999999</v>
      </c>
      <c r="D29" s="2">
        <v>43548.086805999999</v>
      </c>
      <c r="E29" s="6">
        <f>IF(NOT(Table1[[#This Row],[IncidentDate]]=""), YEAR(D29), YEAR(Table1[[#This Row],[ReportDate]]))</f>
        <v>2019</v>
      </c>
      <c r="F29" s="6">
        <f>IF(NOT(Table1[[#This Row],[IncidentDate]]=""), MONTH(Table1[[#This Row],[IncidentDate]]), MONTH(Table1[[#This Row],[ReportDate]]))</f>
        <v>3</v>
      </c>
      <c r="G29" s="6">
        <f>IF(NOT(Table1[[#This Row],[IncidentDate]]=""), DAY(D29), DAY(Table1[[#This Row],[ReportDate]]))</f>
        <v>24</v>
      </c>
      <c r="H29" s="16">
        <f>IF(NOT(Table1[[#This Row],[IncidentDate]]=""), Table1[[#This Row],[IncidentDate]]-INT(Table1[[#This Row],[IncidentDate]]), Table1[[#This Row],[ReportDate]]-INT(Table1[[#This Row],[ReportDate]]))</f>
        <v>8.6805999999342021E-2</v>
      </c>
      <c r="I29" s="1" t="s">
        <v>5</v>
      </c>
      <c r="J29" s="4" t="s">
        <v>18</v>
      </c>
      <c r="K29" s="5"/>
      <c r="L29" s="6">
        <v>1</v>
      </c>
      <c r="M29" s="5"/>
    </row>
    <row r="30" spans="1:13" ht="26.25" customHeight="1" x14ac:dyDescent="0.2">
      <c r="A30" s="1" t="s">
        <v>39</v>
      </c>
      <c r="B30" s="1" t="s">
        <v>1</v>
      </c>
      <c r="C30" s="2">
        <v>43557.315971999997</v>
      </c>
      <c r="D30" s="2">
        <v>43557.308333000001</v>
      </c>
      <c r="E30" s="6">
        <f>IF(NOT(Table1[[#This Row],[IncidentDate]]=""), YEAR(D30), YEAR(Table1[[#This Row],[ReportDate]]))</f>
        <v>2019</v>
      </c>
      <c r="F30" s="6">
        <f>IF(NOT(Table1[[#This Row],[IncidentDate]]=""), MONTH(Table1[[#This Row],[IncidentDate]]), MONTH(Table1[[#This Row],[ReportDate]]))</f>
        <v>4</v>
      </c>
      <c r="G30" s="6">
        <f>IF(NOT(Table1[[#This Row],[IncidentDate]]=""), DAY(D30), DAY(Table1[[#This Row],[ReportDate]]))</f>
        <v>2</v>
      </c>
      <c r="H30" s="16">
        <f>IF(NOT(Table1[[#This Row],[IncidentDate]]=""), Table1[[#This Row],[IncidentDate]]-INT(Table1[[#This Row],[IncidentDate]]), Table1[[#This Row],[ReportDate]]-INT(Table1[[#This Row],[ReportDate]]))</f>
        <v>0.30833300000085728</v>
      </c>
      <c r="I30" s="1" t="s">
        <v>5</v>
      </c>
      <c r="J30" s="4" t="s">
        <v>40</v>
      </c>
      <c r="K30" s="5"/>
      <c r="L30" s="6">
        <v>1</v>
      </c>
      <c r="M30" s="5"/>
    </row>
    <row r="31" spans="1:13" ht="26.25" customHeight="1" x14ac:dyDescent="0.2">
      <c r="A31" s="1" t="s">
        <v>41</v>
      </c>
      <c r="B31" s="1" t="s">
        <v>1</v>
      </c>
      <c r="C31" s="2">
        <v>43559.045832999996</v>
      </c>
      <c r="D31" s="2">
        <v>43559.041666999998</v>
      </c>
      <c r="E31" s="6">
        <f>IF(NOT(Table1[[#This Row],[IncidentDate]]=""), YEAR(D31), YEAR(Table1[[#This Row],[ReportDate]]))</f>
        <v>2019</v>
      </c>
      <c r="F31" s="6">
        <f>IF(NOT(Table1[[#This Row],[IncidentDate]]=""), MONTH(Table1[[#This Row],[IncidentDate]]), MONTH(Table1[[#This Row],[ReportDate]]))</f>
        <v>4</v>
      </c>
      <c r="G31" s="6">
        <f>IF(NOT(Table1[[#This Row],[IncidentDate]]=""), DAY(D31), DAY(Table1[[#This Row],[ReportDate]]))</f>
        <v>4</v>
      </c>
      <c r="H31" s="16">
        <f>IF(NOT(Table1[[#This Row],[IncidentDate]]=""), Table1[[#This Row],[IncidentDate]]-INT(Table1[[#This Row],[IncidentDate]]), Table1[[#This Row],[ReportDate]]-INT(Table1[[#This Row],[ReportDate]]))</f>
        <v>4.1666999997687526E-2</v>
      </c>
      <c r="I31" s="1" t="s">
        <v>5</v>
      </c>
      <c r="J31" s="4" t="s">
        <v>13</v>
      </c>
      <c r="K31" s="5"/>
      <c r="L31" s="6">
        <v>1</v>
      </c>
      <c r="M31" s="5"/>
    </row>
    <row r="32" spans="1:13" ht="26.1" customHeight="1" x14ac:dyDescent="0.2">
      <c r="A32" s="1" t="s">
        <v>42</v>
      </c>
      <c r="B32" s="1" t="s">
        <v>1</v>
      </c>
      <c r="C32" s="2">
        <v>43559.602082999998</v>
      </c>
      <c r="D32" s="2">
        <v>43559.602082999998</v>
      </c>
      <c r="E32" s="6">
        <f>IF(NOT(Table1[[#This Row],[IncidentDate]]=""), YEAR(D32), YEAR(Table1[[#This Row],[ReportDate]]))</f>
        <v>2019</v>
      </c>
      <c r="F32" s="6">
        <f>IF(NOT(Table1[[#This Row],[IncidentDate]]=""), MONTH(Table1[[#This Row],[IncidentDate]]), MONTH(Table1[[#This Row],[ReportDate]]))</f>
        <v>4</v>
      </c>
      <c r="G32" s="6">
        <f>IF(NOT(Table1[[#This Row],[IncidentDate]]=""), DAY(D32), DAY(Table1[[#This Row],[ReportDate]]))</f>
        <v>4</v>
      </c>
      <c r="H32" s="16">
        <f>IF(NOT(Table1[[#This Row],[IncidentDate]]=""), Table1[[#This Row],[IncidentDate]]-INT(Table1[[#This Row],[IncidentDate]]), Table1[[#This Row],[ReportDate]]-INT(Table1[[#This Row],[ReportDate]]))</f>
        <v>0.6020829999979469</v>
      </c>
      <c r="I32" s="3" t="s">
        <v>43</v>
      </c>
      <c r="J32" s="4" t="s">
        <v>44</v>
      </c>
      <c r="K32" s="5"/>
      <c r="L32" s="6">
        <v>1</v>
      </c>
      <c r="M32" s="5"/>
    </row>
    <row r="33" spans="1:13" ht="28.5" customHeight="1" x14ac:dyDescent="0.2">
      <c r="A33" s="1" t="s">
        <v>45</v>
      </c>
      <c r="B33" s="1" t="s">
        <v>1</v>
      </c>
      <c r="C33" s="2">
        <v>43559.988193999998</v>
      </c>
      <c r="D33" s="2">
        <v>43559.988193999998</v>
      </c>
      <c r="E33" s="6">
        <f>IF(NOT(Table1[[#This Row],[IncidentDate]]=""), YEAR(D33), YEAR(Table1[[#This Row],[ReportDate]]))</f>
        <v>2019</v>
      </c>
      <c r="F33" s="6">
        <f>IF(NOT(Table1[[#This Row],[IncidentDate]]=""), MONTH(Table1[[#This Row],[IncidentDate]]), MONTH(Table1[[#This Row],[ReportDate]]))</f>
        <v>4</v>
      </c>
      <c r="G33" s="6">
        <f>IF(NOT(Table1[[#This Row],[IncidentDate]]=""), DAY(D33), DAY(Table1[[#This Row],[ReportDate]]))</f>
        <v>4</v>
      </c>
      <c r="H33" s="16">
        <f>IF(NOT(Table1[[#This Row],[IncidentDate]]=""), Table1[[#This Row],[IncidentDate]]-INT(Table1[[#This Row],[IncidentDate]]), Table1[[#This Row],[ReportDate]]-INT(Table1[[#This Row],[ReportDate]]))</f>
        <v>0.9881939999977476</v>
      </c>
      <c r="I33" s="1" t="s">
        <v>5</v>
      </c>
      <c r="J33" s="4" t="s">
        <v>18</v>
      </c>
      <c r="K33" s="5"/>
      <c r="L33" s="6">
        <v>1</v>
      </c>
      <c r="M33" s="5"/>
    </row>
    <row r="34" spans="1:13" ht="26.25" customHeight="1" x14ac:dyDescent="0.2">
      <c r="A34" s="1" t="s">
        <v>46</v>
      </c>
      <c r="B34" s="1" t="s">
        <v>1</v>
      </c>
      <c r="C34" s="2">
        <v>43559.625</v>
      </c>
      <c r="D34" s="2">
        <v>43559.625</v>
      </c>
      <c r="E34" s="6">
        <f>IF(NOT(Table1[[#This Row],[IncidentDate]]=""), YEAR(D34), YEAR(Table1[[#This Row],[ReportDate]]))</f>
        <v>2019</v>
      </c>
      <c r="F34" s="6">
        <f>IF(NOT(Table1[[#This Row],[IncidentDate]]=""), MONTH(Table1[[#This Row],[IncidentDate]]), MONTH(Table1[[#This Row],[ReportDate]]))</f>
        <v>4</v>
      </c>
      <c r="G34" s="6">
        <f>IF(NOT(Table1[[#This Row],[IncidentDate]]=""), DAY(D34), DAY(Table1[[#This Row],[ReportDate]]))</f>
        <v>4</v>
      </c>
      <c r="H34" s="16">
        <f>IF(NOT(Table1[[#This Row],[IncidentDate]]=""), Table1[[#This Row],[IncidentDate]]-INT(Table1[[#This Row],[IncidentDate]]), Table1[[#This Row],[ReportDate]]-INT(Table1[[#This Row],[ReportDate]]))</f>
        <v>0.625</v>
      </c>
      <c r="I34" s="3" t="s">
        <v>2</v>
      </c>
      <c r="J34" s="4" t="s">
        <v>47</v>
      </c>
      <c r="K34" s="5"/>
      <c r="L34" s="6">
        <v>1</v>
      </c>
      <c r="M34" s="5"/>
    </row>
    <row r="35" spans="1:13" ht="26.25" customHeight="1" x14ac:dyDescent="0.2">
      <c r="A35" s="1" t="s">
        <v>48</v>
      </c>
      <c r="B35" s="1" t="s">
        <v>1</v>
      </c>
      <c r="C35" s="2">
        <v>43565.984722000001</v>
      </c>
      <c r="D35" s="2">
        <v>43565.984722000001</v>
      </c>
      <c r="E35" s="6">
        <f>IF(NOT(Table1[[#This Row],[IncidentDate]]=""), YEAR(D35), YEAR(Table1[[#This Row],[ReportDate]]))</f>
        <v>2019</v>
      </c>
      <c r="F35" s="6">
        <f>IF(NOT(Table1[[#This Row],[IncidentDate]]=""), MONTH(Table1[[#This Row],[IncidentDate]]), MONTH(Table1[[#This Row],[ReportDate]]))</f>
        <v>4</v>
      </c>
      <c r="G35" s="6">
        <f>IF(NOT(Table1[[#This Row],[IncidentDate]]=""), DAY(D35), DAY(Table1[[#This Row],[ReportDate]]))</f>
        <v>10</v>
      </c>
      <c r="H35" s="16">
        <f>IF(NOT(Table1[[#This Row],[IncidentDate]]=""), Table1[[#This Row],[IncidentDate]]-INT(Table1[[#This Row],[IncidentDate]]), Table1[[#This Row],[ReportDate]]-INT(Table1[[#This Row],[ReportDate]]))</f>
        <v>0.98472200000105659</v>
      </c>
      <c r="I35" s="1" t="s">
        <v>5</v>
      </c>
      <c r="J35" s="4" t="s">
        <v>13</v>
      </c>
      <c r="K35" s="5"/>
      <c r="L35" s="6">
        <v>1</v>
      </c>
      <c r="M35" s="5"/>
    </row>
    <row r="36" spans="1:13" ht="26.25" customHeight="1" x14ac:dyDescent="0.2">
      <c r="A36" s="1" t="s">
        <v>49</v>
      </c>
      <c r="B36" s="1" t="s">
        <v>1</v>
      </c>
      <c r="C36" s="2">
        <v>43566.086110999997</v>
      </c>
      <c r="D36" s="2">
        <v>43566.086110999997</v>
      </c>
      <c r="E36" s="6">
        <f>IF(NOT(Table1[[#This Row],[IncidentDate]]=""), YEAR(D36), YEAR(Table1[[#This Row],[ReportDate]]))</f>
        <v>2019</v>
      </c>
      <c r="F36" s="6">
        <f>IF(NOT(Table1[[#This Row],[IncidentDate]]=""), MONTH(Table1[[#This Row],[IncidentDate]]), MONTH(Table1[[#This Row],[ReportDate]]))</f>
        <v>4</v>
      </c>
      <c r="G36" s="6">
        <f>IF(NOT(Table1[[#This Row],[IncidentDate]]=""), DAY(D36), DAY(Table1[[#This Row],[ReportDate]]))</f>
        <v>11</v>
      </c>
      <c r="H36" s="16">
        <f>IF(NOT(Table1[[#This Row],[IncidentDate]]=""), Table1[[#This Row],[IncidentDate]]-INT(Table1[[#This Row],[IncidentDate]]), Table1[[#This Row],[ReportDate]]-INT(Table1[[#This Row],[ReportDate]]))</f>
        <v>8.6110999996890314E-2</v>
      </c>
      <c r="I36" s="1" t="s">
        <v>5</v>
      </c>
      <c r="J36" s="4" t="s">
        <v>18</v>
      </c>
      <c r="K36" s="5"/>
      <c r="L36" s="6">
        <v>1</v>
      </c>
      <c r="M36" s="5"/>
    </row>
    <row r="37" spans="1:13" ht="18" customHeight="1" x14ac:dyDescent="0.2">
      <c r="A37" s="1" t="s">
        <v>50</v>
      </c>
      <c r="B37" s="1" t="s">
        <v>1</v>
      </c>
      <c r="C37" s="2">
        <v>43566.988193999998</v>
      </c>
      <c r="D37" s="2">
        <v>43566.988193999998</v>
      </c>
      <c r="E37" s="6">
        <f>IF(NOT(Table1[[#This Row],[IncidentDate]]=""), YEAR(D37), YEAR(Table1[[#This Row],[ReportDate]]))</f>
        <v>2019</v>
      </c>
      <c r="F37" s="6">
        <f>IF(NOT(Table1[[#This Row],[IncidentDate]]=""), MONTH(Table1[[#This Row],[IncidentDate]]), MONTH(Table1[[#This Row],[ReportDate]]))</f>
        <v>4</v>
      </c>
      <c r="G37" s="6">
        <f>IF(NOT(Table1[[#This Row],[IncidentDate]]=""), DAY(D37), DAY(Table1[[#This Row],[ReportDate]]))</f>
        <v>11</v>
      </c>
      <c r="H37" s="16">
        <f>IF(NOT(Table1[[#This Row],[IncidentDate]]=""), Table1[[#This Row],[IncidentDate]]-INT(Table1[[#This Row],[IncidentDate]]), Table1[[#This Row],[ReportDate]]-INT(Table1[[#This Row],[ReportDate]]))</f>
        <v>0.9881939999977476</v>
      </c>
      <c r="I37" s="1" t="s">
        <v>5</v>
      </c>
      <c r="J37" s="4" t="s">
        <v>13</v>
      </c>
      <c r="K37" s="5"/>
      <c r="L37" s="6">
        <v>1</v>
      </c>
      <c r="M37" s="5"/>
    </row>
    <row r="38" spans="1:13" ht="26.25" customHeight="1" x14ac:dyDescent="0.2">
      <c r="A38" s="1" t="s">
        <v>51</v>
      </c>
      <c r="B38" s="1" t="s">
        <v>1</v>
      </c>
      <c r="C38" s="2">
        <v>43568.076389000002</v>
      </c>
      <c r="D38" s="2">
        <v>43568.076389000002</v>
      </c>
      <c r="E38" s="6">
        <f>IF(NOT(Table1[[#This Row],[IncidentDate]]=""), YEAR(D38), YEAR(Table1[[#This Row],[ReportDate]]))</f>
        <v>2019</v>
      </c>
      <c r="F38" s="6">
        <f>IF(NOT(Table1[[#This Row],[IncidentDate]]=""), MONTH(Table1[[#This Row],[IncidentDate]]), MONTH(Table1[[#This Row],[ReportDate]]))</f>
        <v>4</v>
      </c>
      <c r="G38" s="6">
        <f>IF(NOT(Table1[[#This Row],[IncidentDate]]=""), DAY(D38), DAY(Table1[[#This Row],[ReportDate]]))</f>
        <v>13</v>
      </c>
      <c r="H38" s="16">
        <f>IF(NOT(Table1[[#This Row],[IncidentDate]]=""), Table1[[#This Row],[IncidentDate]]-INT(Table1[[#This Row],[IncidentDate]]), Table1[[#This Row],[ReportDate]]-INT(Table1[[#This Row],[ReportDate]]))</f>
        <v>7.6389000001654495E-2</v>
      </c>
      <c r="I38" s="1" t="s">
        <v>5</v>
      </c>
      <c r="J38" s="4" t="s">
        <v>52</v>
      </c>
      <c r="K38" s="5"/>
      <c r="L38" s="6">
        <v>1</v>
      </c>
      <c r="M38" s="5"/>
    </row>
    <row r="39" spans="1:13" ht="26.25" customHeight="1" x14ac:dyDescent="0.2">
      <c r="A39" s="1" t="s">
        <v>53</v>
      </c>
      <c r="B39" s="1" t="s">
        <v>1</v>
      </c>
      <c r="C39" s="2">
        <v>43569.078472000001</v>
      </c>
      <c r="D39" s="2">
        <v>43569.078472000001</v>
      </c>
      <c r="E39" s="6">
        <f>IF(NOT(Table1[[#This Row],[IncidentDate]]=""), YEAR(D39), YEAR(Table1[[#This Row],[ReportDate]]))</f>
        <v>2019</v>
      </c>
      <c r="F39" s="6">
        <f>IF(NOT(Table1[[#This Row],[IncidentDate]]=""), MONTH(Table1[[#This Row],[IncidentDate]]), MONTH(Table1[[#This Row],[ReportDate]]))</f>
        <v>4</v>
      </c>
      <c r="G39" s="6">
        <f>IF(NOT(Table1[[#This Row],[IncidentDate]]=""), DAY(D39), DAY(Table1[[#This Row],[ReportDate]]))</f>
        <v>14</v>
      </c>
      <c r="H39" s="16">
        <f>IF(NOT(Table1[[#This Row],[IncidentDate]]=""), Table1[[#This Row],[IncidentDate]]-INT(Table1[[#This Row],[IncidentDate]]), Table1[[#This Row],[ReportDate]]-INT(Table1[[#This Row],[ReportDate]]))</f>
        <v>7.8472000001056585E-2</v>
      </c>
      <c r="I39" s="1" t="s">
        <v>5</v>
      </c>
      <c r="J39" s="4" t="s">
        <v>13</v>
      </c>
      <c r="K39" s="5"/>
      <c r="L39" s="6">
        <v>1</v>
      </c>
      <c r="M39" s="5"/>
    </row>
    <row r="40" spans="1:13" ht="28.5" customHeight="1" x14ac:dyDescent="0.2">
      <c r="A40" s="1" t="s">
        <v>54</v>
      </c>
      <c r="B40" s="1" t="s">
        <v>1</v>
      </c>
      <c r="C40" s="2">
        <v>43574.865972</v>
      </c>
      <c r="D40" s="2">
        <v>43574.865972</v>
      </c>
      <c r="E40" s="6">
        <f>IF(NOT(Table1[[#This Row],[IncidentDate]]=""), YEAR(D40), YEAR(Table1[[#This Row],[ReportDate]]))</f>
        <v>2019</v>
      </c>
      <c r="F40" s="6">
        <f>IF(NOT(Table1[[#This Row],[IncidentDate]]=""), MONTH(Table1[[#This Row],[IncidentDate]]), MONTH(Table1[[#This Row],[ReportDate]]))</f>
        <v>4</v>
      </c>
      <c r="G40" s="6">
        <f>IF(NOT(Table1[[#This Row],[IncidentDate]]=""), DAY(D40), DAY(Table1[[#This Row],[ReportDate]]))</f>
        <v>19</v>
      </c>
      <c r="H40" s="16">
        <f>IF(NOT(Table1[[#This Row],[IncidentDate]]=""), Table1[[#This Row],[IncidentDate]]-INT(Table1[[#This Row],[IncidentDate]]), Table1[[#This Row],[ReportDate]]-INT(Table1[[#This Row],[ReportDate]]))</f>
        <v>0.86597199999960139</v>
      </c>
      <c r="I40" s="8" t="s">
        <v>20</v>
      </c>
      <c r="J40" s="9" t="s">
        <v>55</v>
      </c>
      <c r="K40" s="5"/>
      <c r="L40" s="6">
        <v>1</v>
      </c>
      <c r="M40" s="5"/>
    </row>
    <row r="41" spans="1:13" ht="26.25" customHeight="1" x14ac:dyDescent="0.2">
      <c r="A41" s="1" t="s">
        <v>56</v>
      </c>
      <c r="B41" s="1" t="s">
        <v>1</v>
      </c>
      <c r="C41" s="2">
        <v>43575.890277999999</v>
      </c>
      <c r="D41" s="2">
        <v>43575.890277999999</v>
      </c>
      <c r="E41" s="6">
        <f>IF(NOT(Table1[[#This Row],[IncidentDate]]=""), YEAR(D41), YEAR(Table1[[#This Row],[ReportDate]]))</f>
        <v>2019</v>
      </c>
      <c r="F41" s="6">
        <f>IF(NOT(Table1[[#This Row],[IncidentDate]]=""), MONTH(Table1[[#This Row],[IncidentDate]]), MONTH(Table1[[#This Row],[ReportDate]]))</f>
        <v>4</v>
      </c>
      <c r="G41" s="6">
        <f>IF(NOT(Table1[[#This Row],[IncidentDate]]=""), DAY(D41), DAY(Table1[[#This Row],[ReportDate]]))</f>
        <v>20</v>
      </c>
      <c r="H41" s="16">
        <f>IF(NOT(Table1[[#This Row],[IncidentDate]]=""), Table1[[#This Row],[IncidentDate]]-INT(Table1[[#This Row],[IncidentDate]]), Table1[[#This Row],[ReportDate]]-INT(Table1[[#This Row],[ReportDate]]))</f>
        <v>0.89027799999894341</v>
      </c>
      <c r="I41" s="3" t="s">
        <v>57</v>
      </c>
      <c r="J41" s="10" t="s">
        <v>58</v>
      </c>
      <c r="K41" s="5"/>
      <c r="L41" s="6">
        <v>1</v>
      </c>
      <c r="M41" s="5"/>
    </row>
    <row r="42" spans="1:13" ht="26.25" customHeight="1" x14ac:dyDescent="0.2">
      <c r="A42" s="1" t="s">
        <v>59</v>
      </c>
      <c r="B42" s="1" t="s">
        <v>1</v>
      </c>
      <c r="C42" s="2">
        <v>43577.015277999999</v>
      </c>
      <c r="D42" s="2">
        <v>43577.015277999999</v>
      </c>
      <c r="E42" s="6">
        <f>IF(NOT(Table1[[#This Row],[IncidentDate]]=""), YEAR(D42), YEAR(Table1[[#This Row],[ReportDate]]))</f>
        <v>2019</v>
      </c>
      <c r="F42" s="6">
        <f>IF(NOT(Table1[[#This Row],[IncidentDate]]=""), MONTH(Table1[[#This Row],[IncidentDate]]), MONTH(Table1[[#This Row],[ReportDate]]))</f>
        <v>4</v>
      </c>
      <c r="G42" s="6">
        <f>IF(NOT(Table1[[#This Row],[IncidentDate]]=""), DAY(D42), DAY(Table1[[#This Row],[ReportDate]]))</f>
        <v>22</v>
      </c>
      <c r="H42" s="16">
        <f>IF(NOT(Table1[[#This Row],[IncidentDate]]=""), Table1[[#This Row],[IncidentDate]]-INT(Table1[[#This Row],[IncidentDate]]), Table1[[#This Row],[ReportDate]]-INT(Table1[[#This Row],[ReportDate]]))</f>
        <v>1.5277999998943415E-2</v>
      </c>
      <c r="I42" s="3" t="s">
        <v>2</v>
      </c>
      <c r="J42" s="7" t="s">
        <v>60</v>
      </c>
      <c r="K42" s="5"/>
      <c r="L42" s="6">
        <v>1</v>
      </c>
      <c r="M42" s="5"/>
    </row>
    <row r="43" spans="1:13" ht="18" customHeight="1" x14ac:dyDescent="0.2">
      <c r="A43" s="1" t="s">
        <v>61</v>
      </c>
      <c r="B43" s="1" t="s">
        <v>1</v>
      </c>
      <c r="C43" s="2">
        <v>43578.940971999997</v>
      </c>
      <c r="D43" s="2">
        <v>43578.940971999997</v>
      </c>
      <c r="E43" s="6">
        <f>IF(NOT(Table1[[#This Row],[IncidentDate]]=""), YEAR(D43), YEAR(Table1[[#This Row],[ReportDate]]))</f>
        <v>2019</v>
      </c>
      <c r="F43" s="6">
        <f>IF(NOT(Table1[[#This Row],[IncidentDate]]=""), MONTH(Table1[[#This Row],[IncidentDate]]), MONTH(Table1[[#This Row],[ReportDate]]))</f>
        <v>4</v>
      </c>
      <c r="G43" s="6">
        <f>IF(NOT(Table1[[#This Row],[IncidentDate]]=""), DAY(D43), DAY(Table1[[#This Row],[ReportDate]]))</f>
        <v>23</v>
      </c>
      <c r="H43" s="16">
        <f>IF(NOT(Table1[[#This Row],[IncidentDate]]=""), Table1[[#This Row],[IncidentDate]]-INT(Table1[[#This Row],[IncidentDate]]), Table1[[#This Row],[ReportDate]]-INT(Table1[[#This Row],[ReportDate]]))</f>
        <v>0.94097199999669101</v>
      </c>
      <c r="I43" s="1" t="s">
        <v>5</v>
      </c>
      <c r="J43" s="9" t="s">
        <v>13</v>
      </c>
      <c r="K43" s="5"/>
      <c r="L43" s="6">
        <v>1</v>
      </c>
      <c r="M43" s="5"/>
    </row>
    <row r="44" spans="1:13" ht="37.5" customHeight="1" x14ac:dyDescent="0.2">
      <c r="A44" s="1" t="s">
        <v>62</v>
      </c>
      <c r="B44" s="1" t="s">
        <v>1</v>
      </c>
      <c r="C44" s="2">
        <v>43580.496528000003</v>
      </c>
      <c r="D44" s="2">
        <v>43580.496528000003</v>
      </c>
      <c r="E44" s="6">
        <f>IF(NOT(Table1[[#This Row],[IncidentDate]]=""), YEAR(D44), YEAR(Table1[[#This Row],[ReportDate]]))</f>
        <v>2019</v>
      </c>
      <c r="F44" s="6">
        <f>IF(NOT(Table1[[#This Row],[IncidentDate]]=""), MONTH(Table1[[#This Row],[IncidentDate]]), MONTH(Table1[[#This Row],[ReportDate]]))</f>
        <v>4</v>
      </c>
      <c r="G44" s="6">
        <f>IF(NOT(Table1[[#This Row],[IncidentDate]]=""), DAY(D44), DAY(Table1[[#This Row],[ReportDate]]))</f>
        <v>25</v>
      </c>
      <c r="H44" s="16">
        <f>IF(NOT(Table1[[#This Row],[IncidentDate]]=""), Table1[[#This Row],[IncidentDate]]-INT(Table1[[#This Row],[IncidentDate]]), Table1[[#This Row],[ReportDate]]-INT(Table1[[#This Row],[ReportDate]]))</f>
        <v>0.49652800000330899</v>
      </c>
      <c r="I44" s="4" t="s">
        <v>63</v>
      </c>
      <c r="J44" s="10" t="s">
        <v>64</v>
      </c>
      <c r="K44" s="11"/>
      <c r="L44" s="6">
        <v>1</v>
      </c>
      <c r="M44" s="11"/>
    </row>
    <row r="45" spans="1:13" ht="26.25" customHeight="1" x14ac:dyDescent="0.2">
      <c r="A45" s="1" t="s">
        <v>65</v>
      </c>
      <c r="B45" s="1" t="s">
        <v>1</v>
      </c>
      <c r="C45" s="2">
        <v>43581.889582999996</v>
      </c>
      <c r="D45" s="2">
        <v>43581.889582999996</v>
      </c>
      <c r="E45" s="6">
        <f>IF(NOT(Table1[[#This Row],[IncidentDate]]=""), YEAR(D45), YEAR(Table1[[#This Row],[ReportDate]]))</f>
        <v>2019</v>
      </c>
      <c r="F45" s="6">
        <f>IF(NOT(Table1[[#This Row],[IncidentDate]]=""), MONTH(Table1[[#This Row],[IncidentDate]]), MONTH(Table1[[#This Row],[ReportDate]]))</f>
        <v>4</v>
      </c>
      <c r="G45" s="6">
        <f>IF(NOT(Table1[[#This Row],[IncidentDate]]=""), DAY(D45), DAY(Table1[[#This Row],[ReportDate]]))</f>
        <v>26</v>
      </c>
      <c r="H45" s="16">
        <f>IF(NOT(Table1[[#This Row],[IncidentDate]]=""), Table1[[#This Row],[IncidentDate]]-INT(Table1[[#This Row],[IncidentDate]]), Table1[[#This Row],[ReportDate]]-INT(Table1[[#This Row],[ReportDate]]))</f>
        <v>0.88958299999649171</v>
      </c>
      <c r="I45" s="1" t="s">
        <v>5</v>
      </c>
      <c r="J45" s="9" t="s">
        <v>13</v>
      </c>
      <c r="K45" s="5"/>
      <c r="L45" s="6">
        <v>1</v>
      </c>
      <c r="M45" s="5"/>
    </row>
    <row r="46" spans="1:13" ht="26.25" customHeight="1" x14ac:dyDescent="0.2">
      <c r="A46" s="1" t="s">
        <v>66</v>
      </c>
      <c r="B46" s="1" t="s">
        <v>1</v>
      </c>
      <c r="C46" s="2">
        <v>43584.954167000004</v>
      </c>
      <c r="D46" s="2">
        <v>43584.940971999997</v>
      </c>
      <c r="E46" s="6">
        <f>IF(NOT(Table1[[#This Row],[IncidentDate]]=""), YEAR(D46), YEAR(Table1[[#This Row],[ReportDate]]))</f>
        <v>2019</v>
      </c>
      <c r="F46" s="6">
        <f>IF(NOT(Table1[[#This Row],[IncidentDate]]=""), MONTH(Table1[[#This Row],[IncidentDate]]), MONTH(Table1[[#This Row],[ReportDate]]))</f>
        <v>4</v>
      </c>
      <c r="G46" s="6">
        <f>IF(NOT(Table1[[#This Row],[IncidentDate]]=""), DAY(D46), DAY(Table1[[#This Row],[ReportDate]]))</f>
        <v>29</v>
      </c>
      <c r="H46" s="16">
        <f>IF(NOT(Table1[[#This Row],[IncidentDate]]=""), Table1[[#This Row],[IncidentDate]]-INT(Table1[[#This Row],[IncidentDate]]), Table1[[#This Row],[ReportDate]]-INT(Table1[[#This Row],[ReportDate]]))</f>
        <v>0.94097199999669101</v>
      </c>
      <c r="I46" s="1" t="s">
        <v>5</v>
      </c>
      <c r="J46" s="9" t="s">
        <v>67</v>
      </c>
      <c r="K46" s="5"/>
      <c r="L46" s="6">
        <v>1</v>
      </c>
      <c r="M46" s="5"/>
    </row>
    <row r="47" spans="1:13" ht="28.5" customHeight="1" x14ac:dyDescent="0.2">
      <c r="A47" s="1" t="s">
        <v>68</v>
      </c>
      <c r="B47" s="1" t="s">
        <v>1</v>
      </c>
      <c r="C47" s="2">
        <v>43588.016667000004</v>
      </c>
      <c r="D47" s="2">
        <v>43588.016667000004</v>
      </c>
      <c r="E47" s="6">
        <f>IF(NOT(Table1[[#This Row],[IncidentDate]]=""), YEAR(D47), YEAR(Table1[[#This Row],[ReportDate]]))</f>
        <v>2019</v>
      </c>
      <c r="F47" s="6">
        <f>IF(NOT(Table1[[#This Row],[IncidentDate]]=""), MONTH(Table1[[#This Row],[IncidentDate]]), MONTH(Table1[[#This Row],[ReportDate]]))</f>
        <v>5</v>
      </c>
      <c r="G47" s="6">
        <f>IF(NOT(Table1[[#This Row],[IncidentDate]]=""), DAY(D47), DAY(Table1[[#This Row],[ReportDate]]))</f>
        <v>3</v>
      </c>
      <c r="H47" s="16">
        <f>IF(NOT(Table1[[#This Row],[IncidentDate]]=""), Table1[[#This Row],[IncidentDate]]-INT(Table1[[#This Row],[IncidentDate]]), Table1[[#This Row],[ReportDate]]-INT(Table1[[#This Row],[ReportDate]]))</f>
        <v>1.6667000003508292E-2</v>
      </c>
      <c r="I47" s="8" t="s">
        <v>20</v>
      </c>
      <c r="J47" s="9" t="s">
        <v>69</v>
      </c>
      <c r="K47" s="5"/>
      <c r="L47" s="6">
        <v>1</v>
      </c>
      <c r="M47" s="5"/>
    </row>
    <row r="48" spans="1:13" ht="26.1" customHeight="1" x14ac:dyDescent="0.2">
      <c r="A48" s="1" t="s">
        <v>70</v>
      </c>
      <c r="B48" s="1" t="s">
        <v>1</v>
      </c>
      <c r="C48" s="2">
        <v>43590.038889000003</v>
      </c>
      <c r="D48" s="2">
        <v>43590.038889000003</v>
      </c>
      <c r="E48" s="6">
        <f>IF(NOT(Table1[[#This Row],[IncidentDate]]=""), YEAR(D48), YEAR(Table1[[#This Row],[ReportDate]]))</f>
        <v>2019</v>
      </c>
      <c r="F48" s="6">
        <f>IF(NOT(Table1[[#This Row],[IncidentDate]]=""), MONTH(Table1[[#This Row],[IncidentDate]]), MONTH(Table1[[#This Row],[ReportDate]]))</f>
        <v>5</v>
      </c>
      <c r="G48" s="6">
        <f>IF(NOT(Table1[[#This Row],[IncidentDate]]=""), DAY(D48), DAY(Table1[[#This Row],[ReportDate]]))</f>
        <v>5</v>
      </c>
      <c r="H48" s="16">
        <f>IF(NOT(Table1[[#This Row],[IncidentDate]]=""), Table1[[#This Row],[IncidentDate]]-INT(Table1[[#This Row],[IncidentDate]]), Table1[[#This Row],[ReportDate]]-INT(Table1[[#This Row],[ReportDate]]))</f>
        <v>3.8889000003109686E-2</v>
      </c>
      <c r="I48" s="1" t="s">
        <v>5</v>
      </c>
      <c r="J48" s="9" t="s">
        <v>18</v>
      </c>
      <c r="K48" s="5"/>
      <c r="L48" s="6">
        <v>1</v>
      </c>
      <c r="M48" s="5"/>
    </row>
    <row r="49" spans="1:13" ht="26.25" customHeight="1" x14ac:dyDescent="0.2">
      <c r="A49" s="1" t="s">
        <v>71</v>
      </c>
      <c r="B49" s="1" t="s">
        <v>1</v>
      </c>
      <c r="C49" s="2">
        <v>43594.803472</v>
      </c>
      <c r="D49" s="2">
        <v>43594.803472</v>
      </c>
      <c r="E49" s="6">
        <f>IF(NOT(Table1[[#This Row],[IncidentDate]]=""), YEAR(D49), YEAR(Table1[[#This Row],[ReportDate]]))</f>
        <v>2019</v>
      </c>
      <c r="F49" s="6">
        <f>IF(NOT(Table1[[#This Row],[IncidentDate]]=""), MONTH(Table1[[#This Row],[IncidentDate]]), MONTH(Table1[[#This Row],[ReportDate]]))</f>
        <v>5</v>
      </c>
      <c r="G49" s="6">
        <f>IF(NOT(Table1[[#This Row],[IncidentDate]]=""), DAY(D49), DAY(Table1[[#This Row],[ReportDate]]))</f>
        <v>9</v>
      </c>
      <c r="H49" s="16">
        <f>IF(NOT(Table1[[#This Row],[IncidentDate]]=""), Table1[[#This Row],[IncidentDate]]-INT(Table1[[#This Row],[IncidentDate]]), Table1[[#This Row],[ReportDate]]-INT(Table1[[#This Row],[ReportDate]]))</f>
        <v>0.80347199999960139</v>
      </c>
      <c r="I49" s="1" t="s">
        <v>5</v>
      </c>
      <c r="J49" s="9" t="s">
        <v>44</v>
      </c>
      <c r="K49" s="5"/>
      <c r="L49" s="6">
        <v>1</v>
      </c>
      <c r="M49" s="5"/>
    </row>
    <row r="50" spans="1:13" ht="26.25" customHeight="1" x14ac:dyDescent="0.2">
      <c r="A50" s="1" t="s">
        <v>72</v>
      </c>
      <c r="B50" s="1" t="s">
        <v>1</v>
      </c>
      <c r="C50" s="2">
        <v>43596.563888999997</v>
      </c>
      <c r="D50" s="2">
        <v>43596.563888999997</v>
      </c>
      <c r="E50" s="6">
        <f>IF(NOT(Table1[[#This Row],[IncidentDate]]=""), YEAR(D50), YEAR(Table1[[#This Row],[ReportDate]]))</f>
        <v>2019</v>
      </c>
      <c r="F50" s="6">
        <f>IF(NOT(Table1[[#This Row],[IncidentDate]]=""), MONTH(Table1[[#This Row],[IncidentDate]]), MONTH(Table1[[#This Row],[ReportDate]]))</f>
        <v>5</v>
      </c>
      <c r="G50" s="6">
        <f>IF(NOT(Table1[[#This Row],[IncidentDate]]=""), DAY(D50), DAY(Table1[[#This Row],[ReportDate]]))</f>
        <v>11</v>
      </c>
      <c r="H50" s="16">
        <f>IF(NOT(Table1[[#This Row],[IncidentDate]]=""), Table1[[#This Row],[IncidentDate]]-INT(Table1[[#This Row],[IncidentDate]]), Table1[[#This Row],[ReportDate]]-INT(Table1[[#This Row],[ReportDate]]))</f>
        <v>0.56388899999728892</v>
      </c>
      <c r="I50" s="4" t="s">
        <v>63</v>
      </c>
      <c r="J50" s="10" t="s">
        <v>73</v>
      </c>
      <c r="K50" s="11"/>
      <c r="L50" s="6">
        <v>1</v>
      </c>
      <c r="M50" s="11"/>
    </row>
    <row r="51" spans="1:13" ht="26.25" customHeight="1" x14ac:dyDescent="0.2">
      <c r="A51" s="1" t="s">
        <v>74</v>
      </c>
      <c r="B51" s="1" t="s">
        <v>1</v>
      </c>
      <c r="C51" s="2">
        <v>43596.563888999997</v>
      </c>
      <c r="D51" s="2">
        <v>43596.5625</v>
      </c>
      <c r="E51" s="6">
        <f>IF(NOT(Table1[[#This Row],[IncidentDate]]=""), YEAR(D51), YEAR(Table1[[#This Row],[ReportDate]]))</f>
        <v>2019</v>
      </c>
      <c r="F51" s="6">
        <f>IF(NOT(Table1[[#This Row],[IncidentDate]]=""), MONTH(Table1[[#This Row],[IncidentDate]]), MONTH(Table1[[#This Row],[ReportDate]]))</f>
        <v>5</v>
      </c>
      <c r="G51" s="6">
        <f>IF(NOT(Table1[[#This Row],[IncidentDate]]=""), DAY(D51), DAY(Table1[[#This Row],[ReportDate]]))</f>
        <v>11</v>
      </c>
      <c r="H51" s="16">
        <f>IF(NOT(Table1[[#This Row],[IncidentDate]]=""), Table1[[#This Row],[IncidentDate]]-INT(Table1[[#This Row],[IncidentDate]]), Table1[[#This Row],[ReportDate]]-INT(Table1[[#This Row],[ReportDate]]))</f>
        <v>0.5625</v>
      </c>
      <c r="I51" s="1" t="s">
        <v>75</v>
      </c>
      <c r="J51" s="9" t="s">
        <v>8</v>
      </c>
      <c r="K51" s="5"/>
      <c r="L51" s="6">
        <v>1</v>
      </c>
      <c r="M51" s="5"/>
    </row>
    <row r="52" spans="1:13" ht="28.5" customHeight="1" x14ac:dyDescent="0.2">
      <c r="A52" s="1" t="s">
        <v>76</v>
      </c>
      <c r="B52" s="1" t="s">
        <v>1</v>
      </c>
      <c r="C52" s="2">
        <v>43598.061805999998</v>
      </c>
      <c r="D52" s="2">
        <v>43598.047222000001</v>
      </c>
      <c r="E52" s="6">
        <f>IF(NOT(Table1[[#This Row],[IncidentDate]]=""), YEAR(D52), YEAR(Table1[[#This Row],[ReportDate]]))</f>
        <v>2019</v>
      </c>
      <c r="F52" s="6">
        <f>IF(NOT(Table1[[#This Row],[IncidentDate]]=""), MONTH(Table1[[#This Row],[IncidentDate]]), MONTH(Table1[[#This Row],[ReportDate]]))</f>
        <v>5</v>
      </c>
      <c r="G52" s="6">
        <f>IF(NOT(Table1[[#This Row],[IncidentDate]]=""), DAY(D52), DAY(Table1[[#This Row],[ReportDate]]))</f>
        <v>13</v>
      </c>
      <c r="H52" s="16">
        <f>IF(NOT(Table1[[#This Row],[IncidentDate]]=""), Table1[[#This Row],[IncidentDate]]-INT(Table1[[#This Row],[IncidentDate]]), Table1[[#This Row],[ReportDate]]-INT(Table1[[#This Row],[ReportDate]]))</f>
        <v>4.7222000001056585E-2</v>
      </c>
      <c r="I52" s="1" t="s">
        <v>5</v>
      </c>
      <c r="J52" s="9" t="s">
        <v>67</v>
      </c>
      <c r="K52" s="5"/>
      <c r="L52" s="6">
        <v>1</v>
      </c>
      <c r="M52" s="5"/>
    </row>
    <row r="53" spans="1:13" ht="26.25" customHeight="1" x14ac:dyDescent="0.2">
      <c r="A53" s="1" t="s">
        <v>77</v>
      </c>
      <c r="B53" s="1" t="s">
        <v>1</v>
      </c>
      <c r="C53" s="2">
        <v>43606.350694000001</v>
      </c>
      <c r="D53" s="2">
        <v>43606.350694000001</v>
      </c>
      <c r="E53" s="6">
        <f>IF(NOT(Table1[[#This Row],[IncidentDate]]=""), YEAR(D53), YEAR(Table1[[#This Row],[ReportDate]]))</f>
        <v>2019</v>
      </c>
      <c r="F53" s="6">
        <f>IF(NOT(Table1[[#This Row],[IncidentDate]]=""), MONTH(Table1[[#This Row],[IncidentDate]]), MONTH(Table1[[#This Row],[ReportDate]]))</f>
        <v>5</v>
      </c>
      <c r="G53" s="6">
        <f>IF(NOT(Table1[[#This Row],[IncidentDate]]=""), DAY(D53), DAY(Table1[[#This Row],[ReportDate]]))</f>
        <v>21</v>
      </c>
      <c r="H53" s="16">
        <f>IF(NOT(Table1[[#This Row],[IncidentDate]]=""), Table1[[#This Row],[IncidentDate]]-INT(Table1[[#This Row],[IncidentDate]]), Table1[[#This Row],[ReportDate]]-INT(Table1[[#This Row],[ReportDate]]))</f>
        <v>0.35069400000065798</v>
      </c>
      <c r="I53" s="3" t="s">
        <v>2</v>
      </c>
      <c r="J53" s="10" t="s">
        <v>78</v>
      </c>
      <c r="K53" s="5"/>
      <c r="L53" s="6">
        <v>1</v>
      </c>
      <c r="M53" s="5"/>
    </row>
    <row r="54" spans="1:13" ht="26.25" customHeight="1" x14ac:dyDescent="0.2">
      <c r="A54" s="1" t="s">
        <v>79</v>
      </c>
      <c r="B54" s="1" t="s">
        <v>1</v>
      </c>
      <c r="C54" s="2">
        <v>43609.652778000003</v>
      </c>
      <c r="D54" s="2">
        <v>43609.645833000002</v>
      </c>
      <c r="E54" s="6">
        <f>IF(NOT(Table1[[#This Row],[IncidentDate]]=""), YEAR(D54), YEAR(Table1[[#This Row],[ReportDate]]))</f>
        <v>2019</v>
      </c>
      <c r="F54" s="6">
        <f>IF(NOT(Table1[[#This Row],[IncidentDate]]=""), MONTH(Table1[[#This Row],[IncidentDate]]), MONTH(Table1[[#This Row],[ReportDate]]))</f>
        <v>5</v>
      </c>
      <c r="G54" s="6">
        <f>IF(NOT(Table1[[#This Row],[IncidentDate]]=""), DAY(D54), DAY(Table1[[#This Row],[ReportDate]]))</f>
        <v>24</v>
      </c>
      <c r="H54" s="16">
        <f>IF(NOT(Table1[[#This Row],[IncidentDate]]=""), Table1[[#This Row],[IncidentDate]]-INT(Table1[[#This Row],[IncidentDate]]), Table1[[#This Row],[ReportDate]]-INT(Table1[[#This Row],[ReportDate]]))</f>
        <v>0.64583300000231247</v>
      </c>
      <c r="I54" s="8" t="s">
        <v>20</v>
      </c>
      <c r="J54" s="7" t="s">
        <v>80</v>
      </c>
      <c r="K54" s="5"/>
      <c r="L54" s="6">
        <v>1</v>
      </c>
      <c r="M54" s="5"/>
    </row>
    <row r="55" spans="1:13" ht="28.5" customHeight="1" x14ac:dyDescent="0.2">
      <c r="A55" s="1" t="s">
        <v>81</v>
      </c>
      <c r="B55" s="1" t="s">
        <v>1</v>
      </c>
      <c r="C55" s="2">
        <v>43609.882639000003</v>
      </c>
      <c r="D55" s="2">
        <v>43609.882639000003</v>
      </c>
      <c r="E55" s="6">
        <f>IF(NOT(Table1[[#This Row],[IncidentDate]]=""), YEAR(D55), YEAR(Table1[[#This Row],[ReportDate]]))</f>
        <v>2019</v>
      </c>
      <c r="F55" s="6">
        <f>IF(NOT(Table1[[#This Row],[IncidentDate]]=""), MONTH(Table1[[#This Row],[IncidentDate]]), MONTH(Table1[[#This Row],[ReportDate]]))</f>
        <v>5</v>
      </c>
      <c r="G55" s="6">
        <f>IF(NOT(Table1[[#This Row],[IncidentDate]]=""), DAY(D55), DAY(Table1[[#This Row],[ReportDate]]))</f>
        <v>24</v>
      </c>
      <c r="H55" s="16">
        <f>IF(NOT(Table1[[#This Row],[IncidentDate]]=""), Table1[[#This Row],[IncidentDate]]-INT(Table1[[#This Row],[IncidentDate]]), Table1[[#This Row],[ReportDate]]-INT(Table1[[#This Row],[ReportDate]]))</f>
        <v>0.88263900000310969</v>
      </c>
      <c r="I55" s="3" t="s">
        <v>2</v>
      </c>
      <c r="J55" s="10" t="s">
        <v>58</v>
      </c>
      <c r="K55" s="5"/>
      <c r="L55" s="6">
        <v>1</v>
      </c>
      <c r="M55" s="5"/>
    </row>
    <row r="56" spans="1:13" ht="26.25" customHeight="1" x14ac:dyDescent="0.2">
      <c r="A56" s="1" t="s">
        <v>82</v>
      </c>
      <c r="B56" s="1" t="s">
        <v>1</v>
      </c>
      <c r="C56" s="2">
        <v>43610.006944000001</v>
      </c>
      <c r="D56" s="2">
        <v>43610.006944000001</v>
      </c>
      <c r="E56" s="6">
        <f>IF(NOT(Table1[[#This Row],[IncidentDate]]=""), YEAR(D56), YEAR(Table1[[#This Row],[ReportDate]]))</f>
        <v>2019</v>
      </c>
      <c r="F56" s="6">
        <f>IF(NOT(Table1[[#This Row],[IncidentDate]]=""), MONTH(Table1[[#This Row],[IncidentDate]]), MONTH(Table1[[#This Row],[ReportDate]]))</f>
        <v>5</v>
      </c>
      <c r="G56" s="6">
        <f>IF(NOT(Table1[[#This Row],[IncidentDate]]=""), DAY(D56), DAY(Table1[[#This Row],[ReportDate]]))</f>
        <v>25</v>
      </c>
      <c r="H56" s="16">
        <f>IF(NOT(Table1[[#This Row],[IncidentDate]]=""), Table1[[#This Row],[IncidentDate]]-INT(Table1[[#This Row],[IncidentDate]]), Table1[[#This Row],[ReportDate]]-INT(Table1[[#This Row],[ReportDate]]))</f>
        <v>6.9440000006579794E-3</v>
      </c>
      <c r="I56" s="1" t="s">
        <v>5</v>
      </c>
      <c r="J56" s="4" t="s">
        <v>83</v>
      </c>
      <c r="K56" s="5"/>
      <c r="L56" s="6">
        <v>1</v>
      </c>
      <c r="M56" s="5"/>
    </row>
    <row r="57" spans="1:13" ht="26.25" customHeight="1" x14ac:dyDescent="0.2">
      <c r="A57" s="1" t="s">
        <v>84</v>
      </c>
      <c r="B57" s="1" t="s">
        <v>1</v>
      </c>
      <c r="C57" s="2">
        <v>43613.043749999997</v>
      </c>
      <c r="D57" s="2">
        <v>43613.043749999997</v>
      </c>
      <c r="E57" s="6">
        <f>IF(NOT(Table1[[#This Row],[IncidentDate]]=""), YEAR(D57), YEAR(Table1[[#This Row],[ReportDate]]))</f>
        <v>2019</v>
      </c>
      <c r="F57" s="6">
        <f>IF(NOT(Table1[[#This Row],[IncidentDate]]=""), MONTH(Table1[[#This Row],[IncidentDate]]), MONTH(Table1[[#This Row],[ReportDate]]))</f>
        <v>5</v>
      </c>
      <c r="G57" s="6">
        <f>IF(NOT(Table1[[#This Row],[IncidentDate]]=""), DAY(D57), DAY(Table1[[#This Row],[ReportDate]]))</f>
        <v>28</v>
      </c>
      <c r="H57" s="16">
        <f>IF(NOT(Table1[[#This Row],[IncidentDate]]=""), Table1[[#This Row],[IncidentDate]]-INT(Table1[[#This Row],[IncidentDate]]), Table1[[#This Row],[ReportDate]]-INT(Table1[[#This Row],[ReportDate]]))</f>
        <v>4.3749999997089617E-2</v>
      </c>
      <c r="I57" s="1" t="s">
        <v>5</v>
      </c>
      <c r="J57" s="4" t="s">
        <v>40</v>
      </c>
      <c r="K57" s="5"/>
      <c r="L57" s="6">
        <v>1</v>
      </c>
      <c r="M57" s="5"/>
    </row>
    <row r="58" spans="1:13" ht="18" customHeight="1" x14ac:dyDescent="0.2">
      <c r="A58" s="1" t="s">
        <v>85</v>
      </c>
      <c r="B58" s="1" t="s">
        <v>1</v>
      </c>
      <c r="C58" s="2">
        <v>43614.061805999998</v>
      </c>
      <c r="D58" s="2">
        <v>43614.061805999998</v>
      </c>
      <c r="E58" s="6">
        <f>IF(NOT(Table1[[#This Row],[IncidentDate]]=""), YEAR(D58), YEAR(Table1[[#This Row],[ReportDate]]))</f>
        <v>2019</v>
      </c>
      <c r="F58" s="6">
        <f>IF(NOT(Table1[[#This Row],[IncidentDate]]=""), MONTH(Table1[[#This Row],[IncidentDate]]), MONTH(Table1[[#This Row],[ReportDate]]))</f>
        <v>5</v>
      </c>
      <c r="G58" s="6">
        <f>IF(NOT(Table1[[#This Row],[IncidentDate]]=""), DAY(D58), DAY(Table1[[#This Row],[ReportDate]]))</f>
        <v>29</v>
      </c>
      <c r="H58" s="16">
        <f>IF(NOT(Table1[[#This Row],[IncidentDate]]=""), Table1[[#This Row],[IncidentDate]]-INT(Table1[[#This Row],[IncidentDate]]), Table1[[#This Row],[ReportDate]]-INT(Table1[[#This Row],[ReportDate]]))</f>
        <v>6.1805999997886829E-2</v>
      </c>
      <c r="I58" s="1" t="s">
        <v>5</v>
      </c>
      <c r="J58" s="4" t="s">
        <v>40</v>
      </c>
      <c r="K58" s="5"/>
      <c r="L58" s="6">
        <v>1</v>
      </c>
      <c r="M58" s="5"/>
    </row>
    <row r="59" spans="1:13" ht="28.5" customHeight="1" x14ac:dyDescent="0.2">
      <c r="A59" s="1" t="s">
        <v>86</v>
      </c>
      <c r="B59" s="1" t="s">
        <v>1</v>
      </c>
      <c r="C59" s="2">
        <v>43616.2</v>
      </c>
      <c r="D59" s="2">
        <v>43616.2</v>
      </c>
      <c r="E59" s="6">
        <f>IF(NOT(Table1[[#This Row],[IncidentDate]]=""), YEAR(D59), YEAR(Table1[[#This Row],[ReportDate]]))</f>
        <v>2019</v>
      </c>
      <c r="F59" s="6">
        <f>IF(NOT(Table1[[#This Row],[IncidentDate]]=""), MONTH(Table1[[#This Row],[IncidentDate]]), MONTH(Table1[[#This Row],[ReportDate]]))</f>
        <v>5</v>
      </c>
      <c r="G59" s="6">
        <f>IF(NOT(Table1[[#This Row],[IncidentDate]]=""), DAY(D59), DAY(Table1[[#This Row],[ReportDate]]))</f>
        <v>31</v>
      </c>
      <c r="H59" s="16">
        <f>IF(NOT(Table1[[#This Row],[IncidentDate]]=""), Table1[[#This Row],[IncidentDate]]-INT(Table1[[#This Row],[IncidentDate]]), Table1[[#This Row],[ReportDate]]-INT(Table1[[#This Row],[ReportDate]]))</f>
        <v>0.19999999999708962</v>
      </c>
      <c r="I59" s="8" t="s">
        <v>20</v>
      </c>
      <c r="J59" s="4" t="s">
        <v>21</v>
      </c>
      <c r="K59" s="5"/>
      <c r="L59" s="6">
        <v>1</v>
      </c>
      <c r="M59" s="5"/>
    </row>
    <row r="60" spans="1:13" ht="18" customHeight="1" x14ac:dyDescent="0.2">
      <c r="A60" s="1" t="s">
        <v>87</v>
      </c>
      <c r="B60" s="1" t="s">
        <v>1</v>
      </c>
      <c r="C60" s="2">
        <v>43616.829167000004</v>
      </c>
      <c r="D60" s="2">
        <v>43616.818055999996</v>
      </c>
      <c r="E60" s="6">
        <f>IF(NOT(Table1[[#This Row],[IncidentDate]]=""), YEAR(D60), YEAR(Table1[[#This Row],[ReportDate]]))</f>
        <v>2019</v>
      </c>
      <c r="F60" s="6">
        <f>IF(NOT(Table1[[#This Row],[IncidentDate]]=""), MONTH(Table1[[#This Row],[IncidentDate]]), MONTH(Table1[[#This Row],[ReportDate]]))</f>
        <v>5</v>
      </c>
      <c r="G60" s="6">
        <f>IF(NOT(Table1[[#This Row],[IncidentDate]]=""), DAY(D60), DAY(Table1[[#This Row],[ReportDate]]))</f>
        <v>31</v>
      </c>
      <c r="H60" s="16">
        <f>IF(NOT(Table1[[#This Row],[IncidentDate]]=""), Table1[[#This Row],[IncidentDate]]-INT(Table1[[#This Row],[IncidentDate]]), Table1[[#This Row],[ReportDate]]-INT(Table1[[#This Row],[ReportDate]]))</f>
        <v>0.81805599999643164</v>
      </c>
      <c r="I60" s="1" t="s">
        <v>5</v>
      </c>
      <c r="J60" s="4" t="s">
        <v>88</v>
      </c>
      <c r="K60" s="5"/>
      <c r="L60" s="6">
        <v>1</v>
      </c>
      <c r="M60" s="5"/>
    </row>
    <row r="61" spans="1:13" ht="26.25" customHeight="1" x14ac:dyDescent="0.2">
      <c r="A61" s="1" t="s">
        <v>89</v>
      </c>
      <c r="B61" s="1" t="s">
        <v>1</v>
      </c>
      <c r="C61" s="2">
        <v>43623.804167000002</v>
      </c>
      <c r="D61" s="2">
        <v>43623.802777999997</v>
      </c>
      <c r="E61" s="6">
        <f>IF(NOT(Table1[[#This Row],[IncidentDate]]=""), YEAR(D61), YEAR(Table1[[#This Row],[ReportDate]]))</f>
        <v>2019</v>
      </c>
      <c r="F61" s="6">
        <f>IF(NOT(Table1[[#This Row],[IncidentDate]]=""), MONTH(Table1[[#This Row],[IncidentDate]]), MONTH(Table1[[#This Row],[ReportDate]]))</f>
        <v>6</v>
      </c>
      <c r="G61" s="6">
        <f>IF(NOT(Table1[[#This Row],[IncidentDate]]=""), DAY(D61), DAY(Table1[[#This Row],[ReportDate]]))</f>
        <v>7</v>
      </c>
      <c r="H61" s="16">
        <f>IF(NOT(Table1[[#This Row],[IncidentDate]]=""), Table1[[#This Row],[IncidentDate]]-INT(Table1[[#This Row],[IncidentDate]]), Table1[[#This Row],[ReportDate]]-INT(Table1[[#This Row],[ReportDate]]))</f>
        <v>0.80277799999748822</v>
      </c>
      <c r="I61" s="1" t="s">
        <v>5</v>
      </c>
      <c r="J61" s="4" t="s">
        <v>13</v>
      </c>
      <c r="K61" s="5"/>
      <c r="L61" s="6">
        <v>1</v>
      </c>
      <c r="M61" s="5"/>
    </row>
    <row r="62" spans="1:13" ht="18" customHeight="1" x14ac:dyDescent="0.2">
      <c r="A62" s="1" t="s">
        <v>90</v>
      </c>
      <c r="B62" s="1" t="s">
        <v>1</v>
      </c>
      <c r="C62" s="2">
        <v>43627.590971999998</v>
      </c>
      <c r="D62" s="2">
        <v>43627.590971999998</v>
      </c>
      <c r="E62" s="6">
        <f>IF(NOT(Table1[[#This Row],[IncidentDate]]=""), YEAR(D62), YEAR(Table1[[#This Row],[ReportDate]]))</f>
        <v>2019</v>
      </c>
      <c r="F62" s="6">
        <f>IF(NOT(Table1[[#This Row],[IncidentDate]]=""), MONTH(Table1[[#This Row],[IncidentDate]]), MONTH(Table1[[#This Row],[ReportDate]]))</f>
        <v>6</v>
      </c>
      <c r="G62" s="6">
        <f>IF(NOT(Table1[[#This Row],[IncidentDate]]=""), DAY(D62), DAY(Table1[[#This Row],[ReportDate]]))</f>
        <v>11</v>
      </c>
      <c r="H62" s="16">
        <f>IF(NOT(Table1[[#This Row],[IncidentDate]]=""), Table1[[#This Row],[IncidentDate]]-INT(Table1[[#This Row],[IncidentDate]]), Table1[[#This Row],[ReportDate]]-INT(Table1[[#This Row],[ReportDate]]))</f>
        <v>0.5909719999981462</v>
      </c>
      <c r="I62" s="8" t="s">
        <v>20</v>
      </c>
      <c r="J62" s="4" t="s">
        <v>29</v>
      </c>
      <c r="K62" s="5"/>
      <c r="L62" s="6">
        <v>1</v>
      </c>
      <c r="M62" s="5"/>
    </row>
    <row r="63" spans="1:13" ht="26.25" customHeight="1" x14ac:dyDescent="0.2">
      <c r="A63" s="1" t="s">
        <v>91</v>
      </c>
      <c r="B63" s="1" t="s">
        <v>1</v>
      </c>
      <c r="C63" s="2">
        <v>43632.082639</v>
      </c>
      <c r="D63" s="2">
        <v>43632.082639</v>
      </c>
      <c r="E63" s="6">
        <f>IF(NOT(Table1[[#This Row],[IncidentDate]]=""), YEAR(D63), YEAR(Table1[[#This Row],[ReportDate]]))</f>
        <v>2019</v>
      </c>
      <c r="F63" s="6">
        <f>IF(NOT(Table1[[#This Row],[IncidentDate]]=""), MONTH(Table1[[#This Row],[IncidentDate]]), MONTH(Table1[[#This Row],[ReportDate]]))</f>
        <v>6</v>
      </c>
      <c r="G63" s="6">
        <f>IF(NOT(Table1[[#This Row],[IncidentDate]]=""), DAY(D63), DAY(Table1[[#This Row],[ReportDate]]))</f>
        <v>16</v>
      </c>
      <c r="H63" s="16">
        <f>IF(NOT(Table1[[#This Row],[IncidentDate]]=""), Table1[[#This Row],[IncidentDate]]-INT(Table1[[#This Row],[IncidentDate]]), Table1[[#This Row],[ReportDate]]-INT(Table1[[#This Row],[ReportDate]]))</f>
        <v>8.2639000000199303E-2</v>
      </c>
      <c r="I63" s="1" t="s">
        <v>5</v>
      </c>
      <c r="J63" s="4" t="s">
        <v>18</v>
      </c>
      <c r="K63" s="5"/>
      <c r="L63" s="6">
        <v>1</v>
      </c>
      <c r="M63" s="5"/>
    </row>
    <row r="64" spans="1:13" ht="26.25" customHeight="1" x14ac:dyDescent="0.2">
      <c r="A64" s="1" t="s">
        <v>92</v>
      </c>
      <c r="B64" s="1" t="s">
        <v>1</v>
      </c>
      <c r="C64" s="2">
        <v>43633.999305999998</v>
      </c>
      <c r="D64" s="2">
        <v>43633.999305999998</v>
      </c>
      <c r="E64" s="6">
        <f>IF(NOT(Table1[[#This Row],[IncidentDate]]=""), YEAR(D64), YEAR(Table1[[#This Row],[ReportDate]]))</f>
        <v>2019</v>
      </c>
      <c r="F64" s="6">
        <f>IF(NOT(Table1[[#This Row],[IncidentDate]]=""), MONTH(Table1[[#This Row],[IncidentDate]]), MONTH(Table1[[#This Row],[ReportDate]]))</f>
        <v>6</v>
      </c>
      <c r="G64" s="6">
        <f>IF(NOT(Table1[[#This Row],[IncidentDate]]=""), DAY(D64), DAY(Table1[[#This Row],[ReportDate]]))</f>
        <v>17</v>
      </c>
      <c r="H64" s="16">
        <f>IF(NOT(Table1[[#This Row],[IncidentDate]]=""), Table1[[#This Row],[IncidentDate]]-INT(Table1[[#This Row],[IncidentDate]]), Table1[[#This Row],[ReportDate]]-INT(Table1[[#This Row],[ReportDate]]))</f>
        <v>0.99930599999788683</v>
      </c>
      <c r="I64" s="1" t="s">
        <v>5</v>
      </c>
      <c r="J64" s="4" t="s">
        <v>40</v>
      </c>
      <c r="K64" s="5"/>
      <c r="L64" s="6">
        <v>1</v>
      </c>
      <c r="M64" s="5"/>
    </row>
    <row r="65" spans="1:13" ht="26.1" customHeight="1" x14ac:dyDescent="0.2">
      <c r="A65" s="1" t="s">
        <v>93</v>
      </c>
      <c r="B65" s="1" t="s">
        <v>1</v>
      </c>
      <c r="C65" s="2">
        <v>43644.044443999999</v>
      </c>
      <c r="D65" s="2">
        <v>43644.044443999999</v>
      </c>
      <c r="E65" s="6">
        <f>IF(NOT(Table1[[#This Row],[IncidentDate]]=""), YEAR(D65), YEAR(Table1[[#This Row],[ReportDate]]))</f>
        <v>2019</v>
      </c>
      <c r="F65" s="6">
        <f>IF(NOT(Table1[[#This Row],[IncidentDate]]=""), MONTH(Table1[[#This Row],[IncidentDate]]), MONTH(Table1[[#This Row],[ReportDate]]))</f>
        <v>6</v>
      </c>
      <c r="G65" s="6">
        <f>IF(NOT(Table1[[#This Row],[IncidentDate]]=""), DAY(D65), DAY(Table1[[#This Row],[ReportDate]]))</f>
        <v>28</v>
      </c>
      <c r="H65" s="16">
        <f>IF(NOT(Table1[[#This Row],[IncidentDate]]=""), Table1[[#This Row],[IncidentDate]]-INT(Table1[[#This Row],[IncidentDate]]), Table1[[#This Row],[ReportDate]]-INT(Table1[[#This Row],[ReportDate]]))</f>
        <v>4.4443999999202788E-2</v>
      </c>
      <c r="I65" s="4" t="s">
        <v>94</v>
      </c>
      <c r="J65" s="4" t="s">
        <v>95</v>
      </c>
      <c r="K65" s="11"/>
      <c r="L65" s="6">
        <v>1</v>
      </c>
      <c r="M65" s="11"/>
    </row>
    <row r="66" spans="1:13" ht="26.25" customHeight="1" x14ac:dyDescent="0.2">
      <c r="A66" s="1" t="s">
        <v>96</v>
      </c>
      <c r="B66" s="1" t="s">
        <v>1</v>
      </c>
      <c r="C66" s="2">
        <v>43650.002778000002</v>
      </c>
      <c r="D66" s="2">
        <v>43650.002778000002</v>
      </c>
      <c r="E66" s="6">
        <f>IF(NOT(Table1[[#This Row],[IncidentDate]]=""), YEAR(D66), YEAR(Table1[[#This Row],[ReportDate]]))</f>
        <v>2019</v>
      </c>
      <c r="F66" s="6">
        <f>IF(NOT(Table1[[#This Row],[IncidentDate]]=""), MONTH(Table1[[#This Row],[IncidentDate]]), MONTH(Table1[[#This Row],[ReportDate]]))</f>
        <v>7</v>
      </c>
      <c r="G66" s="6">
        <f>IF(NOT(Table1[[#This Row],[IncidentDate]]=""), DAY(D66), DAY(Table1[[#This Row],[ReportDate]]))</f>
        <v>4</v>
      </c>
      <c r="H66" s="16">
        <f>IF(NOT(Table1[[#This Row],[IncidentDate]]=""), Table1[[#This Row],[IncidentDate]]-INT(Table1[[#This Row],[IncidentDate]]), Table1[[#This Row],[ReportDate]]-INT(Table1[[#This Row],[ReportDate]]))</f>
        <v>2.7780000018537976E-3</v>
      </c>
      <c r="I66" s="8" t="s">
        <v>20</v>
      </c>
      <c r="J66" s="4" t="s">
        <v>11</v>
      </c>
      <c r="K66" s="5"/>
      <c r="L66" s="6">
        <v>1</v>
      </c>
      <c r="M66" s="5"/>
    </row>
    <row r="67" spans="1:13" ht="26.25" customHeight="1" x14ac:dyDescent="0.2">
      <c r="A67" s="1" t="s">
        <v>97</v>
      </c>
      <c r="B67" s="1" t="s">
        <v>1</v>
      </c>
      <c r="C67" s="2">
        <v>43651.101389000003</v>
      </c>
      <c r="D67" s="2">
        <v>43651.101389000003</v>
      </c>
      <c r="E67" s="6">
        <f>IF(NOT(Table1[[#This Row],[IncidentDate]]=""), YEAR(D67), YEAR(Table1[[#This Row],[ReportDate]]))</f>
        <v>2019</v>
      </c>
      <c r="F67" s="6">
        <f>IF(NOT(Table1[[#This Row],[IncidentDate]]=""), MONTH(Table1[[#This Row],[IncidentDate]]), MONTH(Table1[[#This Row],[ReportDate]]))</f>
        <v>7</v>
      </c>
      <c r="G67" s="6">
        <f>IF(NOT(Table1[[#This Row],[IncidentDate]]=""), DAY(D67), DAY(Table1[[#This Row],[ReportDate]]))</f>
        <v>5</v>
      </c>
      <c r="H67" s="16">
        <f>IF(NOT(Table1[[#This Row],[IncidentDate]]=""), Table1[[#This Row],[IncidentDate]]-INT(Table1[[#This Row],[IncidentDate]]), Table1[[#This Row],[ReportDate]]-INT(Table1[[#This Row],[ReportDate]]))</f>
        <v>0.10138900000310969</v>
      </c>
      <c r="I67" s="4" t="s">
        <v>98</v>
      </c>
      <c r="J67" s="4" t="s">
        <v>11</v>
      </c>
      <c r="K67" s="11"/>
      <c r="L67" s="6">
        <v>1</v>
      </c>
      <c r="M67" s="11"/>
    </row>
    <row r="68" spans="1:13" ht="26.25" customHeight="1" x14ac:dyDescent="0.2">
      <c r="A68" s="1" t="s">
        <v>99</v>
      </c>
      <c r="B68" s="1" t="s">
        <v>1</v>
      </c>
      <c r="C68" s="2">
        <v>43651.991667000002</v>
      </c>
      <c r="D68" s="2">
        <v>43651.991667000002</v>
      </c>
      <c r="E68" s="6">
        <f>IF(NOT(Table1[[#This Row],[IncidentDate]]=""), YEAR(D68), YEAR(Table1[[#This Row],[ReportDate]]))</f>
        <v>2019</v>
      </c>
      <c r="F68" s="6">
        <f>IF(NOT(Table1[[#This Row],[IncidentDate]]=""), MONTH(Table1[[#This Row],[IncidentDate]]), MONTH(Table1[[#This Row],[ReportDate]]))</f>
        <v>7</v>
      </c>
      <c r="G68" s="6">
        <f>IF(NOT(Table1[[#This Row],[IncidentDate]]=""), DAY(D68), DAY(Table1[[#This Row],[ReportDate]]))</f>
        <v>5</v>
      </c>
      <c r="H68" s="16">
        <f>IF(NOT(Table1[[#This Row],[IncidentDate]]=""), Table1[[#This Row],[IncidentDate]]-INT(Table1[[#This Row],[IncidentDate]]), Table1[[#This Row],[ReportDate]]-INT(Table1[[#This Row],[ReportDate]]))</f>
        <v>0.9916670000020531</v>
      </c>
      <c r="I68" s="1" t="s">
        <v>5</v>
      </c>
      <c r="J68" s="4" t="s">
        <v>13</v>
      </c>
      <c r="K68" s="5"/>
      <c r="L68" s="6">
        <v>1</v>
      </c>
      <c r="M68" s="5"/>
    </row>
    <row r="69" spans="1:13" ht="26.25" customHeight="1" x14ac:dyDescent="0.2">
      <c r="A69" s="1" t="s">
        <v>100</v>
      </c>
      <c r="B69" s="1" t="s">
        <v>1</v>
      </c>
      <c r="C69" s="2">
        <v>43653.056250000001</v>
      </c>
      <c r="D69" s="2">
        <v>43653.056250000001</v>
      </c>
      <c r="E69" s="6">
        <f>IF(NOT(Table1[[#This Row],[IncidentDate]]=""), YEAR(D69), YEAR(Table1[[#This Row],[ReportDate]]))</f>
        <v>2019</v>
      </c>
      <c r="F69" s="6">
        <f>IF(NOT(Table1[[#This Row],[IncidentDate]]=""), MONTH(Table1[[#This Row],[IncidentDate]]), MONTH(Table1[[#This Row],[ReportDate]]))</f>
        <v>7</v>
      </c>
      <c r="G69" s="6">
        <f>IF(NOT(Table1[[#This Row],[IncidentDate]]=""), DAY(D69), DAY(Table1[[#This Row],[ReportDate]]))</f>
        <v>7</v>
      </c>
      <c r="H69" s="16">
        <f>IF(NOT(Table1[[#This Row],[IncidentDate]]=""), Table1[[#This Row],[IncidentDate]]-INT(Table1[[#This Row],[IncidentDate]]), Table1[[#This Row],[ReportDate]]-INT(Table1[[#This Row],[ReportDate]]))</f>
        <v>5.6250000001455192E-2</v>
      </c>
      <c r="I69" s="4" t="s">
        <v>98</v>
      </c>
      <c r="J69" s="4" t="s">
        <v>101</v>
      </c>
      <c r="K69" s="11"/>
      <c r="L69" s="6">
        <v>1</v>
      </c>
      <c r="M69" s="11"/>
    </row>
    <row r="70" spans="1:13" ht="28.5" customHeight="1" x14ac:dyDescent="0.2">
      <c r="A70" s="1" t="s">
        <v>102</v>
      </c>
      <c r="B70" s="1" t="s">
        <v>1</v>
      </c>
      <c r="C70" s="2">
        <v>43660.054860999997</v>
      </c>
      <c r="D70" s="2">
        <v>43660.054860999997</v>
      </c>
      <c r="E70" s="6">
        <f>IF(NOT(Table1[[#This Row],[IncidentDate]]=""), YEAR(D70), YEAR(Table1[[#This Row],[ReportDate]]))</f>
        <v>2019</v>
      </c>
      <c r="F70" s="6">
        <f>IF(NOT(Table1[[#This Row],[IncidentDate]]=""), MONTH(Table1[[#This Row],[IncidentDate]]), MONTH(Table1[[#This Row],[ReportDate]]))</f>
        <v>7</v>
      </c>
      <c r="G70" s="6">
        <f>IF(NOT(Table1[[#This Row],[IncidentDate]]=""), DAY(D70), DAY(Table1[[#This Row],[ReportDate]]))</f>
        <v>14</v>
      </c>
      <c r="H70" s="16">
        <f>IF(NOT(Table1[[#This Row],[IncidentDate]]=""), Table1[[#This Row],[IncidentDate]]-INT(Table1[[#This Row],[IncidentDate]]), Table1[[#This Row],[ReportDate]]-INT(Table1[[#This Row],[ReportDate]]))</f>
        <v>5.4860999996890314E-2</v>
      </c>
      <c r="I70" s="1" t="s">
        <v>5</v>
      </c>
      <c r="J70" s="4" t="s">
        <v>18</v>
      </c>
      <c r="K70" s="5"/>
      <c r="L70" s="6">
        <v>1</v>
      </c>
      <c r="M70" s="5"/>
    </row>
    <row r="71" spans="1:13" ht="26.25" customHeight="1" x14ac:dyDescent="0.2">
      <c r="A71" s="1" t="s">
        <v>103</v>
      </c>
      <c r="B71" s="1" t="s">
        <v>1</v>
      </c>
      <c r="C71" s="2">
        <v>43662.856249999997</v>
      </c>
      <c r="D71" s="2">
        <v>43662.849305999996</v>
      </c>
      <c r="E71" s="6">
        <f>IF(NOT(Table1[[#This Row],[IncidentDate]]=""), YEAR(D71), YEAR(Table1[[#This Row],[ReportDate]]))</f>
        <v>2019</v>
      </c>
      <c r="F71" s="6">
        <f>IF(NOT(Table1[[#This Row],[IncidentDate]]=""), MONTH(Table1[[#This Row],[IncidentDate]]), MONTH(Table1[[#This Row],[ReportDate]]))</f>
        <v>7</v>
      </c>
      <c r="G71" s="6">
        <f>IF(NOT(Table1[[#This Row],[IncidentDate]]=""), DAY(D71), DAY(Table1[[#This Row],[ReportDate]]))</f>
        <v>16</v>
      </c>
      <c r="H71" s="16">
        <f>IF(NOT(Table1[[#This Row],[IncidentDate]]=""), Table1[[#This Row],[IncidentDate]]-INT(Table1[[#This Row],[IncidentDate]]), Table1[[#This Row],[ReportDate]]-INT(Table1[[#This Row],[ReportDate]]))</f>
        <v>0.84930599999643164</v>
      </c>
      <c r="I71" s="1" t="s">
        <v>5</v>
      </c>
      <c r="J71" s="4" t="s">
        <v>40</v>
      </c>
      <c r="K71" s="5"/>
      <c r="L71" s="6">
        <v>1</v>
      </c>
      <c r="M71" s="5"/>
    </row>
    <row r="72" spans="1:13" ht="26.25" customHeight="1" x14ac:dyDescent="0.2">
      <c r="A72" s="1" t="s">
        <v>104</v>
      </c>
      <c r="B72" s="1" t="s">
        <v>1</v>
      </c>
      <c r="C72" s="2">
        <v>43663.798610999998</v>
      </c>
      <c r="D72" s="2">
        <v>43663.793749999997</v>
      </c>
      <c r="E72" s="6">
        <f>IF(NOT(Table1[[#This Row],[IncidentDate]]=""), YEAR(D72), YEAR(Table1[[#This Row],[ReportDate]]))</f>
        <v>2019</v>
      </c>
      <c r="F72" s="6">
        <f>IF(NOT(Table1[[#This Row],[IncidentDate]]=""), MONTH(Table1[[#This Row],[IncidentDate]]), MONTH(Table1[[#This Row],[ReportDate]]))</f>
        <v>7</v>
      </c>
      <c r="G72" s="6">
        <f>IF(NOT(Table1[[#This Row],[IncidentDate]]=""), DAY(D72), DAY(Table1[[#This Row],[ReportDate]]))</f>
        <v>17</v>
      </c>
      <c r="H72" s="16">
        <f>IF(NOT(Table1[[#This Row],[IncidentDate]]=""), Table1[[#This Row],[IncidentDate]]-INT(Table1[[#This Row],[IncidentDate]]), Table1[[#This Row],[ReportDate]]-INT(Table1[[#This Row],[ReportDate]]))</f>
        <v>0.79374999999708962</v>
      </c>
      <c r="I72" s="1" t="s">
        <v>5</v>
      </c>
      <c r="J72" s="4" t="s">
        <v>33</v>
      </c>
      <c r="K72" s="5"/>
      <c r="L72" s="6">
        <v>1</v>
      </c>
      <c r="M72" s="5"/>
    </row>
    <row r="73" spans="1:13" ht="26.25" customHeight="1" x14ac:dyDescent="0.2">
      <c r="A73" s="1" t="s">
        <v>105</v>
      </c>
      <c r="B73" s="1" t="s">
        <v>1</v>
      </c>
      <c r="C73" s="2">
        <v>43665.772917000002</v>
      </c>
      <c r="D73" s="2">
        <v>43665.738193999998</v>
      </c>
      <c r="E73" s="6">
        <f>IF(NOT(Table1[[#This Row],[IncidentDate]]=""), YEAR(D73), YEAR(Table1[[#This Row],[ReportDate]]))</f>
        <v>2019</v>
      </c>
      <c r="F73" s="6">
        <f>IF(NOT(Table1[[#This Row],[IncidentDate]]=""), MONTH(Table1[[#This Row],[IncidentDate]]), MONTH(Table1[[#This Row],[ReportDate]]))</f>
        <v>7</v>
      </c>
      <c r="G73" s="6">
        <f>IF(NOT(Table1[[#This Row],[IncidentDate]]=""), DAY(D73), DAY(Table1[[#This Row],[ReportDate]]))</f>
        <v>19</v>
      </c>
      <c r="H73" s="16">
        <f>IF(NOT(Table1[[#This Row],[IncidentDate]]=""), Table1[[#This Row],[IncidentDate]]-INT(Table1[[#This Row],[IncidentDate]]), Table1[[#This Row],[ReportDate]]-INT(Table1[[#This Row],[ReportDate]]))</f>
        <v>0.7381939999977476</v>
      </c>
      <c r="I73" s="1" t="s">
        <v>5</v>
      </c>
      <c r="J73" s="4" t="s">
        <v>88</v>
      </c>
      <c r="K73" s="5"/>
      <c r="L73" s="6">
        <v>1</v>
      </c>
      <c r="M73" s="5"/>
    </row>
    <row r="74" spans="1:13" ht="26.25" customHeight="1" x14ac:dyDescent="0.2">
      <c r="A74" s="1" t="s">
        <v>106</v>
      </c>
      <c r="B74" s="1" t="s">
        <v>1</v>
      </c>
      <c r="C74" s="2">
        <v>43666.009028</v>
      </c>
      <c r="D74" s="2">
        <v>43666.006944000001</v>
      </c>
      <c r="E74" s="6">
        <f>IF(NOT(Table1[[#This Row],[IncidentDate]]=""), YEAR(D74), YEAR(Table1[[#This Row],[ReportDate]]))</f>
        <v>2019</v>
      </c>
      <c r="F74" s="6">
        <f>IF(NOT(Table1[[#This Row],[IncidentDate]]=""), MONTH(Table1[[#This Row],[IncidentDate]]), MONTH(Table1[[#This Row],[ReportDate]]))</f>
        <v>7</v>
      </c>
      <c r="G74" s="6">
        <f>IF(NOT(Table1[[#This Row],[IncidentDate]]=""), DAY(D74), DAY(Table1[[#This Row],[ReportDate]]))</f>
        <v>20</v>
      </c>
      <c r="H74" s="16">
        <f>IF(NOT(Table1[[#This Row],[IncidentDate]]=""), Table1[[#This Row],[IncidentDate]]-INT(Table1[[#This Row],[IncidentDate]]), Table1[[#This Row],[ReportDate]]-INT(Table1[[#This Row],[ReportDate]]))</f>
        <v>6.9440000006579794E-3</v>
      </c>
      <c r="I74" s="1" t="s">
        <v>5</v>
      </c>
      <c r="J74" s="4" t="s">
        <v>33</v>
      </c>
      <c r="K74" s="5"/>
      <c r="L74" s="6">
        <v>1</v>
      </c>
      <c r="M74" s="5"/>
    </row>
    <row r="75" spans="1:13" ht="37.5" customHeight="1" x14ac:dyDescent="0.2">
      <c r="A75" s="1" t="s">
        <v>107</v>
      </c>
      <c r="B75" s="1" t="s">
        <v>1</v>
      </c>
      <c r="C75" s="2">
        <v>43674.095832999999</v>
      </c>
      <c r="D75" s="2">
        <v>43674.095832999999</v>
      </c>
      <c r="E75" s="6">
        <f>IF(NOT(Table1[[#This Row],[IncidentDate]]=""), YEAR(D75), YEAR(Table1[[#This Row],[ReportDate]]))</f>
        <v>2019</v>
      </c>
      <c r="F75" s="6">
        <f>IF(NOT(Table1[[#This Row],[IncidentDate]]=""), MONTH(Table1[[#This Row],[IncidentDate]]), MONTH(Table1[[#This Row],[ReportDate]]))</f>
        <v>7</v>
      </c>
      <c r="G75" s="6">
        <f>IF(NOT(Table1[[#This Row],[IncidentDate]]=""), DAY(D75), DAY(Table1[[#This Row],[ReportDate]]))</f>
        <v>28</v>
      </c>
      <c r="H75" s="16">
        <f>IF(NOT(Table1[[#This Row],[IncidentDate]]=""), Table1[[#This Row],[IncidentDate]]-INT(Table1[[#This Row],[IncidentDate]]), Table1[[#This Row],[ReportDate]]-INT(Table1[[#This Row],[ReportDate]]))</f>
        <v>9.5832999999402091E-2</v>
      </c>
      <c r="I75" s="1" t="s">
        <v>5</v>
      </c>
      <c r="J75" s="4" t="s">
        <v>21</v>
      </c>
      <c r="K75" s="5"/>
      <c r="L75" s="6">
        <v>1</v>
      </c>
      <c r="M75" s="5"/>
    </row>
    <row r="76" spans="1:13" ht="28.5" customHeight="1" x14ac:dyDescent="0.2">
      <c r="A76" s="1" t="s">
        <v>108</v>
      </c>
      <c r="B76" s="1" t="s">
        <v>1</v>
      </c>
      <c r="C76" s="2">
        <v>43674.851389000003</v>
      </c>
      <c r="D76" s="2">
        <v>43674.847221999997</v>
      </c>
      <c r="E76" s="6">
        <f>IF(NOT(Table1[[#This Row],[IncidentDate]]=""), YEAR(D76), YEAR(Table1[[#This Row],[ReportDate]]))</f>
        <v>2019</v>
      </c>
      <c r="F76" s="6">
        <f>IF(NOT(Table1[[#This Row],[IncidentDate]]=""), MONTH(Table1[[#This Row],[IncidentDate]]), MONTH(Table1[[#This Row],[ReportDate]]))</f>
        <v>7</v>
      </c>
      <c r="G76" s="6">
        <f>IF(NOT(Table1[[#This Row],[IncidentDate]]=""), DAY(D76), DAY(Table1[[#This Row],[ReportDate]]))</f>
        <v>28</v>
      </c>
      <c r="H76" s="16">
        <f>IF(NOT(Table1[[#This Row],[IncidentDate]]=""), Table1[[#This Row],[IncidentDate]]-INT(Table1[[#This Row],[IncidentDate]]), Table1[[#This Row],[ReportDate]]-INT(Table1[[#This Row],[ReportDate]]))</f>
        <v>0.84722199999669101</v>
      </c>
      <c r="I76" s="1" t="s">
        <v>5</v>
      </c>
      <c r="J76" s="4" t="s">
        <v>33</v>
      </c>
      <c r="K76" s="5"/>
      <c r="L76" s="6">
        <v>1</v>
      </c>
      <c r="M76" s="5"/>
    </row>
    <row r="77" spans="1:13" ht="26.25" customHeight="1" x14ac:dyDescent="0.2">
      <c r="A77" s="1" t="s">
        <v>109</v>
      </c>
      <c r="B77" s="1" t="s">
        <v>1</v>
      </c>
      <c r="C77" s="2">
        <v>43675.126388999997</v>
      </c>
      <c r="D77" s="2">
        <v>43675.126388999997</v>
      </c>
      <c r="E77" s="6">
        <f>IF(NOT(Table1[[#This Row],[IncidentDate]]=""), YEAR(D77), YEAR(Table1[[#This Row],[ReportDate]]))</f>
        <v>2019</v>
      </c>
      <c r="F77" s="6">
        <f>IF(NOT(Table1[[#This Row],[IncidentDate]]=""), MONTH(Table1[[#This Row],[IncidentDate]]), MONTH(Table1[[#This Row],[ReportDate]]))</f>
        <v>7</v>
      </c>
      <c r="G77" s="6">
        <f>IF(NOT(Table1[[#This Row],[IncidentDate]]=""), DAY(D77), DAY(Table1[[#This Row],[ReportDate]]))</f>
        <v>29</v>
      </c>
      <c r="H77" s="16">
        <f>IF(NOT(Table1[[#This Row],[IncidentDate]]=""), Table1[[#This Row],[IncidentDate]]-INT(Table1[[#This Row],[IncidentDate]]), Table1[[#This Row],[ReportDate]]-INT(Table1[[#This Row],[ReportDate]]))</f>
        <v>0.12638899999728892</v>
      </c>
      <c r="I77" s="8" t="s">
        <v>20</v>
      </c>
      <c r="J77" s="4" t="s">
        <v>21</v>
      </c>
      <c r="K77" s="5"/>
      <c r="L77" s="6">
        <v>1</v>
      </c>
      <c r="M77" s="5"/>
    </row>
    <row r="78" spans="1:13" ht="28.5" customHeight="1" x14ac:dyDescent="0.2">
      <c r="A78" s="1" t="s">
        <v>110</v>
      </c>
      <c r="B78" s="1" t="s">
        <v>1</v>
      </c>
      <c r="C78" s="2">
        <v>43680.802083000002</v>
      </c>
      <c r="D78" s="2">
        <v>43680.802083000002</v>
      </c>
      <c r="E78" s="6">
        <f>IF(NOT(Table1[[#This Row],[IncidentDate]]=""), YEAR(D78), YEAR(Table1[[#This Row],[ReportDate]]))</f>
        <v>2019</v>
      </c>
      <c r="F78" s="6">
        <f>IF(NOT(Table1[[#This Row],[IncidentDate]]=""), MONTH(Table1[[#This Row],[IncidentDate]]), MONTH(Table1[[#This Row],[ReportDate]]))</f>
        <v>8</v>
      </c>
      <c r="G78" s="6">
        <f>IF(NOT(Table1[[#This Row],[IncidentDate]]=""), DAY(D78), DAY(Table1[[#This Row],[ReportDate]]))</f>
        <v>3</v>
      </c>
      <c r="H78" s="16">
        <f>IF(NOT(Table1[[#This Row],[IncidentDate]]=""), Table1[[#This Row],[IncidentDate]]-INT(Table1[[#This Row],[IncidentDate]]), Table1[[#This Row],[ReportDate]]-INT(Table1[[#This Row],[ReportDate]]))</f>
        <v>0.80208300000231247</v>
      </c>
      <c r="I78" s="1" t="s">
        <v>5</v>
      </c>
      <c r="J78" s="4" t="s">
        <v>95</v>
      </c>
      <c r="K78" s="5"/>
      <c r="L78" s="6">
        <v>1</v>
      </c>
      <c r="M78" s="5"/>
    </row>
    <row r="79" spans="1:13" ht="26.25" customHeight="1" x14ac:dyDescent="0.2">
      <c r="A79" s="1" t="s">
        <v>111</v>
      </c>
      <c r="B79" s="1" t="s">
        <v>1</v>
      </c>
      <c r="C79" s="2">
        <v>43680.943055999996</v>
      </c>
      <c r="D79" s="2">
        <v>43680.943055999996</v>
      </c>
      <c r="E79" s="6">
        <f>IF(NOT(Table1[[#This Row],[IncidentDate]]=""), YEAR(D79), YEAR(Table1[[#This Row],[ReportDate]]))</f>
        <v>2019</v>
      </c>
      <c r="F79" s="6">
        <f>IF(NOT(Table1[[#This Row],[IncidentDate]]=""), MONTH(Table1[[#This Row],[IncidentDate]]), MONTH(Table1[[#This Row],[ReportDate]]))</f>
        <v>8</v>
      </c>
      <c r="G79" s="6">
        <f>IF(NOT(Table1[[#This Row],[IncidentDate]]=""), DAY(D79), DAY(Table1[[#This Row],[ReportDate]]))</f>
        <v>3</v>
      </c>
      <c r="H79" s="16">
        <f>IF(NOT(Table1[[#This Row],[IncidentDate]]=""), Table1[[#This Row],[IncidentDate]]-INT(Table1[[#This Row],[IncidentDate]]), Table1[[#This Row],[ReportDate]]-INT(Table1[[#This Row],[ReportDate]]))</f>
        <v>0.94305599999643164</v>
      </c>
      <c r="I79" s="1" t="s">
        <v>5</v>
      </c>
      <c r="J79" s="4" t="s">
        <v>40</v>
      </c>
      <c r="K79" s="5"/>
      <c r="L79" s="6">
        <v>1</v>
      </c>
      <c r="M79" s="5"/>
    </row>
    <row r="80" spans="1:13" ht="18" customHeight="1" x14ac:dyDescent="0.2">
      <c r="A80" s="1" t="s">
        <v>112</v>
      </c>
      <c r="B80" s="1" t="s">
        <v>1</v>
      </c>
      <c r="C80" s="2">
        <v>43685.991667000002</v>
      </c>
      <c r="D80" s="2">
        <v>43685.991667000002</v>
      </c>
      <c r="E80" s="6">
        <f>IF(NOT(Table1[[#This Row],[IncidentDate]]=""), YEAR(D80), YEAR(Table1[[#This Row],[ReportDate]]))</f>
        <v>2019</v>
      </c>
      <c r="F80" s="6">
        <f>IF(NOT(Table1[[#This Row],[IncidentDate]]=""), MONTH(Table1[[#This Row],[IncidentDate]]), MONTH(Table1[[#This Row],[ReportDate]]))</f>
        <v>8</v>
      </c>
      <c r="G80" s="6">
        <f>IF(NOT(Table1[[#This Row],[IncidentDate]]=""), DAY(D80), DAY(Table1[[#This Row],[ReportDate]]))</f>
        <v>8</v>
      </c>
      <c r="H80" s="16">
        <f>IF(NOT(Table1[[#This Row],[IncidentDate]]=""), Table1[[#This Row],[IncidentDate]]-INT(Table1[[#This Row],[IncidentDate]]), Table1[[#This Row],[ReportDate]]-INT(Table1[[#This Row],[ReportDate]]))</f>
        <v>0.9916670000020531</v>
      </c>
      <c r="I80" s="1" t="s">
        <v>5</v>
      </c>
      <c r="J80" s="4" t="s">
        <v>33</v>
      </c>
      <c r="K80" s="5"/>
      <c r="L80" s="6">
        <v>1</v>
      </c>
      <c r="M80" s="5"/>
    </row>
    <row r="81" spans="1:13" ht="26.1" customHeight="1" x14ac:dyDescent="0.2">
      <c r="A81" s="1" t="s">
        <v>113</v>
      </c>
      <c r="B81" s="1" t="s">
        <v>1</v>
      </c>
      <c r="C81" s="2">
        <v>43688.073611</v>
      </c>
      <c r="D81" s="2">
        <v>43688.073611</v>
      </c>
      <c r="E81" s="6">
        <f>IF(NOT(Table1[[#This Row],[IncidentDate]]=""), YEAR(D81), YEAR(Table1[[#This Row],[ReportDate]]))</f>
        <v>2019</v>
      </c>
      <c r="F81" s="6">
        <f>IF(NOT(Table1[[#This Row],[IncidentDate]]=""), MONTH(Table1[[#This Row],[IncidentDate]]), MONTH(Table1[[#This Row],[ReportDate]]))</f>
        <v>8</v>
      </c>
      <c r="G81" s="6">
        <f>IF(NOT(Table1[[#This Row],[IncidentDate]]=""), DAY(D81), DAY(Table1[[#This Row],[ReportDate]]))</f>
        <v>11</v>
      </c>
      <c r="H81" s="16">
        <f>IF(NOT(Table1[[#This Row],[IncidentDate]]=""), Table1[[#This Row],[IncidentDate]]-INT(Table1[[#This Row],[IncidentDate]]), Table1[[#This Row],[ReportDate]]-INT(Table1[[#This Row],[ReportDate]]))</f>
        <v>7.3610999999800697E-2</v>
      </c>
      <c r="I81" s="1" t="s">
        <v>5</v>
      </c>
      <c r="J81" s="4" t="s">
        <v>13</v>
      </c>
      <c r="K81" s="5"/>
      <c r="L81" s="6">
        <v>1</v>
      </c>
      <c r="M81" s="5"/>
    </row>
    <row r="82" spans="1:13" ht="26.25" customHeight="1" x14ac:dyDescent="0.2">
      <c r="A82" s="1" t="s">
        <v>114</v>
      </c>
      <c r="B82" s="1" t="s">
        <v>1</v>
      </c>
      <c r="C82" s="2">
        <v>43698.100694000001</v>
      </c>
      <c r="D82" s="2">
        <v>43698.100694000001</v>
      </c>
      <c r="E82" s="6">
        <f>IF(NOT(Table1[[#This Row],[IncidentDate]]=""), YEAR(D82), YEAR(Table1[[#This Row],[ReportDate]]))</f>
        <v>2019</v>
      </c>
      <c r="F82" s="6">
        <f>IF(NOT(Table1[[#This Row],[IncidentDate]]=""), MONTH(Table1[[#This Row],[IncidentDate]]), MONTH(Table1[[#This Row],[ReportDate]]))</f>
        <v>8</v>
      </c>
      <c r="G82" s="6">
        <f>IF(NOT(Table1[[#This Row],[IncidentDate]]=""), DAY(D82), DAY(Table1[[#This Row],[ReportDate]]))</f>
        <v>21</v>
      </c>
      <c r="H82" s="16">
        <f>IF(NOT(Table1[[#This Row],[IncidentDate]]=""), Table1[[#This Row],[IncidentDate]]-INT(Table1[[#This Row],[IncidentDate]]), Table1[[#This Row],[ReportDate]]-INT(Table1[[#This Row],[ReportDate]]))</f>
        <v>0.10069400000065798</v>
      </c>
      <c r="I82" s="1" t="s">
        <v>75</v>
      </c>
      <c r="J82" s="4" t="s">
        <v>101</v>
      </c>
      <c r="K82" s="5"/>
      <c r="L82" s="6">
        <v>1</v>
      </c>
      <c r="M82" s="5"/>
    </row>
    <row r="83" spans="1:13" ht="26.25" customHeight="1" x14ac:dyDescent="0.2">
      <c r="A83" s="1" t="s">
        <v>115</v>
      </c>
      <c r="B83" s="1" t="s">
        <v>1</v>
      </c>
      <c r="C83" s="2">
        <v>43698.763889000002</v>
      </c>
      <c r="D83" s="2">
        <v>43698.763889000002</v>
      </c>
      <c r="E83" s="6">
        <f>IF(NOT(Table1[[#This Row],[IncidentDate]]=""), YEAR(D83), YEAR(Table1[[#This Row],[ReportDate]]))</f>
        <v>2019</v>
      </c>
      <c r="F83" s="6">
        <f>IF(NOT(Table1[[#This Row],[IncidentDate]]=""), MONTH(Table1[[#This Row],[IncidentDate]]), MONTH(Table1[[#This Row],[ReportDate]]))</f>
        <v>8</v>
      </c>
      <c r="G83" s="6">
        <f>IF(NOT(Table1[[#This Row],[IncidentDate]]=""), DAY(D83), DAY(Table1[[#This Row],[ReportDate]]))</f>
        <v>21</v>
      </c>
      <c r="H83" s="16">
        <f>IF(NOT(Table1[[#This Row],[IncidentDate]]=""), Table1[[#This Row],[IncidentDate]]-INT(Table1[[#This Row],[IncidentDate]]), Table1[[#This Row],[ReportDate]]-INT(Table1[[#This Row],[ReportDate]]))</f>
        <v>0.76388900000165449</v>
      </c>
      <c r="I83" s="8" t="s">
        <v>20</v>
      </c>
      <c r="J83" s="4" t="s">
        <v>55</v>
      </c>
      <c r="K83" s="5"/>
      <c r="L83" s="6">
        <v>1</v>
      </c>
      <c r="M83" s="5"/>
    </row>
    <row r="84" spans="1:13" ht="26.25" customHeight="1" x14ac:dyDescent="0.2">
      <c r="A84" s="1" t="s">
        <v>116</v>
      </c>
      <c r="B84" s="1" t="s">
        <v>1</v>
      </c>
      <c r="C84" s="2">
        <v>43700.004166999999</v>
      </c>
      <c r="D84" s="2">
        <v>43700.002778000002</v>
      </c>
      <c r="E84" s="6">
        <f>IF(NOT(Table1[[#This Row],[IncidentDate]]=""), YEAR(D84), YEAR(Table1[[#This Row],[ReportDate]]))</f>
        <v>2019</v>
      </c>
      <c r="F84" s="6">
        <f>IF(NOT(Table1[[#This Row],[IncidentDate]]=""), MONTH(Table1[[#This Row],[IncidentDate]]), MONTH(Table1[[#This Row],[ReportDate]]))</f>
        <v>8</v>
      </c>
      <c r="G84" s="6">
        <f>IF(NOT(Table1[[#This Row],[IncidentDate]]=""), DAY(D84), DAY(Table1[[#This Row],[ReportDate]]))</f>
        <v>23</v>
      </c>
      <c r="H84" s="16">
        <f>IF(NOT(Table1[[#This Row],[IncidentDate]]=""), Table1[[#This Row],[IncidentDate]]-INT(Table1[[#This Row],[IncidentDate]]), Table1[[#This Row],[ReportDate]]-INT(Table1[[#This Row],[ReportDate]]))</f>
        <v>2.7780000018537976E-3</v>
      </c>
      <c r="I84" s="1" t="s">
        <v>5</v>
      </c>
      <c r="J84" s="4" t="s">
        <v>13</v>
      </c>
      <c r="K84" s="5"/>
      <c r="L84" s="6">
        <v>1</v>
      </c>
      <c r="M84" s="5"/>
    </row>
    <row r="85" spans="1:13" ht="26.25" customHeight="1" x14ac:dyDescent="0.2">
      <c r="A85" s="1" t="s">
        <v>117</v>
      </c>
      <c r="B85" s="1" t="s">
        <v>1</v>
      </c>
      <c r="C85" s="2">
        <v>43705.129166999999</v>
      </c>
      <c r="D85" s="2">
        <v>43705.129166999999</v>
      </c>
      <c r="E85" s="6">
        <f>IF(NOT(Table1[[#This Row],[IncidentDate]]=""), YEAR(D85), YEAR(Table1[[#This Row],[ReportDate]]))</f>
        <v>2019</v>
      </c>
      <c r="F85" s="6">
        <f>IF(NOT(Table1[[#This Row],[IncidentDate]]=""), MONTH(Table1[[#This Row],[IncidentDate]]), MONTH(Table1[[#This Row],[ReportDate]]))</f>
        <v>8</v>
      </c>
      <c r="G85" s="6">
        <f>IF(NOT(Table1[[#This Row],[IncidentDate]]=""), DAY(D85), DAY(Table1[[#This Row],[ReportDate]]))</f>
        <v>28</v>
      </c>
      <c r="H85" s="16">
        <f>IF(NOT(Table1[[#This Row],[IncidentDate]]=""), Table1[[#This Row],[IncidentDate]]-INT(Table1[[#This Row],[IncidentDate]]), Table1[[#This Row],[ReportDate]]-INT(Table1[[#This Row],[ReportDate]]))</f>
        <v>0.12916699999914272</v>
      </c>
      <c r="I85" s="8" t="s">
        <v>20</v>
      </c>
      <c r="J85" s="4" t="s">
        <v>21</v>
      </c>
      <c r="K85" s="5"/>
      <c r="L85" s="6">
        <v>1</v>
      </c>
      <c r="M85" s="5"/>
    </row>
    <row r="86" spans="1:13" ht="26.25" customHeight="1" x14ac:dyDescent="0.2">
      <c r="A86" s="1" t="s">
        <v>118</v>
      </c>
      <c r="B86" s="1" t="s">
        <v>1</v>
      </c>
      <c r="C86" s="2">
        <v>43705.792361</v>
      </c>
      <c r="D86" s="2">
        <v>43705.792361</v>
      </c>
      <c r="E86" s="6">
        <f>IF(NOT(Table1[[#This Row],[IncidentDate]]=""), YEAR(D86), YEAR(Table1[[#This Row],[ReportDate]]))</f>
        <v>2019</v>
      </c>
      <c r="F86" s="6">
        <f>IF(NOT(Table1[[#This Row],[IncidentDate]]=""), MONTH(Table1[[#This Row],[IncidentDate]]), MONTH(Table1[[#This Row],[ReportDate]]))</f>
        <v>8</v>
      </c>
      <c r="G86" s="6">
        <f>IF(NOT(Table1[[#This Row],[IncidentDate]]=""), DAY(D86), DAY(Table1[[#This Row],[ReportDate]]))</f>
        <v>28</v>
      </c>
      <c r="H86" s="16">
        <f>IF(NOT(Table1[[#This Row],[IncidentDate]]=""), Table1[[#This Row],[IncidentDate]]-INT(Table1[[#This Row],[IncidentDate]]), Table1[[#This Row],[ReportDate]]-INT(Table1[[#This Row],[ReportDate]]))</f>
        <v>0.7923609999998007</v>
      </c>
      <c r="I86" s="3" t="s">
        <v>119</v>
      </c>
      <c r="J86" s="4" t="s">
        <v>47</v>
      </c>
      <c r="K86" s="5"/>
      <c r="L86" s="6">
        <v>1</v>
      </c>
      <c r="M86" s="5"/>
    </row>
    <row r="87" spans="1:13" ht="26.25" customHeight="1" x14ac:dyDescent="0.2">
      <c r="A87" s="1" t="s">
        <v>122</v>
      </c>
      <c r="B87" s="1" t="s">
        <v>1</v>
      </c>
      <c r="C87" s="2">
        <v>43715.890277999999</v>
      </c>
      <c r="D87" s="2">
        <v>43715.890277999999</v>
      </c>
      <c r="E87" s="6">
        <f>IF(NOT(Table1[[#This Row],[IncidentDate]]=""), YEAR(D87), YEAR(Table1[[#This Row],[ReportDate]]))</f>
        <v>2019</v>
      </c>
      <c r="F87" s="6">
        <f>IF(NOT(Table1[[#This Row],[IncidentDate]]=""), MONTH(Table1[[#This Row],[IncidentDate]]), MONTH(Table1[[#This Row],[ReportDate]]))</f>
        <v>9</v>
      </c>
      <c r="G87" s="6">
        <f>IF(NOT(Table1[[#This Row],[IncidentDate]]=""), DAY(D87), DAY(Table1[[#This Row],[ReportDate]]))</f>
        <v>7</v>
      </c>
      <c r="H87" s="16">
        <f>IF(NOT(Table1[[#This Row],[IncidentDate]]=""), Table1[[#This Row],[IncidentDate]]-INT(Table1[[#This Row],[IncidentDate]]), Table1[[#This Row],[ReportDate]]-INT(Table1[[#This Row],[ReportDate]]))</f>
        <v>0.89027799999894341</v>
      </c>
      <c r="I87" s="1" t="s">
        <v>5</v>
      </c>
      <c r="J87" s="4" t="s">
        <v>18</v>
      </c>
      <c r="K87" s="5"/>
      <c r="L87" s="6">
        <v>1</v>
      </c>
      <c r="M87" s="5"/>
    </row>
    <row r="88" spans="1:13" ht="26.25" customHeight="1" x14ac:dyDescent="0.2">
      <c r="A88" s="1" t="s">
        <v>123</v>
      </c>
      <c r="B88" s="1" t="s">
        <v>1</v>
      </c>
      <c r="C88" s="2">
        <v>43716.026388999999</v>
      </c>
      <c r="D88" s="2">
        <v>43716.026388999999</v>
      </c>
      <c r="E88" s="6">
        <f>IF(NOT(Table1[[#This Row],[IncidentDate]]=""), YEAR(D88), YEAR(Table1[[#This Row],[ReportDate]]))</f>
        <v>2019</v>
      </c>
      <c r="F88" s="6">
        <f>IF(NOT(Table1[[#This Row],[IncidentDate]]=""), MONTH(Table1[[#This Row],[IncidentDate]]), MONTH(Table1[[#This Row],[ReportDate]]))</f>
        <v>9</v>
      </c>
      <c r="G88" s="6">
        <f>IF(NOT(Table1[[#This Row],[IncidentDate]]=""), DAY(D88), DAY(Table1[[#This Row],[ReportDate]]))</f>
        <v>8</v>
      </c>
      <c r="H88" s="16">
        <f>IF(NOT(Table1[[#This Row],[IncidentDate]]=""), Table1[[#This Row],[IncidentDate]]-INT(Table1[[#This Row],[IncidentDate]]), Table1[[#This Row],[ReportDate]]-INT(Table1[[#This Row],[ReportDate]]))</f>
        <v>2.6388999998744112E-2</v>
      </c>
      <c r="I88" s="1" t="s">
        <v>5</v>
      </c>
      <c r="J88" s="4" t="s">
        <v>18</v>
      </c>
      <c r="K88" s="5"/>
      <c r="L88" s="6">
        <v>1</v>
      </c>
      <c r="M88" s="5"/>
    </row>
    <row r="89" spans="1:13" ht="26.25" customHeight="1" x14ac:dyDescent="0.2">
      <c r="A89" s="1" t="s">
        <v>124</v>
      </c>
      <c r="B89" s="1" t="s">
        <v>1</v>
      </c>
      <c r="C89" s="2">
        <v>43716.798610999998</v>
      </c>
      <c r="D89" s="2">
        <v>43716.798610999998</v>
      </c>
      <c r="E89" s="6">
        <f>IF(NOT(Table1[[#This Row],[IncidentDate]]=""), YEAR(D89), YEAR(Table1[[#This Row],[ReportDate]]))</f>
        <v>2019</v>
      </c>
      <c r="F89" s="6">
        <f>IF(NOT(Table1[[#This Row],[IncidentDate]]=""), MONTH(Table1[[#This Row],[IncidentDate]]), MONTH(Table1[[#This Row],[ReportDate]]))</f>
        <v>9</v>
      </c>
      <c r="G89" s="6">
        <f>IF(NOT(Table1[[#This Row],[IncidentDate]]=""), DAY(D89), DAY(Table1[[#This Row],[ReportDate]]))</f>
        <v>8</v>
      </c>
      <c r="H89" s="16">
        <f>IF(NOT(Table1[[#This Row],[IncidentDate]]=""), Table1[[#This Row],[IncidentDate]]-INT(Table1[[#This Row],[IncidentDate]]), Table1[[#This Row],[ReportDate]]-INT(Table1[[#This Row],[ReportDate]]))</f>
        <v>0.79861099999834551</v>
      </c>
      <c r="I89" s="1" t="s">
        <v>5</v>
      </c>
      <c r="J89" s="4" t="s">
        <v>125</v>
      </c>
      <c r="K89" s="5"/>
      <c r="L89" s="6">
        <v>1</v>
      </c>
      <c r="M89" s="5"/>
    </row>
    <row r="90" spans="1:13" ht="18" customHeight="1" x14ac:dyDescent="0.2">
      <c r="A90" s="1" t="s">
        <v>126</v>
      </c>
      <c r="B90" s="1" t="s">
        <v>1</v>
      </c>
      <c r="C90" s="2">
        <v>43718.729166999998</v>
      </c>
      <c r="D90" s="2">
        <v>43718.725694000001</v>
      </c>
      <c r="E90" s="6">
        <f>IF(NOT(Table1[[#This Row],[IncidentDate]]=""), YEAR(D90), YEAR(Table1[[#This Row],[ReportDate]]))</f>
        <v>2019</v>
      </c>
      <c r="F90" s="6">
        <f>IF(NOT(Table1[[#This Row],[IncidentDate]]=""), MONTH(Table1[[#This Row],[IncidentDate]]), MONTH(Table1[[#This Row],[ReportDate]]))</f>
        <v>9</v>
      </c>
      <c r="G90" s="6">
        <f>IF(NOT(Table1[[#This Row],[IncidentDate]]=""), DAY(D90), DAY(Table1[[#This Row],[ReportDate]]))</f>
        <v>10</v>
      </c>
      <c r="H90" s="16">
        <f>IF(NOT(Table1[[#This Row],[IncidentDate]]=""), Table1[[#This Row],[IncidentDate]]-INT(Table1[[#This Row],[IncidentDate]]), Table1[[#This Row],[ReportDate]]-INT(Table1[[#This Row],[ReportDate]]))</f>
        <v>0.72569400000065798</v>
      </c>
      <c r="I90" s="1" t="s">
        <v>5</v>
      </c>
      <c r="J90" s="4" t="s">
        <v>40</v>
      </c>
      <c r="K90" s="5"/>
      <c r="L90" s="6">
        <v>1</v>
      </c>
      <c r="M90" s="5"/>
    </row>
    <row r="91" spans="1:13" ht="26.25" customHeight="1" x14ac:dyDescent="0.2">
      <c r="A91" s="1" t="s">
        <v>127</v>
      </c>
      <c r="B91" s="1" t="s">
        <v>1</v>
      </c>
      <c r="C91" s="2">
        <v>43720.972916999999</v>
      </c>
      <c r="D91" s="2">
        <v>43720.9375</v>
      </c>
      <c r="E91" s="6">
        <f>IF(NOT(Table1[[#This Row],[IncidentDate]]=""), YEAR(D91), YEAR(Table1[[#This Row],[ReportDate]]))</f>
        <v>2019</v>
      </c>
      <c r="F91" s="6">
        <f>IF(NOT(Table1[[#This Row],[IncidentDate]]=""), MONTH(Table1[[#This Row],[IncidentDate]]), MONTH(Table1[[#This Row],[ReportDate]]))</f>
        <v>9</v>
      </c>
      <c r="G91" s="6">
        <f>IF(NOT(Table1[[#This Row],[IncidentDate]]=""), DAY(D91), DAY(Table1[[#This Row],[ReportDate]]))</f>
        <v>12</v>
      </c>
      <c r="H91" s="16">
        <f>IF(NOT(Table1[[#This Row],[IncidentDate]]=""), Table1[[#This Row],[IncidentDate]]-INT(Table1[[#This Row],[IncidentDate]]), Table1[[#This Row],[ReportDate]]-INT(Table1[[#This Row],[ReportDate]]))</f>
        <v>0.9375</v>
      </c>
      <c r="I91" s="1" t="s">
        <v>5</v>
      </c>
      <c r="J91" s="4" t="s">
        <v>88</v>
      </c>
      <c r="K91" s="5"/>
      <c r="L91" s="6">
        <v>1</v>
      </c>
      <c r="M91" s="5"/>
    </row>
    <row r="92" spans="1:13" ht="26.25" customHeight="1" x14ac:dyDescent="0.2">
      <c r="A92" s="1" t="s">
        <v>128</v>
      </c>
      <c r="B92" s="1" t="s">
        <v>1</v>
      </c>
      <c r="C92" s="2">
        <v>43725.929167000002</v>
      </c>
      <c r="D92" s="2">
        <v>43725.929167000002</v>
      </c>
      <c r="E92" s="6">
        <f>IF(NOT(Table1[[#This Row],[IncidentDate]]=""), YEAR(D92), YEAR(Table1[[#This Row],[ReportDate]]))</f>
        <v>2019</v>
      </c>
      <c r="F92" s="6">
        <f>IF(NOT(Table1[[#This Row],[IncidentDate]]=""), MONTH(Table1[[#This Row],[IncidentDate]]), MONTH(Table1[[#This Row],[ReportDate]]))</f>
        <v>9</v>
      </c>
      <c r="G92" s="6">
        <f>IF(NOT(Table1[[#This Row],[IncidentDate]]=""), DAY(D92), DAY(Table1[[#This Row],[ReportDate]]))</f>
        <v>17</v>
      </c>
      <c r="H92" s="16">
        <f>IF(NOT(Table1[[#This Row],[IncidentDate]]=""), Table1[[#This Row],[IncidentDate]]-INT(Table1[[#This Row],[IncidentDate]]), Table1[[#This Row],[ReportDate]]-INT(Table1[[#This Row],[ReportDate]]))</f>
        <v>0.9291670000020531</v>
      </c>
      <c r="I92" s="1" t="s">
        <v>5</v>
      </c>
      <c r="J92" s="4" t="s">
        <v>18</v>
      </c>
      <c r="K92" s="5"/>
      <c r="L92" s="6">
        <v>1</v>
      </c>
      <c r="M92" s="5"/>
    </row>
    <row r="93" spans="1:13" ht="26.25" customHeight="1" x14ac:dyDescent="0.2">
      <c r="A93" s="1" t="s">
        <v>129</v>
      </c>
      <c r="B93" s="1" t="s">
        <v>1</v>
      </c>
      <c r="C93" s="2">
        <v>43726.958333000002</v>
      </c>
      <c r="D93" s="2">
        <v>43726.955556000001</v>
      </c>
      <c r="E93" s="6">
        <f>IF(NOT(Table1[[#This Row],[IncidentDate]]=""), YEAR(D93), YEAR(Table1[[#This Row],[ReportDate]]))</f>
        <v>2019</v>
      </c>
      <c r="F93" s="6">
        <f>IF(NOT(Table1[[#This Row],[IncidentDate]]=""), MONTH(Table1[[#This Row],[IncidentDate]]), MONTH(Table1[[#This Row],[ReportDate]]))</f>
        <v>9</v>
      </c>
      <c r="G93" s="6">
        <f>IF(NOT(Table1[[#This Row],[IncidentDate]]=""), DAY(D93), DAY(Table1[[#This Row],[ReportDate]]))</f>
        <v>18</v>
      </c>
      <c r="H93" s="16">
        <f>IF(NOT(Table1[[#This Row],[IncidentDate]]=""), Table1[[#This Row],[IncidentDate]]-INT(Table1[[#This Row],[IncidentDate]]), Table1[[#This Row],[ReportDate]]-INT(Table1[[#This Row],[ReportDate]]))</f>
        <v>0.95555600000079721</v>
      </c>
      <c r="I93" s="1" t="s">
        <v>5</v>
      </c>
      <c r="J93" s="4" t="s">
        <v>13</v>
      </c>
      <c r="K93" s="5"/>
      <c r="L93" s="6">
        <v>1</v>
      </c>
      <c r="M93" s="5"/>
    </row>
    <row r="94" spans="1:13" ht="26.25" customHeight="1" x14ac:dyDescent="0.2">
      <c r="A94" s="1" t="s">
        <v>130</v>
      </c>
      <c r="B94" s="1" t="s">
        <v>1</v>
      </c>
      <c r="C94" s="2">
        <v>43727.006249999999</v>
      </c>
      <c r="D94" s="2">
        <v>43726.995138999999</v>
      </c>
      <c r="E94" s="6">
        <f>IF(NOT(Table1[[#This Row],[IncidentDate]]=""), YEAR(D94), YEAR(Table1[[#This Row],[ReportDate]]))</f>
        <v>2019</v>
      </c>
      <c r="F94" s="6">
        <f>IF(NOT(Table1[[#This Row],[IncidentDate]]=""), MONTH(Table1[[#This Row],[IncidentDate]]), MONTH(Table1[[#This Row],[ReportDate]]))</f>
        <v>9</v>
      </c>
      <c r="G94" s="6">
        <f>IF(NOT(Table1[[#This Row],[IncidentDate]]=""), DAY(D94), DAY(Table1[[#This Row],[ReportDate]]))</f>
        <v>18</v>
      </c>
      <c r="H94" s="16">
        <f>IF(NOT(Table1[[#This Row],[IncidentDate]]=""), Table1[[#This Row],[IncidentDate]]-INT(Table1[[#This Row],[IncidentDate]]), Table1[[#This Row],[ReportDate]]-INT(Table1[[#This Row],[ReportDate]]))</f>
        <v>0.99513899999874411</v>
      </c>
      <c r="I94" s="1" t="s">
        <v>5</v>
      </c>
      <c r="J94" s="4" t="s">
        <v>131</v>
      </c>
      <c r="K94" s="5"/>
      <c r="L94" s="6">
        <v>1</v>
      </c>
      <c r="M94" s="5"/>
    </row>
    <row r="95" spans="1:13" ht="26.25" customHeight="1" x14ac:dyDescent="0.2">
      <c r="A95" s="1" t="s">
        <v>132</v>
      </c>
      <c r="B95" s="1" t="s">
        <v>1</v>
      </c>
      <c r="C95" s="2">
        <v>43732.618055999999</v>
      </c>
      <c r="D95" s="2">
        <v>43732.618055999999</v>
      </c>
      <c r="E95" s="6">
        <f>IF(NOT(Table1[[#This Row],[IncidentDate]]=""), YEAR(D95), YEAR(Table1[[#This Row],[ReportDate]]))</f>
        <v>2019</v>
      </c>
      <c r="F95" s="6">
        <f>IF(NOT(Table1[[#This Row],[IncidentDate]]=""), MONTH(Table1[[#This Row],[IncidentDate]]), MONTH(Table1[[#This Row],[ReportDate]]))</f>
        <v>9</v>
      </c>
      <c r="G95" s="6">
        <f>IF(NOT(Table1[[#This Row],[IncidentDate]]=""), DAY(D95), DAY(Table1[[#This Row],[ReportDate]]))</f>
        <v>24</v>
      </c>
      <c r="H95" s="16">
        <f>IF(NOT(Table1[[#This Row],[IncidentDate]]=""), Table1[[#This Row],[IncidentDate]]-INT(Table1[[#This Row],[IncidentDate]]), Table1[[#This Row],[ReportDate]]-INT(Table1[[#This Row],[ReportDate]]))</f>
        <v>0.61805599999934202</v>
      </c>
      <c r="I95" s="1" t="s">
        <v>5</v>
      </c>
      <c r="J95" s="4" t="s">
        <v>3</v>
      </c>
      <c r="K95" s="5"/>
      <c r="L95" s="6">
        <v>1</v>
      </c>
      <c r="M95" s="5"/>
    </row>
    <row r="96" spans="1:13" ht="37.5" customHeight="1" x14ac:dyDescent="0.2">
      <c r="A96" s="1" t="s">
        <v>133</v>
      </c>
      <c r="B96" s="1" t="s">
        <v>1</v>
      </c>
      <c r="C96" s="2">
        <v>43732.908332999999</v>
      </c>
      <c r="D96" s="2">
        <v>43732.908332999999</v>
      </c>
      <c r="E96" s="6">
        <f>IF(NOT(Table1[[#This Row],[IncidentDate]]=""), YEAR(D96), YEAR(Table1[[#This Row],[ReportDate]]))</f>
        <v>2019</v>
      </c>
      <c r="F96" s="6">
        <f>IF(NOT(Table1[[#This Row],[IncidentDate]]=""), MONTH(Table1[[#This Row],[IncidentDate]]), MONTH(Table1[[#This Row],[ReportDate]]))</f>
        <v>9</v>
      </c>
      <c r="G96" s="6">
        <f>IF(NOT(Table1[[#This Row],[IncidentDate]]=""), DAY(D96), DAY(Table1[[#This Row],[ReportDate]]))</f>
        <v>24</v>
      </c>
      <c r="H96" s="16">
        <f>IF(NOT(Table1[[#This Row],[IncidentDate]]=""), Table1[[#This Row],[IncidentDate]]-INT(Table1[[#This Row],[IncidentDate]]), Table1[[#This Row],[ReportDate]]-INT(Table1[[#This Row],[ReportDate]]))</f>
        <v>0.90833299999940209</v>
      </c>
      <c r="I96" s="9" t="s">
        <v>134</v>
      </c>
      <c r="J96" s="4" t="s">
        <v>131</v>
      </c>
      <c r="K96" s="11"/>
      <c r="L96" s="6">
        <v>1</v>
      </c>
      <c r="M96" s="11"/>
    </row>
    <row r="97" spans="1:13" ht="26.1" customHeight="1" x14ac:dyDescent="0.2">
      <c r="A97" s="1" t="s">
        <v>135</v>
      </c>
      <c r="B97" s="1" t="s">
        <v>1</v>
      </c>
      <c r="C97" s="2">
        <v>43735.513193999999</v>
      </c>
      <c r="D97" s="2">
        <v>43735.513193999999</v>
      </c>
      <c r="E97" s="6">
        <f>IF(NOT(Table1[[#This Row],[IncidentDate]]=""), YEAR(D97), YEAR(Table1[[#This Row],[ReportDate]]))</f>
        <v>2019</v>
      </c>
      <c r="F97" s="6">
        <f>IF(NOT(Table1[[#This Row],[IncidentDate]]=""), MONTH(Table1[[#This Row],[IncidentDate]]), MONTH(Table1[[#This Row],[ReportDate]]))</f>
        <v>9</v>
      </c>
      <c r="G97" s="6">
        <f>IF(NOT(Table1[[#This Row],[IncidentDate]]=""), DAY(D97), DAY(Table1[[#This Row],[ReportDate]]))</f>
        <v>27</v>
      </c>
      <c r="H97" s="16">
        <f>IF(NOT(Table1[[#This Row],[IncidentDate]]=""), Table1[[#This Row],[IncidentDate]]-INT(Table1[[#This Row],[IncidentDate]]), Table1[[#This Row],[ReportDate]]-INT(Table1[[#This Row],[ReportDate]]))</f>
        <v>0.51319399999920279</v>
      </c>
      <c r="I97" s="1" t="s">
        <v>136</v>
      </c>
      <c r="J97" s="4" t="s">
        <v>78</v>
      </c>
      <c r="K97" s="5"/>
      <c r="L97" s="6">
        <v>1</v>
      </c>
      <c r="M97" s="5"/>
    </row>
    <row r="98" spans="1:13" ht="26.25" customHeight="1" x14ac:dyDescent="0.2">
      <c r="A98" s="1" t="s">
        <v>137</v>
      </c>
      <c r="B98" s="1" t="s">
        <v>1</v>
      </c>
      <c r="C98" s="2">
        <v>43735.95</v>
      </c>
      <c r="D98" s="2">
        <v>43735.95</v>
      </c>
      <c r="E98" s="6">
        <f>IF(NOT(Table1[[#This Row],[IncidentDate]]=""), YEAR(D98), YEAR(Table1[[#This Row],[ReportDate]]))</f>
        <v>2019</v>
      </c>
      <c r="F98" s="6">
        <f>IF(NOT(Table1[[#This Row],[IncidentDate]]=""), MONTH(Table1[[#This Row],[IncidentDate]]), MONTH(Table1[[#This Row],[ReportDate]]))</f>
        <v>9</v>
      </c>
      <c r="G98" s="6">
        <f>IF(NOT(Table1[[#This Row],[IncidentDate]]=""), DAY(D98), DAY(Table1[[#This Row],[ReportDate]]))</f>
        <v>27</v>
      </c>
      <c r="H98" s="16">
        <f>IF(NOT(Table1[[#This Row],[IncidentDate]]=""), Table1[[#This Row],[IncidentDate]]-INT(Table1[[#This Row],[IncidentDate]]), Table1[[#This Row],[ReportDate]]-INT(Table1[[#This Row],[ReportDate]]))</f>
        <v>0.94999999999708962</v>
      </c>
      <c r="I98" s="1" t="s">
        <v>5</v>
      </c>
      <c r="J98" s="4" t="s">
        <v>18</v>
      </c>
      <c r="K98" s="5"/>
      <c r="L98" s="6">
        <v>1</v>
      </c>
      <c r="M98" s="5"/>
    </row>
    <row r="99" spans="1:13" ht="26.25" customHeight="1" x14ac:dyDescent="0.2">
      <c r="A99" s="1" t="s">
        <v>138</v>
      </c>
      <c r="B99" s="1" t="s">
        <v>1</v>
      </c>
      <c r="C99" s="2">
        <v>43736.166666999998</v>
      </c>
      <c r="D99" s="2">
        <v>43736.166666999998</v>
      </c>
      <c r="E99" s="6">
        <f>IF(NOT(Table1[[#This Row],[IncidentDate]]=""), YEAR(D99), YEAR(Table1[[#This Row],[ReportDate]]))</f>
        <v>2019</v>
      </c>
      <c r="F99" s="6">
        <f>IF(NOT(Table1[[#This Row],[IncidentDate]]=""), MONTH(Table1[[#This Row],[IncidentDate]]), MONTH(Table1[[#This Row],[ReportDate]]))</f>
        <v>9</v>
      </c>
      <c r="G99" s="6">
        <f>IF(NOT(Table1[[#This Row],[IncidentDate]]=""), DAY(D99), DAY(Table1[[#This Row],[ReportDate]]))</f>
        <v>28</v>
      </c>
      <c r="H99" s="16">
        <f>IF(NOT(Table1[[#This Row],[IncidentDate]]=""), Table1[[#This Row],[IncidentDate]]-INT(Table1[[#This Row],[IncidentDate]]), Table1[[#This Row],[ReportDate]]-INT(Table1[[#This Row],[ReportDate]]))</f>
        <v>0.16666699999768753</v>
      </c>
      <c r="I99" s="3" t="s">
        <v>139</v>
      </c>
      <c r="J99" s="4" t="s">
        <v>69</v>
      </c>
      <c r="K99" s="5"/>
      <c r="L99" s="6">
        <v>1</v>
      </c>
      <c r="M99" s="5"/>
    </row>
    <row r="100" spans="1:13" ht="26.25" customHeight="1" x14ac:dyDescent="0.2">
      <c r="A100" s="1" t="s">
        <v>140</v>
      </c>
      <c r="B100" s="1" t="s">
        <v>1</v>
      </c>
      <c r="C100" s="2">
        <v>43736.170832999996</v>
      </c>
      <c r="D100" s="2">
        <v>43736.170832999996</v>
      </c>
      <c r="E100" s="6">
        <f>IF(NOT(Table1[[#This Row],[IncidentDate]]=""), YEAR(D100), YEAR(Table1[[#This Row],[ReportDate]]))</f>
        <v>2019</v>
      </c>
      <c r="F100" s="6">
        <f>IF(NOT(Table1[[#This Row],[IncidentDate]]=""), MONTH(Table1[[#This Row],[IncidentDate]]), MONTH(Table1[[#This Row],[ReportDate]]))</f>
        <v>9</v>
      </c>
      <c r="G100" s="6">
        <f>IF(NOT(Table1[[#This Row],[IncidentDate]]=""), DAY(D100), DAY(Table1[[#This Row],[ReportDate]]))</f>
        <v>28</v>
      </c>
      <c r="H100" s="16">
        <f>IF(NOT(Table1[[#This Row],[IncidentDate]]=""), Table1[[#This Row],[IncidentDate]]-INT(Table1[[#This Row],[IncidentDate]]), Table1[[#This Row],[ReportDate]]-INT(Table1[[#This Row],[ReportDate]]))</f>
        <v>0.17083299999649171</v>
      </c>
      <c r="I100" s="1" t="s">
        <v>5</v>
      </c>
      <c r="J100" s="4" t="s">
        <v>101</v>
      </c>
      <c r="K100" s="5"/>
      <c r="L100" s="6">
        <v>1</v>
      </c>
      <c r="M100" s="5"/>
    </row>
    <row r="101" spans="1:13" ht="26.25" customHeight="1" x14ac:dyDescent="0.2">
      <c r="A101" s="1" t="s">
        <v>141</v>
      </c>
      <c r="B101" s="1" t="s">
        <v>1</v>
      </c>
      <c r="C101" s="2">
        <v>43740.973611000001</v>
      </c>
      <c r="D101" s="2">
        <v>43740.973611000001</v>
      </c>
      <c r="E101" s="6">
        <f>IF(NOT(Table1[[#This Row],[IncidentDate]]=""), YEAR(D101), YEAR(Table1[[#This Row],[ReportDate]]))</f>
        <v>2019</v>
      </c>
      <c r="F101" s="6">
        <f>IF(NOT(Table1[[#This Row],[IncidentDate]]=""), MONTH(Table1[[#This Row],[IncidentDate]]), MONTH(Table1[[#This Row],[ReportDate]]))</f>
        <v>10</v>
      </c>
      <c r="G101" s="6">
        <f>IF(NOT(Table1[[#This Row],[IncidentDate]]=""), DAY(D101), DAY(Table1[[#This Row],[ReportDate]]))</f>
        <v>2</v>
      </c>
      <c r="H101" s="16">
        <f>IF(NOT(Table1[[#This Row],[IncidentDate]]=""), Table1[[#This Row],[IncidentDate]]-INT(Table1[[#This Row],[IncidentDate]]), Table1[[#This Row],[ReportDate]]-INT(Table1[[#This Row],[ReportDate]]))</f>
        <v>0.97361100000125589</v>
      </c>
      <c r="I101" s="3" t="s">
        <v>2</v>
      </c>
      <c r="J101" s="4" t="s">
        <v>58</v>
      </c>
      <c r="K101" s="5"/>
      <c r="L101" s="6">
        <v>1</v>
      </c>
      <c r="M101" s="5"/>
    </row>
    <row r="102" spans="1:13" ht="26.25" customHeight="1" x14ac:dyDescent="0.2">
      <c r="A102" s="1" t="s">
        <v>142</v>
      </c>
      <c r="B102" s="1" t="s">
        <v>1</v>
      </c>
      <c r="C102" s="2">
        <v>43741.086110999997</v>
      </c>
      <c r="D102" s="2">
        <v>43741.086110999997</v>
      </c>
      <c r="E102" s="6">
        <f>IF(NOT(Table1[[#This Row],[IncidentDate]]=""), YEAR(D102), YEAR(Table1[[#This Row],[ReportDate]]))</f>
        <v>2019</v>
      </c>
      <c r="F102" s="6">
        <f>IF(NOT(Table1[[#This Row],[IncidentDate]]=""), MONTH(Table1[[#This Row],[IncidentDate]]), MONTH(Table1[[#This Row],[ReportDate]]))</f>
        <v>10</v>
      </c>
      <c r="G102" s="6">
        <f>IF(NOT(Table1[[#This Row],[IncidentDate]]=""), DAY(D102), DAY(Table1[[#This Row],[ReportDate]]))</f>
        <v>3</v>
      </c>
      <c r="H102" s="16">
        <f>IF(NOT(Table1[[#This Row],[IncidentDate]]=""), Table1[[#This Row],[IncidentDate]]-INT(Table1[[#This Row],[IncidentDate]]), Table1[[#This Row],[ReportDate]]-INT(Table1[[#This Row],[ReportDate]]))</f>
        <v>8.6110999996890314E-2</v>
      </c>
      <c r="I102" s="4" t="s">
        <v>143</v>
      </c>
      <c r="J102" s="4" t="s">
        <v>144</v>
      </c>
      <c r="K102" s="5"/>
      <c r="L102" s="6">
        <v>1</v>
      </c>
      <c r="M102" s="5"/>
    </row>
    <row r="103" spans="1:13" ht="26.25" customHeight="1" x14ac:dyDescent="0.2">
      <c r="A103" s="1" t="s">
        <v>145</v>
      </c>
      <c r="B103" s="1" t="s">
        <v>1</v>
      </c>
      <c r="C103" s="2">
        <v>43741.429167000002</v>
      </c>
      <c r="D103" s="2">
        <v>43741.429167000002</v>
      </c>
      <c r="E103" s="6">
        <f>IF(NOT(Table1[[#This Row],[IncidentDate]]=""), YEAR(D103), YEAR(Table1[[#This Row],[ReportDate]]))</f>
        <v>2019</v>
      </c>
      <c r="F103" s="6">
        <f>IF(NOT(Table1[[#This Row],[IncidentDate]]=""), MONTH(Table1[[#This Row],[IncidentDate]]), MONTH(Table1[[#This Row],[ReportDate]]))</f>
        <v>10</v>
      </c>
      <c r="G103" s="6">
        <f>IF(NOT(Table1[[#This Row],[IncidentDate]]=""), DAY(D103), DAY(Table1[[#This Row],[ReportDate]]))</f>
        <v>3</v>
      </c>
      <c r="H103" s="16">
        <f>IF(NOT(Table1[[#This Row],[IncidentDate]]=""), Table1[[#This Row],[IncidentDate]]-INT(Table1[[#This Row],[IncidentDate]]), Table1[[#This Row],[ReportDate]]-INT(Table1[[#This Row],[ReportDate]]))</f>
        <v>0.4291670000020531</v>
      </c>
      <c r="I103" s="1" t="s">
        <v>146</v>
      </c>
      <c r="J103" s="4" t="s">
        <v>147</v>
      </c>
      <c r="K103" s="5"/>
      <c r="L103" s="6">
        <v>1</v>
      </c>
      <c r="M103" s="5"/>
    </row>
    <row r="104" spans="1:13" ht="26.25" customHeight="1" x14ac:dyDescent="0.2">
      <c r="A104" s="1" t="s">
        <v>148</v>
      </c>
      <c r="B104" s="1" t="s">
        <v>1</v>
      </c>
      <c r="C104" s="2">
        <v>43742.246528000003</v>
      </c>
      <c r="D104" s="2">
        <v>43742.246528000003</v>
      </c>
      <c r="E104" s="6">
        <f>IF(NOT(Table1[[#This Row],[IncidentDate]]=""), YEAR(D104), YEAR(Table1[[#This Row],[ReportDate]]))</f>
        <v>2019</v>
      </c>
      <c r="F104" s="6">
        <f>IF(NOT(Table1[[#This Row],[IncidentDate]]=""), MONTH(Table1[[#This Row],[IncidentDate]]), MONTH(Table1[[#This Row],[ReportDate]]))</f>
        <v>10</v>
      </c>
      <c r="G104" s="6">
        <f>IF(NOT(Table1[[#This Row],[IncidentDate]]=""), DAY(D104), DAY(Table1[[#This Row],[ReportDate]]))</f>
        <v>4</v>
      </c>
      <c r="H104" s="16">
        <f>IF(NOT(Table1[[#This Row],[IncidentDate]]=""), Table1[[#This Row],[IncidentDate]]-INT(Table1[[#This Row],[IncidentDate]]), Table1[[#This Row],[ReportDate]]-INT(Table1[[#This Row],[ReportDate]]))</f>
        <v>0.24652800000330899</v>
      </c>
      <c r="I104" s="7" t="s">
        <v>149</v>
      </c>
      <c r="J104" s="10" t="s">
        <v>150</v>
      </c>
      <c r="K104" s="5"/>
      <c r="L104" s="6">
        <v>1</v>
      </c>
      <c r="M104" s="5"/>
    </row>
    <row r="105" spans="1:13" ht="26.25" customHeight="1" x14ac:dyDescent="0.2">
      <c r="A105" s="1" t="s">
        <v>151</v>
      </c>
      <c r="B105" s="1" t="s">
        <v>1</v>
      </c>
      <c r="C105" s="2">
        <v>43745.854166999998</v>
      </c>
      <c r="D105" s="2">
        <v>43745.854166999998</v>
      </c>
      <c r="E105" s="6">
        <f>IF(NOT(Table1[[#This Row],[IncidentDate]]=""), YEAR(D105), YEAR(Table1[[#This Row],[ReportDate]]))</f>
        <v>2019</v>
      </c>
      <c r="F105" s="6">
        <f>IF(NOT(Table1[[#This Row],[IncidentDate]]=""), MONTH(Table1[[#This Row],[IncidentDate]]), MONTH(Table1[[#This Row],[ReportDate]]))</f>
        <v>10</v>
      </c>
      <c r="G105" s="6">
        <f>IF(NOT(Table1[[#This Row],[IncidentDate]]=""), DAY(D105), DAY(Table1[[#This Row],[ReportDate]]))</f>
        <v>7</v>
      </c>
      <c r="H105" s="16">
        <f>IF(NOT(Table1[[#This Row],[IncidentDate]]=""), Table1[[#This Row],[IncidentDate]]-INT(Table1[[#This Row],[IncidentDate]]), Table1[[#This Row],[ReportDate]]-INT(Table1[[#This Row],[ReportDate]]))</f>
        <v>0.85416699999768753</v>
      </c>
      <c r="I105" s="3" t="s">
        <v>2</v>
      </c>
      <c r="J105" s="10" t="s">
        <v>58</v>
      </c>
      <c r="K105" s="5"/>
      <c r="L105" s="6">
        <v>1</v>
      </c>
      <c r="M105" s="5"/>
    </row>
    <row r="106" spans="1:13" ht="26.25" customHeight="1" x14ac:dyDescent="0.2">
      <c r="A106" s="1" t="s">
        <v>152</v>
      </c>
      <c r="B106" s="1" t="s">
        <v>1</v>
      </c>
      <c r="C106" s="2">
        <v>43751.025000000001</v>
      </c>
      <c r="D106" s="2">
        <v>43750.970832999999</v>
      </c>
      <c r="E106" s="6">
        <f>IF(NOT(Table1[[#This Row],[IncidentDate]]=""), YEAR(D106), YEAR(Table1[[#This Row],[ReportDate]]))</f>
        <v>2019</v>
      </c>
      <c r="F106" s="6">
        <f>IF(NOT(Table1[[#This Row],[IncidentDate]]=""), MONTH(Table1[[#This Row],[IncidentDate]]), MONTH(Table1[[#This Row],[ReportDate]]))</f>
        <v>10</v>
      </c>
      <c r="G106" s="6">
        <f>IF(NOT(Table1[[#This Row],[IncidentDate]]=""), DAY(D106), DAY(Table1[[#This Row],[ReportDate]]))</f>
        <v>12</v>
      </c>
      <c r="H106" s="16">
        <f>IF(NOT(Table1[[#This Row],[IncidentDate]]=""), Table1[[#This Row],[IncidentDate]]-INT(Table1[[#This Row],[IncidentDate]]), Table1[[#This Row],[ReportDate]]-INT(Table1[[#This Row],[ReportDate]]))</f>
        <v>0.97083299999940209</v>
      </c>
      <c r="I106" s="3" t="s">
        <v>43</v>
      </c>
      <c r="J106" s="9" t="s">
        <v>24</v>
      </c>
      <c r="K106" s="5"/>
      <c r="L106" s="6">
        <v>1</v>
      </c>
      <c r="M106" s="5"/>
    </row>
    <row r="107" spans="1:13" ht="26.25" customHeight="1" x14ac:dyDescent="0.2">
      <c r="A107" s="1" t="s">
        <v>153</v>
      </c>
      <c r="B107" s="1" t="s">
        <v>1</v>
      </c>
      <c r="C107" s="2">
        <v>43753.929860999997</v>
      </c>
      <c r="D107" s="2">
        <v>43753.929860999997</v>
      </c>
      <c r="E107" s="6">
        <f>IF(NOT(Table1[[#This Row],[IncidentDate]]=""), YEAR(D107), YEAR(Table1[[#This Row],[ReportDate]]))</f>
        <v>2019</v>
      </c>
      <c r="F107" s="6">
        <f>IF(NOT(Table1[[#This Row],[IncidentDate]]=""), MONTH(Table1[[#This Row],[IncidentDate]]), MONTH(Table1[[#This Row],[ReportDate]]))</f>
        <v>10</v>
      </c>
      <c r="G107" s="6">
        <f>IF(NOT(Table1[[#This Row],[IncidentDate]]=""), DAY(D107), DAY(Table1[[#This Row],[ReportDate]]))</f>
        <v>15</v>
      </c>
      <c r="H107" s="16">
        <f>IF(NOT(Table1[[#This Row],[IncidentDate]]=""), Table1[[#This Row],[IncidentDate]]-INT(Table1[[#This Row],[IncidentDate]]), Table1[[#This Row],[ReportDate]]-INT(Table1[[#This Row],[ReportDate]]))</f>
        <v>0.92986099999689031</v>
      </c>
      <c r="I107" s="1" t="s">
        <v>5</v>
      </c>
      <c r="J107" s="10" t="s">
        <v>40</v>
      </c>
      <c r="K107" s="5"/>
      <c r="L107" s="6">
        <v>1</v>
      </c>
      <c r="M107" s="5"/>
    </row>
    <row r="108" spans="1:13" ht="26.25" customHeight="1" x14ac:dyDescent="0.2">
      <c r="A108" s="1" t="s">
        <v>154</v>
      </c>
      <c r="B108" s="1" t="s">
        <v>1</v>
      </c>
      <c r="C108" s="2">
        <v>43756.784721999997</v>
      </c>
      <c r="D108" s="2">
        <v>43756.784721999997</v>
      </c>
      <c r="E108" s="6">
        <f>IF(NOT(Table1[[#This Row],[IncidentDate]]=""), YEAR(D108), YEAR(Table1[[#This Row],[ReportDate]]))</f>
        <v>2019</v>
      </c>
      <c r="F108" s="6">
        <f>IF(NOT(Table1[[#This Row],[IncidentDate]]=""), MONTH(Table1[[#This Row],[IncidentDate]]), MONTH(Table1[[#This Row],[ReportDate]]))</f>
        <v>10</v>
      </c>
      <c r="G108" s="6">
        <f>IF(NOT(Table1[[#This Row],[IncidentDate]]=""), DAY(D108), DAY(Table1[[#This Row],[ReportDate]]))</f>
        <v>18</v>
      </c>
      <c r="H108" s="16">
        <f>IF(NOT(Table1[[#This Row],[IncidentDate]]=""), Table1[[#This Row],[IncidentDate]]-INT(Table1[[#This Row],[IncidentDate]]), Table1[[#This Row],[ReportDate]]-INT(Table1[[#This Row],[ReportDate]]))</f>
        <v>0.78472199999669101</v>
      </c>
      <c r="I108" s="7" t="s">
        <v>155</v>
      </c>
      <c r="J108" s="9" t="s">
        <v>55</v>
      </c>
      <c r="K108" s="5"/>
      <c r="L108" s="6">
        <v>1</v>
      </c>
      <c r="M108" s="5"/>
    </row>
    <row r="109" spans="1:13" ht="37.5" customHeight="1" x14ac:dyDescent="0.2">
      <c r="A109" s="1" t="s">
        <v>156</v>
      </c>
      <c r="B109" s="1" t="s">
        <v>1</v>
      </c>
      <c r="C109" s="2">
        <v>43764.028471999998</v>
      </c>
      <c r="D109" s="2">
        <v>43764.028471999998</v>
      </c>
      <c r="E109" s="6">
        <f>IF(NOT(Table1[[#This Row],[IncidentDate]]=""), YEAR(D109), YEAR(Table1[[#This Row],[ReportDate]]))</f>
        <v>2019</v>
      </c>
      <c r="F109" s="6">
        <f>IF(NOT(Table1[[#This Row],[IncidentDate]]=""), MONTH(Table1[[#This Row],[IncidentDate]]), MONTH(Table1[[#This Row],[ReportDate]]))</f>
        <v>10</v>
      </c>
      <c r="G109" s="6">
        <f>IF(NOT(Table1[[#This Row],[IncidentDate]]=""), DAY(D109), DAY(Table1[[#This Row],[ReportDate]]))</f>
        <v>26</v>
      </c>
      <c r="H109" s="16">
        <f>IF(NOT(Table1[[#This Row],[IncidentDate]]=""), Table1[[#This Row],[IncidentDate]]-INT(Table1[[#This Row],[IncidentDate]]), Table1[[#This Row],[ReportDate]]-INT(Table1[[#This Row],[ReportDate]]))</f>
        <v>2.8471999998146202E-2</v>
      </c>
      <c r="I109" s="1" t="s">
        <v>5</v>
      </c>
      <c r="J109" s="9" t="s">
        <v>18</v>
      </c>
      <c r="K109" s="5"/>
      <c r="L109" s="6">
        <v>1</v>
      </c>
      <c r="M109" s="5"/>
    </row>
    <row r="110" spans="1:13" ht="26.25" customHeight="1" x14ac:dyDescent="0.2">
      <c r="A110" s="1" t="s">
        <v>157</v>
      </c>
      <c r="B110" s="1" t="s">
        <v>1</v>
      </c>
      <c r="C110" s="2">
        <v>43766.029167000001</v>
      </c>
      <c r="D110" s="2">
        <v>43766.029167000001</v>
      </c>
      <c r="E110" s="6">
        <f>IF(NOT(Table1[[#This Row],[IncidentDate]]=""), YEAR(D110), YEAR(Table1[[#This Row],[ReportDate]]))</f>
        <v>2019</v>
      </c>
      <c r="F110" s="6">
        <f>IF(NOT(Table1[[#This Row],[IncidentDate]]=""), MONTH(Table1[[#This Row],[IncidentDate]]), MONTH(Table1[[#This Row],[ReportDate]]))</f>
        <v>10</v>
      </c>
      <c r="G110" s="6">
        <f>IF(NOT(Table1[[#This Row],[IncidentDate]]=""), DAY(D110), DAY(Table1[[#This Row],[ReportDate]]))</f>
        <v>28</v>
      </c>
      <c r="H110" s="16">
        <f>IF(NOT(Table1[[#This Row],[IncidentDate]]=""), Table1[[#This Row],[IncidentDate]]-INT(Table1[[#This Row],[IncidentDate]]), Table1[[#This Row],[ReportDate]]-INT(Table1[[#This Row],[ReportDate]]))</f>
        <v>2.9167000000597909E-2</v>
      </c>
      <c r="I110" s="1" t="s">
        <v>5</v>
      </c>
      <c r="J110" s="10" t="s">
        <v>40</v>
      </c>
      <c r="K110" s="5"/>
      <c r="L110" s="6">
        <v>1</v>
      </c>
      <c r="M110" s="5"/>
    </row>
    <row r="111" spans="1:13" ht="18" customHeight="1" x14ac:dyDescent="0.2">
      <c r="A111" s="1" t="s">
        <v>158</v>
      </c>
      <c r="B111" s="1" t="s">
        <v>1</v>
      </c>
      <c r="C111" s="2">
        <v>43769.4375</v>
      </c>
      <c r="D111" s="2">
        <v>43769.416666999998</v>
      </c>
      <c r="E111" s="6">
        <f>IF(NOT(Table1[[#This Row],[IncidentDate]]=""), YEAR(D111), YEAR(Table1[[#This Row],[ReportDate]]))</f>
        <v>2019</v>
      </c>
      <c r="F111" s="6">
        <f>IF(NOT(Table1[[#This Row],[IncidentDate]]=""), MONTH(Table1[[#This Row],[IncidentDate]]), MONTH(Table1[[#This Row],[ReportDate]]))</f>
        <v>10</v>
      </c>
      <c r="G111" s="6">
        <f>IF(NOT(Table1[[#This Row],[IncidentDate]]=""), DAY(D111), DAY(Table1[[#This Row],[ReportDate]]))</f>
        <v>31</v>
      </c>
      <c r="H111" s="16">
        <f>IF(NOT(Table1[[#This Row],[IncidentDate]]=""), Table1[[#This Row],[IncidentDate]]-INT(Table1[[#This Row],[IncidentDate]]), Table1[[#This Row],[ReportDate]]-INT(Table1[[#This Row],[ReportDate]]))</f>
        <v>0.41666699999768753</v>
      </c>
      <c r="I111" s="3" t="s">
        <v>2</v>
      </c>
      <c r="J111" s="9" t="s">
        <v>159</v>
      </c>
      <c r="K111" s="5"/>
      <c r="L111" s="6">
        <v>1</v>
      </c>
      <c r="M111" s="5"/>
    </row>
    <row r="112" spans="1:13" ht="26.25" customHeight="1" x14ac:dyDescent="0.2">
      <c r="A112" s="1" t="s">
        <v>160</v>
      </c>
      <c r="B112" s="1" t="s">
        <v>1</v>
      </c>
      <c r="C112" s="2">
        <v>43772.046527999999</v>
      </c>
      <c r="D112" s="2">
        <v>43772.046527999999</v>
      </c>
      <c r="E112" s="6">
        <f>IF(NOT(Table1[[#This Row],[IncidentDate]]=""), YEAR(D112), YEAR(Table1[[#This Row],[ReportDate]]))</f>
        <v>2019</v>
      </c>
      <c r="F112" s="6">
        <f>IF(NOT(Table1[[#This Row],[IncidentDate]]=""), MONTH(Table1[[#This Row],[IncidentDate]]), MONTH(Table1[[#This Row],[ReportDate]]))</f>
        <v>11</v>
      </c>
      <c r="G112" s="6">
        <f>IF(NOT(Table1[[#This Row],[IncidentDate]]=""), DAY(D112), DAY(Table1[[#This Row],[ReportDate]]))</f>
        <v>3</v>
      </c>
      <c r="H112" s="16">
        <f>IF(NOT(Table1[[#This Row],[IncidentDate]]=""), Table1[[#This Row],[IncidentDate]]-INT(Table1[[#This Row],[IncidentDate]]), Table1[[#This Row],[ReportDate]]-INT(Table1[[#This Row],[ReportDate]]))</f>
        <v>4.6527999998943415E-2</v>
      </c>
      <c r="I112" s="1" t="s">
        <v>5</v>
      </c>
      <c r="J112" s="9" t="s">
        <v>13</v>
      </c>
      <c r="K112" s="5"/>
      <c r="L112" s="6">
        <v>1</v>
      </c>
      <c r="M112" s="5"/>
    </row>
    <row r="113" spans="1:13" ht="26.1" customHeight="1" x14ac:dyDescent="0.2">
      <c r="A113" s="1" t="s">
        <v>161</v>
      </c>
      <c r="B113" s="1" t="s">
        <v>1</v>
      </c>
      <c r="C113" s="2">
        <v>43781.981943999999</v>
      </c>
      <c r="D113" s="2">
        <v>43781.981943999999</v>
      </c>
      <c r="E113" s="6">
        <f>IF(NOT(Table1[[#This Row],[IncidentDate]]=""), YEAR(D113), YEAR(Table1[[#This Row],[ReportDate]]))</f>
        <v>2019</v>
      </c>
      <c r="F113" s="6">
        <f>IF(NOT(Table1[[#This Row],[IncidentDate]]=""), MONTH(Table1[[#This Row],[IncidentDate]]), MONTH(Table1[[#This Row],[ReportDate]]))</f>
        <v>11</v>
      </c>
      <c r="G113" s="6">
        <f>IF(NOT(Table1[[#This Row],[IncidentDate]]=""), DAY(D113), DAY(Table1[[#This Row],[ReportDate]]))</f>
        <v>12</v>
      </c>
      <c r="H113" s="16">
        <f>IF(NOT(Table1[[#This Row],[IncidentDate]]=""), Table1[[#This Row],[IncidentDate]]-INT(Table1[[#This Row],[IncidentDate]]), Table1[[#This Row],[ReportDate]]-INT(Table1[[#This Row],[ReportDate]]))</f>
        <v>0.98194399999920279</v>
      </c>
      <c r="I113" s="1" t="s">
        <v>5</v>
      </c>
      <c r="J113" s="9" t="s">
        <v>18</v>
      </c>
      <c r="K113" s="5"/>
      <c r="L113" s="6">
        <v>1</v>
      </c>
      <c r="M113" s="5"/>
    </row>
    <row r="114" spans="1:13" ht="28.5" customHeight="1" x14ac:dyDescent="0.2">
      <c r="A114" s="1" t="s">
        <v>162</v>
      </c>
      <c r="B114" s="1" t="s">
        <v>1</v>
      </c>
      <c r="C114" s="2">
        <v>43782.779861000003</v>
      </c>
      <c r="D114" s="2">
        <v>43782.779861000003</v>
      </c>
      <c r="E114" s="6">
        <f>IF(NOT(Table1[[#This Row],[IncidentDate]]=""), YEAR(D114), YEAR(Table1[[#This Row],[ReportDate]]))</f>
        <v>2019</v>
      </c>
      <c r="F114" s="6">
        <f>IF(NOT(Table1[[#This Row],[IncidentDate]]=""), MONTH(Table1[[#This Row],[IncidentDate]]), MONTH(Table1[[#This Row],[ReportDate]]))</f>
        <v>11</v>
      </c>
      <c r="G114" s="6">
        <f>IF(NOT(Table1[[#This Row],[IncidentDate]]=""), DAY(D114), DAY(Table1[[#This Row],[ReportDate]]))</f>
        <v>13</v>
      </c>
      <c r="H114" s="16">
        <f>IF(NOT(Table1[[#This Row],[IncidentDate]]=""), Table1[[#This Row],[IncidentDate]]-INT(Table1[[#This Row],[IncidentDate]]), Table1[[#This Row],[ReportDate]]-INT(Table1[[#This Row],[ReportDate]]))</f>
        <v>0.77986100000271108</v>
      </c>
      <c r="I114" s="1" t="s">
        <v>5</v>
      </c>
      <c r="J114" s="10" t="s">
        <v>40</v>
      </c>
      <c r="K114" s="5"/>
      <c r="L114" s="6">
        <v>1</v>
      </c>
      <c r="M114" s="5"/>
    </row>
    <row r="115" spans="1:13" ht="18" customHeight="1" x14ac:dyDescent="0.2">
      <c r="A115" s="1" t="s">
        <v>163</v>
      </c>
      <c r="B115" s="1" t="s">
        <v>1</v>
      </c>
      <c r="C115" s="2">
        <v>43783.957639</v>
      </c>
      <c r="D115" s="2">
        <v>43783.957639</v>
      </c>
      <c r="E115" s="6">
        <f>IF(NOT(Table1[[#This Row],[IncidentDate]]=""), YEAR(D115), YEAR(Table1[[#This Row],[ReportDate]]))</f>
        <v>2019</v>
      </c>
      <c r="F115" s="6">
        <f>IF(NOT(Table1[[#This Row],[IncidentDate]]=""), MONTH(Table1[[#This Row],[IncidentDate]]), MONTH(Table1[[#This Row],[ReportDate]]))</f>
        <v>11</v>
      </c>
      <c r="G115" s="6">
        <f>IF(NOT(Table1[[#This Row],[IncidentDate]]=""), DAY(D115), DAY(Table1[[#This Row],[ReportDate]]))</f>
        <v>14</v>
      </c>
      <c r="H115" s="16">
        <f>IF(NOT(Table1[[#This Row],[IncidentDate]]=""), Table1[[#This Row],[IncidentDate]]-INT(Table1[[#This Row],[IncidentDate]]), Table1[[#This Row],[ReportDate]]-INT(Table1[[#This Row],[ReportDate]]))</f>
        <v>0.9576390000001993</v>
      </c>
      <c r="I115" s="1" t="s">
        <v>75</v>
      </c>
      <c r="J115" s="9" t="s">
        <v>18</v>
      </c>
      <c r="K115" s="5"/>
      <c r="L115" s="6">
        <v>1</v>
      </c>
      <c r="M115" s="5"/>
    </row>
    <row r="116" spans="1:13" ht="26.25" customHeight="1" x14ac:dyDescent="0.2">
      <c r="A116" s="1" t="s">
        <v>164</v>
      </c>
      <c r="B116" s="1" t="s">
        <v>1</v>
      </c>
      <c r="C116" s="2">
        <v>43784.908332999999</v>
      </c>
      <c r="D116" s="2">
        <v>43784.908332999999</v>
      </c>
      <c r="E116" s="6">
        <f>IF(NOT(Table1[[#This Row],[IncidentDate]]=""), YEAR(D116), YEAR(Table1[[#This Row],[ReportDate]]))</f>
        <v>2019</v>
      </c>
      <c r="F116" s="6">
        <f>IF(NOT(Table1[[#This Row],[IncidentDate]]=""), MONTH(Table1[[#This Row],[IncidentDate]]), MONTH(Table1[[#This Row],[ReportDate]]))</f>
        <v>11</v>
      </c>
      <c r="G116" s="6">
        <f>IF(NOT(Table1[[#This Row],[IncidentDate]]=""), DAY(D116), DAY(Table1[[#This Row],[ReportDate]]))</f>
        <v>15</v>
      </c>
      <c r="H116" s="16">
        <f>IF(NOT(Table1[[#This Row],[IncidentDate]]=""), Table1[[#This Row],[IncidentDate]]-INT(Table1[[#This Row],[IncidentDate]]), Table1[[#This Row],[ReportDate]]-INT(Table1[[#This Row],[ReportDate]]))</f>
        <v>0.90833299999940209</v>
      </c>
      <c r="I116" s="1" t="s">
        <v>5</v>
      </c>
      <c r="J116" s="10" t="s">
        <v>165</v>
      </c>
      <c r="K116" s="5"/>
      <c r="L116" s="6">
        <v>1</v>
      </c>
      <c r="M116" s="5"/>
    </row>
    <row r="117" spans="1:13" ht="37.5" customHeight="1" x14ac:dyDescent="0.2">
      <c r="A117" s="1" t="s">
        <v>166</v>
      </c>
      <c r="B117" s="1" t="s">
        <v>1</v>
      </c>
      <c r="C117" s="2">
        <v>43785.715971999998</v>
      </c>
      <c r="D117" s="2">
        <v>43785.715971999998</v>
      </c>
      <c r="E117" s="6">
        <f>IF(NOT(Table1[[#This Row],[IncidentDate]]=""), YEAR(D117), YEAR(Table1[[#This Row],[ReportDate]]))</f>
        <v>2019</v>
      </c>
      <c r="F117" s="6">
        <f>IF(NOT(Table1[[#This Row],[IncidentDate]]=""), MONTH(Table1[[#This Row],[IncidentDate]]), MONTH(Table1[[#This Row],[ReportDate]]))</f>
        <v>11</v>
      </c>
      <c r="G117" s="6">
        <f>IF(NOT(Table1[[#This Row],[IncidentDate]]=""), DAY(D117), DAY(Table1[[#This Row],[ReportDate]]))</f>
        <v>16</v>
      </c>
      <c r="H117" s="16">
        <f>IF(NOT(Table1[[#This Row],[IncidentDate]]=""), Table1[[#This Row],[IncidentDate]]-INT(Table1[[#This Row],[IncidentDate]]), Table1[[#This Row],[ReportDate]]-INT(Table1[[#This Row],[ReportDate]]))</f>
        <v>0.7159719999981462</v>
      </c>
      <c r="I117" s="10" t="s">
        <v>63</v>
      </c>
      <c r="J117" s="10" t="s">
        <v>167</v>
      </c>
      <c r="K117" s="11"/>
      <c r="L117" s="6">
        <v>1</v>
      </c>
      <c r="M117" s="11"/>
    </row>
    <row r="118" spans="1:13" ht="26.25" customHeight="1" x14ac:dyDescent="0.2">
      <c r="A118" s="1" t="s">
        <v>168</v>
      </c>
      <c r="B118" s="1" t="s">
        <v>1</v>
      </c>
      <c r="C118" s="2">
        <v>43789.041666999998</v>
      </c>
      <c r="D118" s="2">
        <v>43789.039582999998</v>
      </c>
      <c r="E118" s="6">
        <f>IF(NOT(Table1[[#This Row],[IncidentDate]]=""), YEAR(D118), YEAR(Table1[[#This Row],[ReportDate]]))</f>
        <v>2019</v>
      </c>
      <c r="F118" s="6">
        <f>IF(NOT(Table1[[#This Row],[IncidentDate]]=""), MONTH(Table1[[#This Row],[IncidentDate]]), MONTH(Table1[[#This Row],[ReportDate]]))</f>
        <v>11</v>
      </c>
      <c r="G118" s="6">
        <f>IF(NOT(Table1[[#This Row],[IncidentDate]]=""), DAY(D118), DAY(Table1[[#This Row],[ReportDate]]))</f>
        <v>20</v>
      </c>
      <c r="H118" s="16">
        <f>IF(NOT(Table1[[#This Row],[IncidentDate]]=""), Table1[[#This Row],[IncidentDate]]-INT(Table1[[#This Row],[IncidentDate]]), Table1[[#This Row],[ReportDate]]-INT(Table1[[#This Row],[ReportDate]]))</f>
        <v>3.9582999997946899E-2</v>
      </c>
      <c r="I118" s="1" t="s">
        <v>5</v>
      </c>
      <c r="J118" s="9" t="s">
        <v>21</v>
      </c>
      <c r="K118" s="5"/>
      <c r="L118" s="6">
        <v>1</v>
      </c>
      <c r="M118" s="5"/>
    </row>
    <row r="119" spans="1:13" ht="28.5" customHeight="1" x14ac:dyDescent="0.2">
      <c r="A119" s="1" t="s">
        <v>169</v>
      </c>
      <c r="B119" s="1" t="s">
        <v>1</v>
      </c>
      <c r="C119" s="2">
        <v>43789.930555999999</v>
      </c>
      <c r="D119" s="2">
        <v>43789.930555999999</v>
      </c>
      <c r="E119" s="6">
        <f>IF(NOT(Table1[[#This Row],[IncidentDate]]=""), YEAR(D119), YEAR(Table1[[#This Row],[ReportDate]]))</f>
        <v>2019</v>
      </c>
      <c r="F119" s="6">
        <f>IF(NOT(Table1[[#This Row],[IncidentDate]]=""), MONTH(Table1[[#This Row],[IncidentDate]]), MONTH(Table1[[#This Row],[ReportDate]]))</f>
        <v>11</v>
      </c>
      <c r="G119" s="6">
        <f>IF(NOT(Table1[[#This Row],[IncidentDate]]=""), DAY(D119), DAY(Table1[[#This Row],[ReportDate]]))</f>
        <v>20</v>
      </c>
      <c r="H119" s="16">
        <f>IF(NOT(Table1[[#This Row],[IncidentDate]]=""), Table1[[#This Row],[IncidentDate]]-INT(Table1[[#This Row],[IncidentDate]]), Table1[[#This Row],[ReportDate]]-INT(Table1[[#This Row],[ReportDate]]))</f>
        <v>0.93055599999934202</v>
      </c>
      <c r="I119" s="1" t="s">
        <v>5</v>
      </c>
      <c r="J119" s="9" t="s">
        <v>18</v>
      </c>
      <c r="K119" s="5"/>
      <c r="L119" s="6">
        <v>1</v>
      </c>
      <c r="M119" s="5"/>
    </row>
    <row r="120" spans="1:13" ht="26.25" customHeight="1" x14ac:dyDescent="0.2">
      <c r="A120" s="1" t="s">
        <v>170</v>
      </c>
      <c r="B120" s="1" t="s">
        <v>1</v>
      </c>
      <c r="C120" s="2">
        <v>43791.3125</v>
      </c>
      <c r="D120" s="2">
        <v>43790.984722000001</v>
      </c>
      <c r="E120" s="6">
        <f>IF(NOT(Table1[[#This Row],[IncidentDate]]=""), YEAR(D120), YEAR(Table1[[#This Row],[ReportDate]]))</f>
        <v>2019</v>
      </c>
      <c r="F120" s="6">
        <f>IF(NOT(Table1[[#This Row],[IncidentDate]]=""), MONTH(Table1[[#This Row],[IncidentDate]]), MONTH(Table1[[#This Row],[ReportDate]]))</f>
        <v>11</v>
      </c>
      <c r="G120" s="6">
        <f>IF(NOT(Table1[[#This Row],[IncidentDate]]=""), DAY(D120), DAY(Table1[[#This Row],[ReportDate]]))</f>
        <v>21</v>
      </c>
      <c r="H120" s="16">
        <f>IF(NOT(Table1[[#This Row],[IncidentDate]]=""), Table1[[#This Row],[IncidentDate]]-INT(Table1[[#This Row],[IncidentDate]]), Table1[[#This Row],[ReportDate]]-INT(Table1[[#This Row],[ReportDate]]))</f>
        <v>0.98472200000105659</v>
      </c>
      <c r="I120" s="8" t="s">
        <v>20</v>
      </c>
      <c r="J120" s="4" t="s">
        <v>171</v>
      </c>
      <c r="K120" s="5"/>
      <c r="L120" s="6">
        <v>1</v>
      </c>
      <c r="M120" s="5"/>
    </row>
    <row r="121" spans="1:13" ht="26.25" customHeight="1" x14ac:dyDescent="0.2">
      <c r="A121" s="1" t="s">
        <v>172</v>
      </c>
      <c r="B121" s="1" t="s">
        <v>1</v>
      </c>
      <c r="C121" s="2">
        <v>43793.993055999999</v>
      </c>
      <c r="D121" s="2">
        <v>43793.993055999999</v>
      </c>
      <c r="E121" s="6">
        <f>IF(NOT(Table1[[#This Row],[IncidentDate]]=""), YEAR(D121), YEAR(Table1[[#This Row],[ReportDate]]))</f>
        <v>2019</v>
      </c>
      <c r="F121" s="6">
        <f>IF(NOT(Table1[[#This Row],[IncidentDate]]=""), MONTH(Table1[[#This Row],[IncidentDate]]), MONTH(Table1[[#This Row],[ReportDate]]))</f>
        <v>11</v>
      </c>
      <c r="G121" s="6">
        <f>IF(NOT(Table1[[#This Row],[IncidentDate]]=""), DAY(D121), DAY(Table1[[#This Row],[ReportDate]]))</f>
        <v>24</v>
      </c>
      <c r="H121" s="16">
        <f>IF(NOT(Table1[[#This Row],[IncidentDate]]=""), Table1[[#This Row],[IncidentDate]]-INT(Table1[[#This Row],[IncidentDate]]), Table1[[#This Row],[ReportDate]]-INT(Table1[[#This Row],[ReportDate]]))</f>
        <v>0.99305599999934202</v>
      </c>
      <c r="I121" s="7" t="s">
        <v>173</v>
      </c>
      <c r="J121" s="4" t="s">
        <v>95</v>
      </c>
      <c r="K121" s="11"/>
      <c r="L121" s="6">
        <v>1</v>
      </c>
      <c r="M121" s="11"/>
    </row>
    <row r="122" spans="1:13" ht="26.25" customHeight="1" x14ac:dyDescent="0.2">
      <c r="A122" s="1" t="s">
        <v>174</v>
      </c>
      <c r="B122" s="1" t="s">
        <v>1</v>
      </c>
      <c r="C122" s="2">
        <v>43794.382639000003</v>
      </c>
      <c r="D122" s="2">
        <v>43794.382639000003</v>
      </c>
      <c r="E122" s="6">
        <f>IF(NOT(Table1[[#This Row],[IncidentDate]]=""), YEAR(D122), YEAR(Table1[[#This Row],[ReportDate]]))</f>
        <v>2019</v>
      </c>
      <c r="F122" s="6">
        <f>IF(NOT(Table1[[#This Row],[IncidentDate]]=""), MONTH(Table1[[#This Row],[IncidentDate]]), MONTH(Table1[[#This Row],[ReportDate]]))</f>
        <v>11</v>
      </c>
      <c r="G122" s="6">
        <f>IF(NOT(Table1[[#This Row],[IncidentDate]]=""), DAY(D122), DAY(Table1[[#This Row],[ReportDate]]))</f>
        <v>25</v>
      </c>
      <c r="H122" s="16">
        <f>IF(NOT(Table1[[#This Row],[IncidentDate]]=""), Table1[[#This Row],[IncidentDate]]-INT(Table1[[#This Row],[IncidentDate]]), Table1[[#This Row],[ReportDate]]-INT(Table1[[#This Row],[ReportDate]]))</f>
        <v>0.38263900000310969</v>
      </c>
      <c r="I122" s="7" t="s">
        <v>7</v>
      </c>
      <c r="J122" s="4" t="s">
        <v>175</v>
      </c>
      <c r="K122" s="5"/>
      <c r="L122" s="6">
        <v>1</v>
      </c>
      <c r="M122" s="5"/>
    </row>
    <row r="123" spans="1:13" ht="26.25" customHeight="1" x14ac:dyDescent="0.2">
      <c r="A123" s="1" t="s">
        <v>176</v>
      </c>
      <c r="B123" s="1" t="s">
        <v>1</v>
      </c>
      <c r="C123" s="2">
        <v>43794.382639000003</v>
      </c>
      <c r="D123" s="2">
        <v>43794.382639000003</v>
      </c>
      <c r="E123" s="6">
        <f>IF(NOT(Table1[[#This Row],[IncidentDate]]=""), YEAR(D123), YEAR(Table1[[#This Row],[ReportDate]]))</f>
        <v>2019</v>
      </c>
      <c r="F123" s="6">
        <f>IF(NOT(Table1[[#This Row],[IncidentDate]]=""), MONTH(Table1[[#This Row],[IncidentDate]]), MONTH(Table1[[#This Row],[ReportDate]]))</f>
        <v>11</v>
      </c>
      <c r="G123" s="6">
        <f>IF(NOT(Table1[[#This Row],[IncidentDate]]=""), DAY(D123), DAY(Table1[[#This Row],[ReportDate]]))</f>
        <v>25</v>
      </c>
      <c r="H123" s="16">
        <f>IF(NOT(Table1[[#This Row],[IncidentDate]]=""), Table1[[#This Row],[IncidentDate]]-INT(Table1[[#This Row],[IncidentDate]]), Table1[[#This Row],[ReportDate]]-INT(Table1[[#This Row],[ReportDate]]))</f>
        <v>0.38263900000310969</v>
      </c>
      <c r="I123" s="1" t="s">
        <v>75</v>
      </c>
      <c r="J123" s="4" t="s">
        <v>175</v>
      </c>
      <c r="K123" s="5"/>
      <c r="L123" s="6">
        <v>1</v>
      </c>
      <c r="M123" s="5"/>
    </row>
    <row r="124" spans="1:13" ht="28.5" customHeight="1" x14ac:dyDescent="0.2">
      <c r="A124" s="1" t="s">
        <v>177</v>
      </c>
      <c r="B124" s="1" t="s">
        <v>1</v>
      </c>
      <c r="C124" s="2">
        <v>43800.824306000002</v>
      </c>
      <c r="D124" s="2">
        <v>43800.800693999998</v>
      </c>
      <c r="E124" s="6">
        <f>IF(NOT(Table1[[#This Row],[IncidentDate]]=""), YEAR(D124), YEAR(Table1[[#This Row],[ReportDate]]))</f>
        <v>2019</v>
      </c>
      <c r="F124" s="6">
        <f>IF(NOT(Table1[[#This Row],[IncidentDate]]=""), MONTH(Table1[[#This Row],[IncidentDate]]), MONTH(Table1[[#This Row],[ReportDate]]))</f>
        <v>12</v>
      </c>
      <c r="G124" s="6">
        <f>IF(NOT(Table1[[#This Row],[IncidentDate]]=""), DAY(D124), DAY(Table1[[#This Row],[ReportDate]]))</f>
        <v>1</v>
      </c>
      <c r="H124" s="16">
        <f>IF(NOT(Table1[[#This Row],[IncidentDate]]=""), Table1[[#This Row],[IncidentDate]]-INT(Table1[[#This Row],[IncidentDate]]), Table1[[#This Row],[ReportDate]]-INT(Table1[[#This Row],[ReportDate]]))</f>
        <v>0.8006939999977476</v>
      </c>
      <c r="I124" s="1" t="s">
        <v>5</v>
      </c>
      <c r="J124" s="4" t="s">
        <v>40</v>
      </c>
      <c r="K124" s="5"/>
      <c r="L124" s="6">
        <v>1</v>
      </c>
      <c r="M124" s="5"/>
    </row>
    <row r="125" spans="1:13" ht="37.5" customHeight="1" x14ac:dyDescent="0.2">
      <c r="A125" s="1" t="s">
        <v>178</v>
      </c>
      <c r="B125" s="1" t="s">
        <v>1</v>
      </c>
      <c r="C125" s="2">
        <v>43802.815278000002</v>
      </c>
      <c r="D125" s="2">
        <v>43802.815278000002</v>
      </c>
      <c r="E125" s="6">
        <f>IF(NOT(Table1[[#This Row],[IncidentDate]]=""), YEAR(D125), YEAR(Table1[[#This Row],[ReportDate]]))</f>
        <v>2019</v>
      </c>
      <c r="F125" s="6">
        <f>IF(NOT(Table1[[#This Row],[IncidentDate]]=""), MONTH(Table1[[#This Row],[IncidentDate]]), MONTH(Table1[[#This Row],[ReportDate]]))</f>
        <v>12</v>
      </c>
      <c r="G125" s="6">
        <f>IF(NOT(Table1[[#This Row],[IncidentDate]]=""), DAY(D125), DAY(Table1[[#This Row],[ReportDate]]))</f>
        <v>3</v>
      </c>
      <c r="H125" s="16">
        <f>IF(NOT(Table1[[#This Row],[IncidentDate]]=""), Table1[[#This Row],[IncidentDate]]-INT(Table1[[#This Row],[IncidentDate]]), Table1[[#This Row],[ReportDate]]-INT(Table1[[#This Row],[ReportDate]]))</f>
        <v>0.8152780000018538</v>
      </c>
      <c r="I125" s="8" t="s">
        <v>20</v>
      </c>
      <c r="J125" s="4" t="s">
        <v>55</v>
      </c>
      <c r="K125" s="5"/>
      <c r="L125" s="6">
        <v>1</v>
      </c>
      <c r="M125" s="5"/>
    </row>
    <row r="126" spans="1:13" ht="28.5" customHeight="1" x14ac:dyDescent="0.2">
      <c r="A126" s="1" t="s">
        <v>179</v>
      </c>
      <c r="B126" s="1" t="s">
        <v>1</v>
      </c>
      <c r="C126" s="2">
        <v>43804.826389000002</v>
      </c>
      <c r="D126" s="2">
        <v>43804.826389000002</v>
      </c>
      <c r="E126" s="6">
        <f>IF(NOT(Table1[[#This Row],[IncidentDate]]=""), YEAR(D126), YEAR(Table1[[#This Row],[ReportDate]]))</f>
        <v>2019</v>
      </c>
      <c r="F126" s="6">
        <f>IF(NOT(Table1[[#This Row],[IncidentDate]]=""), MONTH(Table1[[#This Row],[IncidentDate]]), MONTH(Table1[[#This Row],[ReportDate]]))</f>
        <v>12</v>
      </c>
      <c r="G126" s="6">
        <f>IF(NOT(Table1[[#This Row],[IncidentDate]]=""), DAY(D126), DAY(Table1[[#This Row],[ReportDate]]))</f>
        <v>5</v>
      </c>
      <c r="H126" s="16">
        <f>IF(NOT(Table1[[#This Row],[IncidentDate]]=""), Table1[[#This Row],[IncidentDate]]-INT(Table1[[#This Row],[IncidentDate]]), Table1[[#This Row],[ReportDate]]-INT(Table1[[#This Row],[ReportDate]]))</f>
        <v>0.82638900000165449</v>
      </c>
      <c r="I126" s="3" t="s">
        <v>57</v>
      </c>
      <c r="J126" s="4" t="s">
        <v>55</v>
      </c>
      <c r="K126" s="5"/>
      <c r="L126" s="6">
        <v>1</v>
      </c>
      <c r="M126" s="5"/>
    </row>
    <row r="127" spans="1:13" ht="26.25" customHeight="1" x14ac:dyDescent="0.2">
      <c r="A127" s="1" t="s">
        <v>180</v>
      </c>
      <c r="B127" s="1" t="s">
        <v>1</v>
      </c>
      <c r="C127" s="2">
        <v>43806.066666999999</v>
      </c>
      <c r="D127" s="2">
        <v>43806.066666999999</v>
      </c>
      <c r="E127" s="6">
        <f>IF(NOT(Table1[[#This Row],[IncidentDate]]=""), YEAR(D127), YEAR(Table1[[#This Row],[ReportDate]]))</f>
        <v>2019</v>
      </c>
      <c r="F127" s="6">
        <f>IF(NOT(Table1[[#This Row],[IncidentDate]]=""), MONTH(Table1[[#This Row],[IncidentDate]]), MONTH(Table1[[#This Row],[ReportDate]]))</f>
        <v>12</v>
      </c>
      <c r="G127" s="6">
        <f>IF(NOT(Table1[[#This Row],[IncidentDate]]=""), DAY(D127), DAY(Table1[[#This Row],[ReportDate]]))</f>
        <v>7</v>
      </c>
      <c r="H127" s="16">
        <f>IF(NOT(Table1[[#This Row],[IncidentDate]]=""), Table1[[#This Row],[IncidentDate]]-INT(Table1[[#This Row],[IncidentDate]]), Table1[[#This Row],[ReportDate]]-INT(Table1[[#This Row],[ReportDate]]))</f>
        <v>6.6666999999142718E-2</v>
      </c>
      <c r="I127" s="1" t="s">
        <v>5</v>
      </c>
      <c r="J127" s="4" t="s">
        <v>21</v>
      </c>
      <c r="K127" s="5"/>
      <c r="L127" s="6">
        <v>1</v>
      </c>
      <c r="M127" s="5"/>
    </row>
    <row r="128" spans="1:13" ht="28.5" customHeight="1" x14ac:dyDescent="0.2">
      <c r="A128" s="1" t="s">
        <v>181</v>
      </c>
      <c r="B128" s="1" t="s">
        <v>1</v>
      </c>
      <c r="C128" s="2">
        <v>43810.722221999997</v>
      </c>
      <c r="D128" s="2">
        <v>43810.715971999998</v>
      </c>
      <c r="E128" s="6">
        <f>IF(NOT(Table1[[#This Row],[IncidentDate]]=""), YEAR(D128), YEAR(Table1[[#This Row],[ReportDate]]))</f>
        <v>2019</v>
      </c>
      <c r="F128" s="6">
        <f>IF(NOT(Table1[[#This Row],[IncidentDate]]=""), MONTH(Table1[[#This Row],[IncidentDate]]), MONTH(Table1[[#This Row],[ReportDate]]))</f>
        <v>12</v>
      </c>
      <c r="G128" s="6">
        <f>IF(NOT(Table1[[#This Row],[IncidentDate]]=""), DAY(D128), DAY(Table1[[#This Row],[ReportDate]]))</f>
        <v>11</v>
      </c>
      <c r="H128" s="16">
        <f>IF(NOT(Table1[[#This Row],[IncidentDate]]=""), Table1[[#This Row],[IncidentDate]]-INT(Table1[[#This Row],[IncidentDate]]), Table1[[#This Row],[ReportDate]]-INT(Table1[[#This Row],[ReportDate]]))</f>
        <v>0.7159719999981462</v>
      </c>
      <c r="I128" s="1" t="s">
        <v>5</v>
      </c>
      <c r="J128" s="4" t="s">
        <v>13</v>
      </c>
      <c r="K128" s="5"/>
      <c r="L128" s="6">
        <v>1</v>
      </c>
      <c r="M128" s="5"/>
    </row>
    <row r="129" spans="1:13" ht="26.25" customHeight="1" x14ac:dyDescent="0.2">
      <c r="A129" s="1" t="s">
        <v>182</v>
      </c>
      <c r="B129" s="1" t="s">
        <v>1</v>
      </c>
      <c r="C129" s="2">
        <v>43811.068749999999</v>
      </c>
      <c r="D129" s="2">
        <v>43811.068749999999</v>
      </c>
      <c r="E129" s="6">
        <f>IF(NOT(Table1[[#This Row],[IncidentDate]]=""), YEAR(D129), YEAR(Table1[[#This Row],[ReportDate]]))</f>
        <v>2019</v>
      </c>
      <c r="F129" s="6">
        <f>IF(NOT(Table1[[#This Row],[IncidentDate]]=""), MONTH(Table1[[#This Row],[IncidentDate]]), MONTH(Table1[[#This Row],[ReportDate]]))</f>
        <v>12</v>
      </c>
      <c r="G129" s="6">
        <f>IF(NOT(Table1[[#This Row],[IncidentDate]]=""), DAY(D129), DAY(Table1[[#This Row],[ReportDate]]))</f>
        <v>12</v>
      </c>
      <c r="H129" s="16">
        <f>IF(NOT(Table1[[#This Row],[IncidentDate]]=""), Table1[[#This Row],[IncidentDate]]-INT(Table1[[#This Row],[IncidentDate]]), Table1[[#This Row],[ReportDate]]-INT(Table1[[#This Row],[ReportDate]]))</f>
        <v>6.8749999998544808E-2</v>
      </c>
      <c r="I129" s="1" t="s">
        <v>5</v>
      </c>
      <c r="J129" s="4" t="s">
        <v>95</v>
      </c>
      <c r="K129" s="5"/>
      <c r="L129" s="6">
        <v>1</v>
      </c>
      <c r="M129" s="5"/>
    </row>
    <row r="130" spans="1:13" ht="18" customHeight="1" x14ac:dyDescent="0.2">
      <c r="A130" s="1" t="s">
        <v>183</v>
      </c>
      <c r="B130" s="1" t="s">
        <v>1</v>
      </c>
      <c r="C130" s="2">
        <v>43812.108332999996</v>
      </c>
      <c r="D130" s="2">
        <v>43812.108332999996</v>
      </c>
      <c r="E130" s="6">
        <f>IF(NOT(Table1[[#This Row],[IncidentDate]]=""), YEAR(D130), YEAR(Table1[[#This Row],[ReportDate]]))</f>
        <v>2019</v>
      </c>
      <c r="F130" s="6">
        <f>IF(NOT(Table1[[#This Row],[IncidentDate]]=""), MONTH(Table1[[#This Row],[IncidentDate]]), MONTH(Table1[[#This Row],[ReportDate]]))</f>
        <v>12</v>
      </c>
      <c r="G130" s="6">
        <f>IF(NOT(Table1[[#This Row],[IncidentDate]]=""), DAY(D130), DAY(Table1[[#This Row],[ReportDate]]))</f>
        <v>13</v>
      </c>
      <c r="H130" s="16">
        <f>IF(NOT(Table1[[#This Row],[IncidentDate]]=""), Table1[[#This Row],[IncidentDate]]-INT(Table1[[#This Row],[IncidentDate]]), Table1[[#This Row],[ReportDate]]-INT(Table1[[#This Row],[ReportDate]]))</f>
        <v>0.10833299999649171</v>
      </c>
      <c r="I130" s="8" t="s">
        <v>20</v>
      </c>
      <c r="J130" s="4" t="s">
        <v>101</v>
      </c>
      <c r="K130" s="5"/>
      <c r="L130" s="6">
        <v>1</v>
      </c>
      <c r="M130" s="5"/>
    </row>
    <row r="131" spans="1:13" ht="26.25" customHeight="1" x14ac:dyDescent="0.2">
      <c r="A131" s="1" t="s">
        <v>184</v>
      </c>
      <c r="B131" s="1" t="s">
        <v>1</v>
      </c>
      <c r="C131" s="2">
        <v>43812.774305999999</v>
      </c>
      <c r="D131" s="2">
        <v>43812.774305999999</v>
      </c>
      <c r="E131" s="6">
        <f>IF(NOT(Table1[[#This Row],[IncidentDate]]=""), YEAR(D131), YEAR(Table1[[#This Row],[ReportDate]]))</f>
        <v>2019</v>
      </c>
      <c r="F131" s="6">
        <f>IF(NOT(Table1[[#This Row],[IncidentDate]]=""), MONTH(Table1[[#This Row],[IncidentDate]]), MONTH(Table1[[#This Row],[ReportDate]]))</f>
        <v>12</v>
      </c>
      <c r="G131" s="6">
        <f>IF(NOT(Table1[[#This Row],[IncidentDate]]=""), DAY(D131), DAY(Table1[[#This Row],[ReportDate]]))</f>
        <v>13</v>
      </c>
      <c r="H131" s="16">
        <f>IF(NOT(Table1[[#This Row],[IncidentDate]]=""), Table1[[#This Row],[IncidentDate]]-INT(Table1[[#This Row],[IncidentDate]]), Table1[[#This Row],[ReportDate]]-INT(Table1[[#This Row],[ReportDate]]))</f>
        <v>0.77430599999934202</v>
      </c>
      <c r="I131" s="7" t="s">
        <v>185</v>
      </c>
      <c r="J131" s="4" t="s">
        <v>186</v>
      </c>
      <c r="K131" s="5"/>
      <c r="L131" s="6">
        <v>1</v>
      </c>
      <c r="M131" s="5"/>
    </row>
    <row r="132" spans="1:13" ht="26.25" customHeight="1" x14ac:dyDescent="0.2">
      <c r="A132" s="1" t="s">
        <v>187</v>
      </c>
      <c r="B132" s="1" t="s">
        <v>1</v>
      </c>
      <c r="C132" s="2">
        <v>43816.047222000001</v>
      </c>
      <c r="D132" s="2">
        <v>43816.047222000001</v>
      </c>
      <c r="E132" s="6">
        <f>IF(NOT(Table1[[#This Row],[IncidentDate]]=""), YEAR(D132), YEAR(Table1[[#This Row],[ReportDate]]))</f>
        <v>2019</v>
      </c>
      <c r="F132" s="6">
        <f>IF(NOT(Table1[[#This Row],[IncidentDate]]=""), MONTH(Table1[[#This Row],[IncidentDate]]), MONTH(Table1[[#This Row],[ReportDate]]))</f>
        <v>12</v>
      </c>
      <c r="G132" s="6">
        <f>IF(NOT(Table1[[#This Row],[IncidentDate]]=""), DAY(D132), DAY(Table1[[#This Row],[ReportDate]]))</f>
        <v>17</v>
      </c>
      <c r="H132" s="16">
        <f>IF(NOT(Table1[[#This Row],[IncidentDate]]=""), Table1[[#This Row],[IncidentDate]]-INT(Table1[[#This Row],[IncidentDate]]), Table1[[#This Row],[ReportDate]]-INT(Table1[[#This Row],[ReportDate]]))</f>
        <v>4.7222000001056585E-2</v>
      </c>
      <c r="I132" s="12" t="s">
        <v>188</v>
      </c>
      <c r="J132" s="4" t="s">
        <v>147</v>
      </c>
      <c r="K132" s="5"/>
      <c r="L132" s="6">
        <v>1</v>
      </c>
      <c r="M132" s="5"/>
    </row>
    <row r="133" spans="1:13" ht="37.5" customHeight="1" x14ac:dyDescent="0.2">
      <c r="A133" s="1" t="s">
        <v>189</v>
      </c>
      <c r="B133" s="1" t="s">
        <v>1</v>
      </c>
      <c r="C133" s="2">
        <v>43817.9</v>
      </c>
      <c r="D133" s="2">
        <v>43817.9</v>
      </c>
      <c r="E133" s="6">
        <f>IF(NOT(Table1[[#This Row],[IncidentDate]]=""), YEAR(D133), YEAR(Table1[[#This Row],[ReportDate]]))</f>
        <v>2019</v>
      </c>
      <c r="F133" s="6">
        <f>IF(NOT(Table1[[#This Row],[IncidentDate]]=""), MONTH(Table1[[#This Row],[IncidentDate]]), MONTH(Table1[[#This Row],[ReportDate]]))</f>
        <v>12</v>
      </c>
      <c r="G133" s="6">
        <f>IF(NOT(Table1[[#This Row],[IncidentDate]]=""), DAY(D133), DAY(Table1[[#This Row],[ReportDate]]))</f>
        <v>18</v>
      </c>
      <c r="H133" s="16">
        <f>IF(NOT(Table1[[#This Row],[IncidentDate]]=""), Table1[[#This Row],[IncidentDate]]-INT(Table1[[#This Row],[IncidentDate]]), Table1[[#This Row],[ReportDate]]-INT(Table1[[#This Row],[ReportDate]]))</f>
        <v>0.90000000000145519</v>
      </c>
      <c r="I133" s="1" t="s">
        <v>5</v>
      </c>
      <c r="J133" s="4" t="s">
        <v>18</v>
      </c>
      <c r="K133" s="5"/>
      <c r="L133" s="6">
        <v>1</v>
      </c>
      <c r="M133" s="5"/>
    </row>
    <row r="134" spans="1:13" ht="26.25" customHeight="1" x14ac:dyDescent="0.2">
      <c r="A134" s="1" t="s">
        <v>190</v>
      </c>
      <c r="B134" s="1" t="s">
        <v>1</v>
      </c>
      <c r="C134" s="2">
        <v>43820.028471999998</v>
      </c>
      <c r="D134" s="2">
        <v>43820.028471999998</v>
      </c>
      <c r="E134" s="6">
        <f>IF(NOT(Table1[[#This Row],[IncidentDate]]=""), YEAR(D134), YEAR(Table1[[#This Row],[ReportDate]]))</f>
        <v>2019</v>
      </c>
      <c r="F134" s="6">
        <f>IF(NOT(Table1[[#This Row],[IncidentDate]]=""), MONTH(Table1[[#This Row],[IncidentDate]]), MONTH(Table1[[#This Row],[ReportDate]]))</f>
        <v>12</v>
      </c>
      <c r="G134" s="6">
        <f>IF(NOT(Table1[[#This Row],[IncidentDate]]=""), DAY(D134), DAY(Table1[[#This Row],[ReportDate]]))</f>
        <v>21</v>
      </c>
      <c r="H134" s="16">
        <f>IF(NOT(Table1[[#This Row],[IncidentDate]]=""), Table1[[#This Row],[IncidentDate]]-INT(Table1[[#This Row],[IncidentDate]]), Table1[[#This Row],[ReportDate]]-INT(Table1[[#This Row],[ReportDate]]))</f>
        <v>2.8471999998146202E-2</v>
      </c>
      <c r="I134" s="8" t="s">
        <v>20</v>
      </c>
      <c r="J134" s="4" t="s">
        <v>165</v>
      </c>
      <c r="K134" s="5"/>
      <c r="L134" s="6">
        <v>1</v>
      </c>
      <c r="M134" s="5"/>
    </row>
    <row r="135" spans="1:13" ht="26.25" customHeight="1" x14ac:dyDescent="0.2">
      <c r="A135" s="1" t="s">
        <v>191</v>
      </c>
      <c r="B135" s="1" t="s">
        <v>1</v>
      </c>
      <c r="C135" s="2">
        <v>43833.754861000001</v>
      </c>
      <c r="D135" s="2">
        <v>43833.753471999997</v>
      </c>
      <c r="E135" s="6">
        <f>IF(NOT(Table1[[#This Row],[IncidentDate]]=""), YEAR(D135), YEAR(Table1[[#This Row],[ReportDate]]))</f>
        <v>2020</v>
      </c>
      <c r="F135" s="6">
        <f>IF(NOT(Table1[[#This Row],[IncidentDate]]=""), MONTH(Table1[[#This Row],[IncidentDate]]), MONTH(Table1[[#This Row],[ReportDate]]))</f>
        <v>1</v>
      </c>
      <c r="G135" s="6">
        <f>IF(NOT(Table1[[#This Row],[IncidentDate]]=""), DAY(D135), DAY(Table1[[#This Row],[ReportDate]]))</f>
        <v>3</v>
      </c>
      <c r="H135" s="16">
        <f>IF(NOT(Table1[[#This Row],[IncidentDate]]=""), Table1[[#This Row],[IncidentDate]]-INT(Table1[[#This Row],[IncidentDate]]), Table1[[#This Row],[ReportDate]]-INT(Table1[[#This Row],[ReportDate]]))</f>
        <v>0.75347199999669101</v>
      </c>
      <c r="I135" s="3" t="s">
        <v>139</v>
      </c>
      <c r="J135" s="4" t="s">
        <v>147</v>
      </c>
      <c r="K135" s="5"/>
      <c r="L135" s="6">
        <v>1</v>
      </c>
      <c r="M135" s="5"/>
    </row>
    <row r="136" spans="1:13" ht="26.25" customHeight="1" x14ac:dyDescent="0.2">
      <c r="A136" s="1" t="s">
        <v>192</v>
      </c>
      <c r="B136" s="1" t="s">
        <v>1</v>
      </c>
      <c r="C136" s="2">
        <v>43834.784721999997</v>
      </c>
      <c r="D136" s="2">
        <v>43834.780555999998</v>
      </c>
      <c r="E136" s="6">
        <f>IF(NOT(Table1[[#This Row],[IncidentDate]]=""), YEAR(D136), YEAR(Table1[[#This Row],[ReportDate]]))</f>
        <v>2020</v>
      </c>
      <c r="F136" s="6">
        <f>IF(NOT(Table1[[#This Row],[IncidentDate]]=""), MONTH(Table1[[#This Row],[IncidentDate]]), MONTH(Table1[[#This Row],[ReportDate]]))</f>
        <v>1</v>
      </c>
      <c r="G136" s="6">
        <f>IF(NOT(Table1[[#This Row],[IncidentDate]]=""), DAY(D136), DAY(Table1[[#This Row],[ReportDate]]))</f>
        <v>4</v>
      </c>
      <c r="H136" s="16">
        <f>IF(NOT(Table1[[#This Row],[IncidentDate]]=""), Table1[[#This Row],[IncidentDate]]-INT(Table1[[#This Row],[IncidentDate]]), Table1[[#This Row],[ReportDate]]-INT(Table1[[#This Row],[ReportDate]]))</f>
        <v>0.78055599999788683</v>
      </c>
      <c r="I136" s="4" t="s">
        <v>193</v>
      </c>
      <c r="J136" s="4" t="s">
        <v>33</v>
      </c>
      <c r="K136" s="11"/>
      <c r="L136" s="6">
        <v>1</v>
      </c>
      <c r="M136" s="11"/>
    </row>
    <row r="137" spans="1:13" ht="26.25" customHeight="1" x14ac:dyDescent="0.2">
      <c r="A137" s="1" t="s">
        <v>194</v>
      </c>
      <c r="B137" s="1" t="s">
        <v>1</v>
      </c>
      <c r="C137" s="2">
        <v>43840.988193999998</v>
      </c>
      <c r="D137" s="2">
        <v>43840.981943999999</v>
      </c>
      <c r="E137" s="6">
        <f>IF(NOT(Table1[[#This Row],[IncidentDate]]=""), YEAR(D137), YEAR(Table1[[#This Row],[ReportDate]]))</f>
        <v>2020</v>
      </c>
      <c r="F137" s="6">
        <f>IF(NOT(Table1[[#This Row],[IncidentDate]]=""), MONTH(Table1[[#This Row],[IncidentDate]]), MONTH(Table1[[#This Row],[ReportDate]]))</f>
        <v>1</v>
      </c>
      <c r="G137" s="6">
        <f>IF(NOT(Table1[[#This Row],[IncidentDate]]=""), DAY(D137), DAY(Table1[[#This Row],[ReportDate]]))</f>
        <v>10</v>
      </c>
      <c r="H137" s="16">
        <f>IF(NOT(Table1[[#This Row],[IncidentDate]]=""), Table1[[#This Row],[IncidentDate]]-INT(Table1[[#This Row],[IncidentDate]]), Table1[[#This Row],[ReportDate]]-INT(Table1[[#This Row],[ReportDate]]))</f>
        <v>0.98194399999920279</v>
      </c>
      <c r="I137" s="1" t="s">
        <v>5</v>
      </c>
      <c r="J137" s="4" t="s">
        <v>40</v>
      </c>
      <c r="K137" s="5"/>
      <c r="L137" s="6">
        <v>1</v>
      </c>
      <c r="M137" s="5"/>
    </row>
    <row r="138" spans="1:13" ht="26.25" customHeight="1" x14ac:dyDescent="0.2">
      <c r="A138" s="1" t="s">
        <v>195</v>
      </c>
      <c r="B138" s="1" t="s">
        <v>1</v>
      </c>
      <c r="C138" s="2">
        <v>43848.101389000003</v>
      </c>
      <c r="D138" s="2">
        <v>43848.101389000003</v>
      </c>
      <c r="E138" s="6">
        <f>IF(NOT(Table1[[#This Row],[IncidentDate]]=""), YEAR(D138), YEAR(Table1[[#This Row],[ReportDate]]))</f>
        <v>2020</v>
      </c>
      <c r="F138" s="6">
        <f>IF(NOT(Table1[[#This Row],[IncidentDate]]=""), MONTH(Table1[[#This Row],[IncidentDate]]), MONTH(Table1[[#This Row],[ReportDate]]))</f>
        <v>1</v>
      </c>
      <c r="G138" s="6">
        <f>IF(NOT(Table1[[#This Row],[IncidentDate]]=""), DAY(D138), DAY(Table1[[#This Row],[ReportDate]]))</f>
        <v>18</v>
      </c>
      <c r="H138" s="16">
        <f>IF(NOT(Table1[[#This Row],[IncidentDate]]=""), Table1[[#This Row],[IncidentDate]]-INT(Table1[[#This Row],[IncidentDate]]), Table1[[#This Row],[ReportDate]]-INT(Table1[[#This Row],[ReportDate]]))</f>
        <v>0.10138900000310969</v>
      </c>
      <c r="I138" s="1" t="s">
        <v>5</v>
      </c>
      <c r="J138" s="4" t="s">
        <v>40</v>
      </c>
      <c r="K138" s="5"/>
      <c r="L138" s="6">
        <v>1</v>
      </c>
      <c r="M138" s="5"/>
    </row>
    <row r="139" spans="1:13" ht="28.5" customHeight="1" x14ac:dyDescent="0.2">
      <c r="A139" s="1" t="s">
        <v>196</v>
      </c>
      <c r="B139" s="1" t="s">
        <v>1</v>
      </c>
      <c r="C139" s="2">
        <v>43848.930555999999</v>
      </c>
      <c r="D139" s="2">
        <v>43848.930555999999</v>
      </c>
      <c r="E139" s="6">
        <f>IF(NOT(Table1[[#This Row],[IncidentDate]]=""), YEAR(D139), YEAR(Table1[[#This Row],[ReportDate]]))</f>
        <v>2020</v>
      </c>
      <c r="F139" s="6">
        <f>IF(NOT(Table1[[#This Row],[IncidentDate]]=""), MONTH(Table1[[#This Row],[IncidentDate]]), MONTH(Table1[[#This Row],[ReportDate]]))</f>
        <v>1</v>
      </c>
      <c r="G139" s="6">
        <f>IF(NOT(Table1[[#This Row],[IncidentDate]]=""), DAY(D139), DAY(Table1[[#This Row],[ReportDate]]))</f>
        <v>18</v>
      </c>
      <c r="H139" s="16">
        <f>IF(NOT(Table1[[#This Row],[IncidentDate]]=""), Table1[[#This Row],[IncidentDate]]-INT(Table1[[#This Row],[IncidentDate]]), Table1[[#This Row],[ReportDate]]-INT(Table1[[#This Row],[ReportDate]]))</f>
        <v>0.93055599999934202</v>
      </c>
      <c r="I139" s="1" t="s">
        <v>75</v>
      </c>
      <c r="J139" s="4" t="s">
        <v>95</v>
      </c>
      <c r="K139" s="5"/>
      <c r="L139" s="6">
        <v>1</v>
      </c>
      <c r="M139" s="5"/>
    </row>
    <row r="140" spans="1:13" ht="26.25" customHeight="1" x14ac:dyDescent="0.2">
      <c r="A140" s="1" t="s">
        <v>197</v>
      </c>
      <c r="B140" s="1" t="s">
        <v>1</v>
      </c>
      <c r="C140" s="2">
        <v>43848.988193999998</v>
      </c>
      <c r="D140" s="2">
        <v>43848.988193999998</v>
      </c>
      <c r="E140" s="6">
        <f>IF(NOT(Table1[[#This Row],[IncidentDate]]=""), YEAR(D140), YEAR(Table1[[#This Row],[ReportDate]]))</f>
        <v>2020</v>
      </c>
      <c r="F140" s="6">
        <f>IF(NOT(Table1[[#This Row],[IncidentDate]]=""), MONTH(Table1[[#This Row],[IncidentDate]]), MONTH(Table1[[#This Row],[ReportDate]]))</f>
        <v>1</v>
      </c>
      <c r="G140" s="6">
        <f>IF(NOT(Table1[[#This Row],[IncidentDate]]=""), DAY(D140), DAY(Table1[[#This Row],[ReportDate]]))</f>
        <v>18</v>
      </c>
      <c r="H140" s="16">
        <f>IF(NOT(Table1[[#This Row],[IncidentDate]]=""), Table1[[#This Row],[IncidentDate]]-INT(Table1[[#This Row],[IncidentDate]]), Table1[[#This Row],[ReportDate]]-INT(Table1[[#This Row],[ReportDate]]))</f>
        <v>0.9881939999977476</v>
      </c>
      <c r="I140" s="1" t="s">
        <v>5</v>
      </c>
      <c r="J140" s="4" t="s">
        <v>13</v>
      </c>
      <c r="K140" s="5"/>
      <c r="L140" s="6">
        <v>1</v>
      </c>
      <c r="M140" s="5"/>
    </row>
    <row r="141" spans="1:13" ht="26.25" customHeight="1" x14ac:dyDescent="0.2">
      <c r="A141" s="1" t="s">
        <v>198</v>
      </c>
      <c r="B141" s="1" t="s">
        <v>1</v>
      </c>
      <c r="C141" s="2">
        <v>43851.566666999999</v>
      </c>
      <c r="D141" s="2">
        <v>43851.566666999999</v>
      </c>
      <c r="E141" s="6">
        <f>IF(NOT(Table1[[#This Row],[IncidentDate]]=""), YEAR(D141), YEAR(Table1[[#This Row],[ReportDate]]))</f>
        <v>2020</v>
      </c>
      <c r="F141" s="6">
        <f>IF(NOT(Table1[[#This Row],[IncidentDate]]=""), MONTH(Table1[[#This Row],[IncidentDate]]), MONTH(Table1[[#This Row],[ReportDate]]))</f>
        <v>1</v>
      </c>
      <c r="G141" s="6">
        <f>IF(NOT(Table1[[#This Row],[IncidentDate]]=""), DAY(D141), DAY(Table1[[#This Row],[ReportDate]]))</f>
        <v>21</v>
      </c>
      <c r="H141" s="16">
        <f>IF(NOT(Table1[[#This Row],[IncidentDate]]=""), Table1[[#This Row],[IncidentDate]]-INT(Table1[[#This Row],[IncidentDate]]), Table1[[#This Row],[ReportDate]]-INT(Table1[[#This Row],[ReportDate]]))</f>
        <v>0.56666699999914272</v>
      </c>
      <c r="I141" s="1" t="s">
        <v>5</v>
      </c>
      <c r="J141" s="4" t="s">
        <v>3</v>
      </c>
      <c r="K141" s="5"/>
      <c r="L141" s="6">
        <v>1</v>
      </c>
      <c r="M141" s="5"/>
    </row>
    <row r="142" spans="1:13" ht="26.25" customHeight="1" x14ac:dyDescent="0.2">
      <c r="A142" s="1" t="s">
        <v>199</v>
      </c>
      <c r="B142" s="1" t="s">
        <v>1</v>
      </c>
      <c r="C142" s="2">
        <v>43855.991667000002</v>
      </c>
      <c r="D142" s="2">
        <v>43855.991667000002</v>
      </c>
      <c r="E142" s="6">
        <f>IF(NOT(Table1[[#This Row],[IncidentDate]]=""), YEAR(D142), YEAR(Table1[[#This Row],[ReportDate]]))</f>
        <v>2020</v>
      </c>
      <c r="F142" s="6">
        <f>IF(NOT(Table1[[#This Row],[IncidentDate]]=""), MONTH(Table1[[#This Row],[IncidentDate]]), MONTH(Table1[[#This Row],[ReportDate]]))</f>
        <v>1</v>
      </c>
      <c r="G142" s="6">
        <f>IF(NOT(Table1[[#This Row],[IncidentDate]]=""), DAY(D142), DAY(Table1[[#This Row],[ReportDate]]))</f>
        <v>25</v>
      </c>
      <c r="H142" s="16">
        <f>IF(NOT(Table1[[#This Row],[IncidentDate]]=""), Table1[[#This Row],[IncidentDate]]-INT(Table1[[#This Row],[IncidentDate]]), Table1[[#This Row],[ReportDate]]-INT(Table1[[#This Row],[ReportDate]]))</f>
        <v>0.9916670000020531</v>
      </c>
      <c r="I142" s="3" t="s">
        <v>139</v>
      </c>
      <c r="J142" s="4" t="s">
        <v>150</v>
      </c>
      <c r="K142" s="5"/>
      <c r="L142" s="6">
        <v>1</v>
      </c>
      <c r="M142" s="5"/>
    </row>
    <row r="143" spans="1:13" ht="26.25" customHeight="1" x14ac:dyDescent="0.2">
      <c r="A143" s="1" t="s">
        <v>200</v>
      </c>
      <c r="B143" s="1" t="s">
        <v>1</v>
      </c>
      <c r="C143" s="2">
        <v>43856.085417000002</v>
      </c>
      <c r="D143" s="2">
        <v>43856.085417000002</v>
      </c>
      <c r="E143" s="6">
        <f>IF(NOT(Table1[[#This Row],[IncidentDate]]=""), YEAR(D143), YEAR(Table1[[#This Row],[ReportDate]]))</f>
        <v>2020</v>
      </c>
      <c r="F143" s="6">
        <f>IF(NOT(Table1[[#This Row],[IncidentDate]]=""), MONTH(Table1[[#This Row],[IncidentDate]]), MONTH(Table1[[#This Row],[ReportDate]]))</f>
        <v>1</v>
      </c>
      <c r="G143" s="6">
        <f>IF(NOT(Table1[[#This Row],[IncidentDate]]=""), DAY(D143), DAY(Table1[[#This Row],[ReportDate]]))</f>
        <v>26</v>
      </c>
      <c r="H143" s="16">
        <f>IF(NOT(Table1[[#This Row],[IncidentDate]]=""), Table1[[#This Row],[IncidentDate]]-INT(Table1[[#This Row],[IncidentDate]]), Table1[[#This Row],[ReportDate]]-INT(Table1[[#This Row],[ReportDate]]))</f>
        <v>8.5417000002053101E-2</v>
      </c>
      <c r="I143" s="1" t="s">
        <v>5</v>
      </c>
      <c r="J143" s="4" t="s">
        <v>11</v>
      </c>
      <c r="K143" s="5"/>
      <c r="L143" s="6">
        <v>1</v>
      </c>
      <c r="M143" s="5"/>
    </row>
    <row r="144" spans="1:13" ht="17.850000000000001" customHeight="1" x14ac:dyDescent="0.2">
      <c r="A144" s="1" t="s">
        <v>201</v>
      </c>
      <c r="B144" s="1" t="s">
        <v>1</v>
      </c>
      <c r="C144" s="2">
        <v>43856.102082999998</v>
      </c>
      <c r="D144" s="2">
        <v>43856.102082999998</v>
      </c>
      <c r="E144" s="6">
        <f>IF(NOT(Table1[[#This Row],[IncidentDate]]=""), YEAR(D144), YEAR(Table1[[#This Row],[ReportDate]]))</f>
        <v>2020</v>
      </c>
      <c r="F144" s="6">
        <f>IF(NOT(Table1[[#This Row],[IncidentDate]]=""), MONTH(Table1[[#This Row],[IncidentDate]]), MONTH(Table1[[#This Row],[ReportDate]]))</f>
        <v>1</v>
      </c>
      <c r="G144" s="6">
        <f>IF(NOT(Table1[[#This Row],[IncidentDate]]=""), DAY(D144), DAY(Table1[[#This Row],[ReportDate]]))</f>
        <v>26</v>
      </c>
      <c r="H144" s="16">
        <f>IF(NOT(Table1[[#This Row],[IncidentDate]]=""), Table1[[#This Row],[IncidentDate]]-INT(Table1[[#This Row],[IncidentDate]]), Table1[[#This Row],[ReportDate]]-INT(Table1[[#This Row],[ReportDate]]))</f>
        <v>0.1020829999979469</v>
      </c>
      <c r="I144" s="1" t="s">
        <v>5</v>
      </c>
      <c r="J144" s="4" t="s">
        <v>101</v>
      </c>
      <c r="K144" s="5"/>
      <c r="L144" s="6">
        <v>1</v>
      </c>
      <c r="M144" s="5"/>
    </row>
    <row r="145" spans="1:13" ht="26.25" customHeight="1" x14ac:dyDescent="0.2">
      <c r="A145" s="1" t="s">
        <v>202</v>
      </c>
      <c r="B145" s="1" t="s">
        <v>1</v>
      </c>
      <c r="C145" s="2">
        <v>43860.942361000001</v>
      </c>
      <c r="D145" s="2">
        <v>43860.942361000001</v>
      </c>
      <c r="E145" s="6">
        <f>IF(NOT(Table1[[#This Row],[IncidentDate]]=""), YEAR(D145), YEAR(Table1[[#This Row],[ReportDate]]))</f>
        <v>2020</v>
      </c>
      <c r="F145" s="6">
        <f>IF(NOT(Table1[[#This Row],[IncidentDate]]=""), MONTH(Table1[[#This Row],[IncidentDate]]), MONTH(Table1[[#This Row],[ReportDate]]))</f>
        <v>1</v>
      </c>
      <c r="G145" s="6">
        <f>IF(NOT(Table1[[#This Row],[IncidentDate]]=""), DAY(D145), DAY(Table1[[#This Row],[ReportDate]]))</f>
        <v>30</v>
      </c>
      <c r="H145" s="16">
        <f>IF(NOT(Table1[[#This Row],[IncidentDate]]=""), Table1[[#This Row],[IncidentDate]]-INT(Table1[[#This Row],[IncidentDate]]), Table1[[#This Row],[ReportDate]]-INT(Table1[[#This Row],[ReportDate]]))</f>
        <v>0.94236100000125589</v>
      </c>
      <c r="I145" s="8" t="s">
        <v>20</v>
      </c>
      <c r="J145" s="4" t="s">
        <v>21</v>
      </c>
      <c r="K145" s="5"/>
      <c r="L145" s="6">
        <v>1</v>
      </c>
      <c r="M145" s="5"/>
    </row>
    <row r="146" spans="1:13" ht="26.25" customHeight="1" x14ac:dyDescent="0.2">
      <c r="A146" s="1" t="s">
        <v>203</v>
      </c>
      <c r="B146" s="1" t="s">
        <v>1</v>
      </c>
      <c r="C146" s="2">
        <v>43862.666666999998</v>
      </c>
      <c r="D146" s="2">
        <v>43862.666666999998</v>
      </c>
      <c r="E146" s="6">
        <f>IF(NOT(Table1[[#This Row],[IncidentDate]]=""), YEAR(D146), YEAR(Table1[[#This Row],[ReportDate]]))</f>
        <v>2020</v>
      </c>
      <c r="F146" s="6">
        <f>IF(NOT(Table1[[#This Row],[IncidentDate]]=""), MONTH(Table1[[#This Row],[IncidentDate]]), MONTH(Table1[[#This Row],[ReportDate]]))</f>
        <v>2</v>
      </c>
      <c r="G146" s="6">
        <f>IF(NOT(Table1[[#This Row],[IncidentDate]]=""), DAY(D146), DAY(Table1[[#This Row],[ReportDate]]))</f>
        <v>1</v>
      </c>
      <c r="H146" s="16">
        <f>IF(NOT(Table1[[#This Row],[IncidentDate]]=""), Table1[[#This Row],[IncidentDate]]-INT(Table1[[#This Row],[IncidentDate]]), Table1[[#This Row],[ReportDate]]-INT(Table1[[#This Row],[ReportDate]]))</f>
        <v>0.66666699999768753</v>
      </c>
      <c r="I146" s="7" t="s">
        <v>7</v>
      </c>
      <c r="J146" s="4" t="s">
        <v>47</v>
      </c>
      <c r="K146" s="5"/>
      <c r="L146" s="6">
        <v>1</v>
      </c>
      <c r="M146" s="5"/>
    </row>
    <row r="147" spans="1:13" ht="28.5" customHeight="1" x14ac:dyDescent="0.2">
      <c r="A147" s="1" t="s">
        <v>204</v>
      </c>
      <c r="B147" s="1" t="s">
        <v>1</v>
      </c>
      <c r="C147" s="2">
        <v>43863.069444000001</v>
      </c>
      <c r="D147" s="2">
        <v>43863.069444000001</v>
      </c>
      <c r="E147" s="6">
        <f>IF(NOT(Table1[[#This Row],[IncidentDate]]=""), YEAR(D147), YEAR(Table1[[#This Row],[ReportDate]]))</f>
        <v>2020</v>
      </c>
      <c r="F147" s="6">
        <f>IF(NOT(Table1[[#This Row],[IncidentDate]]=""), MONTH(Table1[[#This Row],[IncidentDate]]), MONTH(Table1[[#This Row],[ReportDate]]))</f>
        <v>2</v>
      </c>
      <c r="G147" s="6">
        <f>IF(NOT(Table1[[#This Row],[IncidentDate]]=""), DAY(D147), DAY(Table1[[#This Row],[ReportDate]]))</f>
        <v>2</v>
      </c>
      <c r="H147" s="16">
        <f>IF(NOT(Table1[[#This Row],[IncidentDate]]=""), Table1[[#This Row],[IncidentDate]]-INT(Table1[[#This Row],[IncidentDate]]), Table1[[#This Row],[ReportDate]]-INT(Table1[[#This Row],[ReportDate]]))</f>
        <v>6.9444000000657979E-2</v>
      </c>
      <c r="I147" s="1" t="s">
        <v>5</v>
      </c>
      <c r="J147" s="4" t="s">
        <v>167</v>
      </c>
      <c r="K147" s="5"/>
      <c r="L147" s="6">
        <v>1</v>
      </c>
      <c r="M147" s="5"/>
    </row>
    <row r="148" spans="1:13" ht="26.25" customHeight="1" x14ac:dyDescent="0.2">
      <c r="A148" s="1" t="s">
        <v>205</v>
      </c>
      <c r="B148" s="1" t="s">
        <v>1</v>
      </c>
      <c r="C148" s="2">
        <v>43863.080556000001</v>
      </c>
      <c r="D148" s="2">
        <v>43863.080556000001</v>
      </c>
      <c r="E148" s="6">
        <f>IF(NOT(Table1[[#This Row],[IncidentDate]]=""), YEAR(D148), YEAR(Table1[[#This Row],[ReportDate]]))</f>
        <v>2020</v>
      </c>
      <c r="F148" s="6">
        <f>IF(NOT(Table1[[#This Row],[IncidentDate]]=""), MONTH(Table1[[#This Row],[IncidentDate]]), MONTH(Table1[[#This Row],[ReportDate]]))</f>
        <v>2</v>
      </c>
      <c r="G148" s="6">
        <f>IF(NOT(Table1[[#This Row],[IncidentDate]]=""), DAY(D148), DAY(Table1[[#This Row],[ReportDate]]))</f>
        <v>2</v>
      </c>
      <c r="H148" s="16">
        <f>IF(NOT(Table1[[#This Row],[IncidentDate]]=""), Table1[[#This Row],[IncidentDate]]-INT(Table1[[#This Row],[IncidentDate]]), Table1[[#This Row],[ReportDate]]-INT(Table1[[#This Row],[ReportDate]]))</f>
        <v>8.0556000000797212E-2</v>
      </c>
      <c r="I148" s="1" t="s">
        <v>5</v>
      </c>
      <c r="J148" s="4" t="s">
        <v>206</v>
      </c>
      <c r="K148" s="5"/>
      <c r="L148" s="6">
        <v>1</v>
      </c>
      <c r="M148" s="5"/>
    </row>
    <row r="149" spans="1:13" ht="26.25" customHeight="1" x14ac:dyDescent="0.2">
      <c r="A149" s="1" t="s">
        <v>207</v>
      </c>
      <c r="B149" s="1" t="s">
        <v>1</v>
      </c>
      <c r="C149" s="2">
        <v>43865.963888999999</v>
      </c>
      <c r="D149" s="2">
        <v>43865.963888999999</v>
      </c>
      <c r="E149" s="6">
        <f>IF(NOT(Table1[[#This Row],[IncidentDate]]=""), YEAR(D149), YEAR(Table1[[#This Row],[ReportDate]]))</f>
        <v>2020</v>
      </c>
      <c r="F149" s="6">
        <f>IF(NOT(Table1[[#This Row],[IncidentDate]]=""), MONTH(Table1[[#This Row],[IncidentDate]]), MONTH(Table1[[#This Row],[ReportDate]]))</f>
        <v>2</v>
      </c>
      <c r="G149" s="6">
        <f>IF(NOT(Table1[[#This Row],[IncidentDate]]=""), DAY(D149), DAY(Table1[[#This Row],[ReportDate]]))</f>
        <v>4</v>
      </c>
      <c r="H149" s="16">
        <f>IF(NOT(Table1[[#This Row],[IncidentDate]]=""), Table1[[#This Row],[IncidentDate]]-INT(Table1[[#This Row],[IncidentDate]]), Table1[[#This Row],[ReportDate]]-INT(Table1[[#This Row],[ReportDate]]))</f>
        <v>0.96388899999874411</v>
      </c>
      <c r="I149" s="1" t="s">
        <v>5</v>
      </c>
      <c r="J149" s="4" t="s">
        <v>18</v>
      </c>
      <c r="K149" s="5"/>
      <c r="L149" s="6">
        <v>1</v>
      </c>
      <c r="M149" s="5"/>
    </row>
    <row r="150" spans="1:13" ht="26.25" customHeight="1" x14ac:dyDescent="0.2">
      <c r="A150" s="1" t="s">
        <v>208</v>
      </c>
      <c r="B150" s="1" t="s">
        <v>1</v>
      </c>
      <c r="C150" s="2">
        <v>43866.349305999996</v>
      </c>
      <c r="D150" s="2">
        <v>43866.349305999996</v>
      </c>
      <c r="E150" s="6">
        <f>IF(NOT(Table1[[#This Row],[IncidentDate]]=""), YEAR(D150), YEAR(Table1[[#This Row],[ReportDate]]))</f>
        <v>2020</v>
      </c>
      <c r="F150" s="6">
        <f>IF(NOT(Table1[[#This Row],[IncidentDate]]=""), MONTH(Table1[[#This Row],[IncidentDate]]), MONTH(Table1[[#This Row],[ReportDate]]))</f>
        <v>2</v>
      </c>
      <c r="G150" s="6">
        <f>IF(NOT(Table1[[#This Row],[IncidentDate]]=""), DAY(D150), DAY(Table1[[#This Row],[ReportDate]]))</f>
        <v>5</v>
      </c>
      <c r="H150" s="16">
        <f>IF(NOT(Table1[[#This Row],[IncidentDate]]=""), Table1[[#This Row],[IncidentDate]]-INT(Table1[[#This Row],[IncidentDate]]), Table1[[#This Row],[ReportDate]]-INT(Table1[[#This Row],[ReportDate]]))</f>
        <v>0.34930599999643164</v>
      </c>
      <c r="I150" s="4" t="s">
        <v>63</v>
      </c>
      <c r="J150" s="4" t="s">
        <v>209</v>
      </c>
      <c r="K150" s="11"/>
      <c r="L150" s="6">
        <v>1</v>
      </c>
      <c r="M150" s="11"/>
    </row>
    <row r="151" spans="1:13" ht="26.25" customHeight="1" x14ac:dyDescent="0.2">
      <c r="A151" s="1" t="s">
        <v>210</v>
      </c>
      <c r="B151" s="1" t="s">
        <v>1</v>
      </c>
      <c r="C151" s="2">
        <v>43866.349305999996</v>
      </c>
      <c r="D151" s="2">
        <v>43866.349305999996</v>
      </c>
      <c r="E151" s="6">
        <f>IF(NOT(Table1[[#This Row],[IncidentDate]]=""), YEAR(D151), YEAR(Table1[[#This Row],[ReportDate]]))</f>
        <v>2020</v>
      </c>
      <c r="F151" s="6">
        <f>IF(NOT(Table1[[#This Row],[IncidentDate]]=""), MONTH(Table1[[#This Row],[IncidentDate]]), MONTH(Table1[[#This Row],[ReportDate]]))</f>
        <v>2</v>
      </c>
      <c r="G151" s="6">
        <f>IF(NOT(Table1[[#This Row],[IncidentDate]]=""), DAY(D151), DAY(Table1[[#This Row],[ReportDate]]))</f>
        <v>5</v>
      </c>
      <c r="H151" s="16">
        <f>IF(NOT(Table1[[#This Row],[IncidentDate]]=""), Table1[[#This Row],[IncidentDate]]-INT(Table1[[#This Row],[IncidentDate]]), Table1[[#This Row],[ReportDate]]-INT(Table1[[#This Row],[ReportDate]]))</f>
        <v>0.34930599999643164</v>
      </c>
      <c r="I151" s="3" t="s">
        <v>119</v>
      </c>
      <c r="J151" s="4" t="s">
        <v>209</v>
      </c>
      <c r="K151" s="5"/>
      <c r="L151" s="6">
        <v>1</v>
      </c>
      <c r="M151" s="5"/>
    </row>
    <row r="152" spans="1:13" ht="26.25" customHeight="1" x14ac:dyDescent="0.2">
      <c r="A152" s="1" t="s">
        <v>211</v>
      </c>
      <c r="B152" s="1" t="s">
        <v>1</v>
      </c>
      <c r="C152" s="2">
        <v>43867.755555999996</v>
      </c>
      <c r="D152" s="2">
        <v>43867.738889</v>
      </c>
      <c r="E152" s="6">
        <f>IF(NOT(Table1[[#This Row],[IncidentDate]]=""), YEAR(D152), YEAR(Table1[[#This Row],[ReportDate]]))</f>
        <v>2020</v>
      </c>
      <c r="F152" s="6">
        <f>IF(NOT(Table1[[#This Row],[IncidentDate]]=""), MONTH(Table1[[#This Row],[IncidentDate]]), MONTH(Table1[[#This Row],[ReportDate]]))</f>
        <v>2</v>
      </c>
      <c r="G152" s="6">
        <f>IF(NOT(Table1[[#This Row],[IncidentDate]]=""), DAY(D152), DAY(Table1[[#This Row],[ReportDate]]))</f>
        <v>6</v>
      </c>
      <c r="H152" s="16">
        <f>IF(NOT(Table1[[#This Row],[IncidentDate]]=""), Table1[[#This Row],[IncidentDate]]-INT(Table1[[#This Row],[IncidentDate]]), Table1[[#This Row],[ReportDate]]-INT(Table1[[#This Row],[ReportDate]]))</f>
        <v>0.7388890000001993</v>
      </c>
      <c r="I152" s="1" t="s">
        <v>5</v>
      </c>
      <c r="J152" s="4" t="s">
        <v>40</v>
      </c>
      <c r="K152" s="5"/>
      <c r="L152" s="6">
        <v>1</v>
      </c>
      <c r="M152" s="5"/>
    </row>
    <row r="153" spans="1:13" ht="37.5" customHeight="1" x14ac:dyDescent="0.2">
      <c r="A153" s="1" t="s">
        <v>212</v>
      </c>
      <c r="B153" s="1" t="s">
        <v>1</v>
      </c>
      <c r="C153" s="2">
        <v>43869.030555999998</v>
      </c>
      <c r="D153" s="2">
        <v>43869.030555999998</v>
      </c>
      <c r="E153" s="6">
        <f>IF(NOT(Table1[[#This Row],[IncidentDate]]=""), YEAR(D153), YEAR(Table1[[#This Row],[ReportDate]]))</f>
        <v>2020</v>
      </c>
      <c r="F153" s="6">
        <f>IF(NOT(Table1[[#This Row],[IncidentDate]]=""), MONTH(Table1[[#This Row],[IncidentDate]]), MONTH(Table1[[#This Row],[ReportDate]]))</f>
        <v>2</v>
      </c>
      <c r="G153" s="6">
        <f>IF(NOT(Table1[[#This Row],[IncidentDate]]=""), DAY(D153), DAY(Table1[[#This Row],[ReportDate]]))</f>
        <v>8</v>
      </c>
      <c r="H153" s="16">
        <f>IF(NOT(Table1[[#This Row],[IncidentDate]]=""), Table1[[#This Row],[IncidentDate]]-INT(Table1[[#This Row],[IncidentDate]]), Table1[[#This Row],[ReportDate]]-INT(Table1[[#This Row],[ReportDate]]))</f>
        <v>3.0555999997886829E-2</v>
      </c>
      <c r="I153" s="8" t="s">
        <v>20</v>
      </c>
      <c r="J153" s="4" t="s">
        <v>18</v>
      </c>
      <c r="K153" s="5"/>
      <c r="L153" s="6">
        <v>1</v>
      </c>
      <c r="M153" s="5"/>
    </row>
    <row r="154" spans="1:13" ht="37.5" customHeight="1" x14ac:dyDescent="0.2">
      <c r="A154" s="1" t="s">
        <v>213</v>
      </c>
      <c r="B154" s="1" t="s">
        <v>1</v>
      </c>
      <c r="C154" s="2">
        <v>43869.097221999997</v>
      </c>
      <c r="D154" s="2">
        <v>43869.079167000004</v>
      </c>
      <c r="E154" s="6">
        <f>IF(NOT(Table1[[#This Row],[IncidentDate]]=""), YEAR(D154), YEAR(Table1[[#This Row],[ReportDate]]))</f>
        <v>2020</v>
      </c>
      <c r="F154" s="6">
        <f>IF(NOT(Table1[[#This Row],[IncidentDate]]=""), MONTH(Table1[[#This Row],[IncidentDate]]), MONTH(Table1[[#This Row],[ReportDate]]))</f>
        <v>2</v>
      </c>
      <c r="G154" s="6">
        <f>IF(NOT(Table1[[#This Row],[IncidentDate]]=""), DAY(D154), DAY(Table1[[#This Row],[ReportDate]]))</f>
        <v>8</v>
      </c>
      <c r="H154" s="16">
        <f>IF(NOT(Table1[[#This Row],[IncidentDate]]=""), Table1[[#This Row],[IncidentDate]]-INT(Table1[[#This Row],[IncidentDate]]), Table1[[#This Row],[ReportDate]]-INT(Table1[[#This Row],[ReportDate]]))</f>
        <v>7.9167000003508292E-2</v>
      </c>
      <c r="I154" s="1" t="s">
        <v>214</v>
      </c>
      <c r="J154" s="4" t="s">
        <v>40</v>
      </c>
      <c r="K154" s="5"/>
      <c r="L154" s="6">
        <v>1</v>
      </c>
      <c r="M154" s="5"/>
    </row>
    <row r="155" spans="1:13" ht="26.25" customHeight="1" x14ac:dyDescent="0.2">
      <c r="A155" s="1" t="s">
        <v>215</v>
      </c>
      <c r="B155" s="1" t="s">
        <v>1</v>
      </c>
      <c r="C155" s="2">
        <v>43869.827777999999</v>
      </c>
      <c r="D155" s="2">
        <v>43869.827777999999</v>
      </c>
      <c r="E155" s="6">
        <f>IF(NOT(Table1[[#This Row],[IncidentDate]]=""), YEAR(D155), YEAR(Table1[[#This Row],[ReportDate]]))</f>
        <v>2020</v>
      </c>
      <c r="F155" s="6">
        <f>IF(NOT(Table1[[#This Row],[IncidentDate]]=""), MONTH(Table1[[#This Row],[IncidentDate]]), MONTH(Table1[[#This Row],[ReportDate]]))</f>
        <v>2</v>
      </c>
      <c r="G155" s="6">
        <f>IF(NOT(Table1[[#This Row],[IncidentDate]]=""), DAY(D155), DAY(Table1[[#This Row],[ReportDate]]))</f>
        <v>8</v>
      </c>
      <c r="H155" s="16">
        <f>IF(NOT(Table1[[#This Row],[IncidentDate]]=""), Table1[[#This Row],[IncidentDate]]-INT(Table1[[#This Row],[IncidentDate]]), Table1[[#This Row],[ReportDate]]-INT(Table1[[#This Row],[ReportDate]]))</f>
        <v>0.82777799999894341</v>
      </c>
      <c r="I155" s="1" t="s">
        <v>5</v>
      </c>
      <c r="J155" s="4" t="s">
        <v>216</v>
      </c>
      <c r="K155" s="5"/>
      <c r="L155" s="6">
        <v>1</v>
      </c>
      <c r="M155" s="5"/>
    </row>
    <row r="156" spans="1:13" ht="26.25" customHeight="1" x14ac:dyDescent="0.2">
      <c r="A156" s="1" t="s">
        <v>217</v>
      </c>
      <c r="B156" s="1" t="s">
        <v>1</v>
      </c>
      <c r="C156" s="2">
        <v>43873.074999999997</v>
      </c>
      <c r="D156" s="2">
        <v>43873.074999999997</v>
      </c>
      <c r="E156" s="6">
        <f>IF(NOT(Table1[[#This Row],[IncidentDate]]=""), YEAR(D156), YEAR(Table1[[#This Row],[ReportDate]]))</f>
        <v>2020</v>
      </c>
      <c r="F156" s="6">
        <f>IF(NOT(Table1[[#This Row],[IncidentDate]]=""), MONTH(Table1[[#This Row],[IncidentDate]]), MONTH(Table1[[#This Row],[ReportDate]]))</f>
        <v>2</v>
      </c>
      <c r="G156" s="6">
        <f>IF(NOT(Table1[[#This Row],[IncidentDate]]=""), DAY(D156), DAY(Table1[[#This Row],[ReportDate]]))</f>
        <v>12</v>
      </c>
      <c r="H156" s="16">
        <f>IF(NOT(Table1[[#This Row],[IncidentDate]]=""), Table1[[#This Row],[IncidentDate]]-INT(Table1[[#This Row],[IncidentDate]]), Table1[[#This Row],[ReportDate]]-INT(Table1[[#This Row],[ReportDate]]))</f>
        <v>7.4999999997089617E-2</v>
      </c>
      <c r="I156" s="1" t="s">
        <v>5</v>
      </c>
      <c r="J156" s="4" t="s">
        <v>88</v>
      </c>
      <c r="K156" s="5"/>
      <c r="L156" s="6">
        <v>1</v>
      </c>
      <c r="M156" s="5"/>
    </row>
    <row r="157" spans="1:13" ht="28.5" customHeight="1" x14ac:dyDescent="0.2">
      <c r="A157" s="1" t="s">
        <v>218</v>
      </c>
      <c r="B157" s="1" t="s">
        <v>1</v>
      </c>
      <c r="C157" s="2">
        <v>43873.722221999997</v>
      </c>
      <c r="D157" s="2">
        <v>43873.722221999997</v>
      </c>
      <c r="E157" s="6">
        <f>IF(NOT(Table1[[#This Row],[IncidentDate]]=""), YEAR(D157), YEAR(Table1[[#This Row],[ReportDate]]))</f>
        <v>2020</v>
      </c>
      <c r="F157" s="6">
        <f>IF(NOT(Table1[[#This Row],[IncidentDate]]=""), MONTH(Table1[[#This Row],[IncidentDate]]), MONTH(Table1[[#This Row],[ReportDate]]))</f>
        <v>2</v>
      </c>
      <c r="G157" s="6">
        <f>IF(NOT(Table1[[#This Row],[IncidentDate]]=""), DAY(D157), DAY(Table1[[#This Row],[ReportDate]]))</f>
        <v>12</v>
      </c>
      <c r="H157" s="16">
        <f>IF(NOT(Table1[[#This Row],[IncidentDate]]=""), Table1[[#This Row],[IncidentDate]]-INT(Table1[[#This Row],[IncidentDate]]), Table1[[#This Row],[ReportDate]]-INT(Table1[[#This Row],[ReportDate]]))</f>
        <v>0.72222199999669101</v>
      </c>
      <c r="I157" s="1" t="s">
        <v>5</v>
      </c>
      <c r="J157" s="4" t="s">
        <v>13</v>
      </c>
      <c r="K157" s="5"/>
      <c r="L157" s="6">
        <v>1</v>
      </c>
      <c r="M157" s="5"/>
    </row>
    <row r="158" spans="1:13" ht="26.25" customHeight="1" x14ac:dyDescent="0.2">
      <c r="A158" s="1" t="s">
        <v>219</v>
      </c>
      <c r="B158" s="1" t="s">
        <v>1</v>
      </c>
      <c r="C158" s="2">
        <v>43877.036111000001</v>
      </c>
      <c r="D158" s="2">
        <v>43877.036111000001</v>
      </c>
      <c r="E158" s="6">
        <f>IF(NOT(Table1[[#This Row],[IncidentDate]]=""), YEAR(D158), YEAR(Table1[[#This Row],[ReportDate]]))</f>
        <v>2020</v>
      </c>
      <c r="F158" s="6">
        <f>IF(NOT(Table1[[#This Row],[IncidentDate]]=""), MONTH(Table1[[#This Row],[IncidentDate]]), MONTH(Table1[[#This Row],[ReportDate]]))</f>
        <v>2</v>
      </c>
      <c r="G158" s="6">
        <f>IF(NOT(Table1[[#This Row],[IncidentDate]]=""), DAY(D158), DAY(Table1[[#This Row],[ReportDate]]))</f>
        <v>16</v>
      </c>
      <c r="H158" s="16">
        <f>IF(NOT(Table1[[#This Row],[IncidentDate]]=""), Table1[[#This Row],[IncidentDate]]-INT(Table1[[#This Row],[IncidentDate]]), Table1[[#This Row],[ReportDate]]-INT(Table1[[#This Row],[ReportDate]]))</f>
        <v>3.6111000001255888E-2</v>
      </c>
      <c r="I158" s="1" t="s">
        <v>5</v>
      </c>
      <c r="J158" s="4" t="s">
        <v>18</v>
      </c>
      <c r="K158" s="5"/>
      <c r="L158" s="6">
        <v>1</v>
      </c>
      <c r="M158" s="5"/>
    </row>
    <row r="159" spans="1:13" ht="37.35" customHeight="1" x14ac:dyDescent="0.2">
      <c r="A159" s="1" t="s">
        <v>220</v>
      </c>
      <c r="B159" s="1" t="s">
        <v>1</v>
      </c>
      <c r="C159" s="2">
        <v>43881.840278000003</v>
      </c>
      <c r="D159" s="2">
        <v>43881.829860999998</v>
      </c>
      <c r="E159" s="6">
        <f>IF(NOT(Table1[[#This Row],[IncidentDate]]=""), YEAR(D159), YEAR(Table1[[#This Row],[ReportDate]]))</f>
        <v>2020</v>
      </c>
      <c r="F159" s="6">
        <f>IF(NOT(Table1[[#This Row],[IncidentDate]]=""), MONTH(Table1[[#This Row],[IncidentDate]]), MONTH(Table1[[#This Row],[ReportDate]]))</f>
        <v>2</v>
      </c>
      <c r="G159" s="6">
        <f>IF(NOT(Table1[[#This Row],[IncidentDate]]=""), DAY(D159), DAY(Table1[[#This Row],[ReportDate]]))</f>
        <v>20</v>
      </c>
      <c r="H159" s="16">
        <f>IF(NOT(Table1[[#This Row],[IncidentDate]]=""), Table1[[#This Row],[IncidentDate]]-INT(Table1[[#This Row],[IncidentDate]]), Table1[[#This Row],[ReportDate]]-INT(Table1[[#This Row],[ReportDate]]))</f>
        <v>0.82986099999834551</v>
      </c>
      <c r="I159" s="1" t="s">
        <v>75</v>
      </c>
      <c r="J159" s="4" t="s">
        <v>33</v>
      </c>
      <c r="K159" s="5"/>
      <c r="L159" s="6">
        <v>1</v>
      </c>
      <c r="M159" s="5"/>
    </row>
    <row r="160" spans="1:13" ht="26.25" customHeight="1" x14ac:dyDescent="0.2">
      <c r="A160" s="1" t="s">
        <v>221</v>
      </c>
      <c r="B160" s="1" t="s">
        <v>1</v>
      </c>
      <c r="C160" s="2">
        <v>43889.443055999996</v>
      </c>
      <c r="D160" s="2">
        <v>43889.443055999996</v>
      </c>
      <c r="E160" s="6">
        <f>IF(NOT(Table1[[#This Row],[IncidentDate]]=""), YEAR(D160), YEAR(Table1[[#This Row],[ReportDate]]))</f>
        <v>2020</v>
      </c>
      <c r="F160" s="6">
        <f>IF(NOT(Table1[[#This Row],[IncidentDate]]=""), MONTH(Table1[[#This Row],[IncidentDate]]), MONTH(Table1[[#This Row],[ReportDate]]))</f>
        <v>2</v>
      </c>
      <c r="G160" s="6">
        <f>IF(NOT(Table1[[#This Row],[IncidentDate]]=""), DAY(D160), DAY(Table1[[#This Row],[ReportDate]]))</f>
        <v>28</v>
      </c>
      <c r="H160" s="16">
        <f>IF(NOT(Table1[[#This Row],[IncidentDate]]=""), Table1[[#This Row],[IncidentDate]]-INT(Table1[[#This Row],[IncidentDate]]), Table1[[#This Row],[ReportDate]]-INT(Table1[[#This Row],[ReportDate]]))</f>
        <v>0.44305599999643164</v>
      </c>
      <c r="I160" s="7" t="s">
        <v>185</v>
      </c>
      <c r="J160" s="4" t="s">
        <v>29</v>
      </c>
      <c r="K160" s="5"/>
      <c r="L160" s="6">
        <v>1</v>
      </c>
      <c r="M160" s="5"/>
    </row>
    <row r="161" spans="1:13" ht="28.5" customHeight="1" x14ac:dyDescent="0.2">
      <c r="A161" s="1" t="s">
        <v>222</v>
      </c>
      <c r="B161" s="1" t="s">
        <v>1</v>
      </c>
      <c r="C161" s="2">
        <v>43890.007639000003</v>
      </c>
      <c r="D161" s="2">
        <v>43890.006944000001</v>
      </c>
      <c r="E161" s="6">
        <f>IF(NOT(Table1[[#This Row],[IncidentDate]]=""), YEAR(D161), YEAR(Table1[[#This Row],[ReportDate]]))</f>
        <v>2020</v>
      </c>
      <c r="F161" s="6">
        <f>IF(NOT(Table1[[#This Row],[IncidentDate]]=""), MONTH(Table1[[#This Row],[IncidentDate]]), MONTH(Table1[[#This Row],[ReportDate]]))</f>
        <v>2</v>
      </c>
      <c r="G161" s="6">
        <f>IF(NOT(Table1[[#This Row],[IncidentDate]]=""), DAY(D161), DAY(Table1[[#This Row],[ReportDate]]))</f>
        <v>29</v>
      </c>
      <c r="H161" s="16">
        <f>IF(NOT(Table1[[#This Row],[IncidentDate]]=""), Table1[[#This Row],[IncidentDate]]-INT(Table1[[#This Row],[IncidentDate]]), Table1[[#This Row],[ReportDate]]-INT(Table1[[#This Row],[ReportDate]]))</f>
        <v>6.9440000006579794E-3</v>
      </c>
      <c r="I161" s="1" t="s">
        <v>5</v>
      </c>
      <c r="J161" s="4" t="s">
        <v>83</v>
      </c>
      <c r="K161" s="5"/>
      <c r="L161" s="6">
        <v>1</v>
      </c>
      <c r="M161" s="5"/>
    </row>
    <row r="162" spans="1:13" ht="37.5" customHeight="1" x14ac:dyDescent="0.2">
      <c r="A162" s="1" t="s">
        <v>223</v>
      </c>
      <c r="B162" s="1" t="s">
        <v>1</v>
      </c>
      <c r="C162" s="2">
        <v>43893.899305999999</v>
      </c>
      <c r="D162" s="2">
        <v>43893.899305999999</v>
      </c>
      <c r="E162" s="6">
        <f>IF(NOT(Table1[[#This Row],[IncidentDate]]=""), YEAR(D162), YEAR(Table1[[#This Row],[ReportDate]]))</f>
        <v>2020</v>
      </c>
      <c r="F162" s="6">
        <f>IF(NOT(Table1[[#This Row],[IncidentDate]]=""), MONTH(Table1[[#This Row],[IncidentDate]]), MONTH(Table1[[#This Row],[ReportDate]]))</f>
        <v>3</v>
      </c>
      <c r="G162" s="6">
        <f>IF(NOT(Table1[[#This Row],[IncidentDate]]=""), DAY(D162), DAY(Table1[[#This Row],[ReportDate]]))</f>
        <v>3</v>
      </c>
      <c r="H162" s="16">
        <f>IF(NOT(Table1[[#This Row],[IncidentDate]]=""), Table1[[#This Row],[IncidentDate]]-INT(Table1[[#This Row],[IncidentDate]]), Table1[[#This Row],[ReportDate]]-INT(Table1[[#This Row],[ReportDate]]))</f>
        <v>0.89930599999934202</v>
      </c>
      <c r="I162" s="1" t="s">
        <v>5</v>
      </c>
      <c r="J162" s="4" t="s">
        <v>60</v>
      </c>
      <c r="K162" s="5"/>
      <c r="L162" s="6">
        <v>1</v>
      </c>
      <c r="M162" s="5"/>
    </row>
    <row r="163" spans="1:13" ht="18" customHeight="1" x14ac:dyDescent="0.2">
      <c r="A163" s="1" t="s">
        <v>224</v>
      </c>
      <c r="B163" s="1" t="s">
        <v>1</v>
      </c>
      <c r="C163" s="2">
        <v>43894.190278000002</v>
      </c>
      <c r="D163" s="2">
        <v>43894.190278000002</v>
      </c>
      <c r="E163" s="6">
        <f>IF(NOT(Table1[[#This Row],[IncidentDate]]=""), YEAR(D163), YEAR(Table1[[#This Row],[ReportDate]]))</f>
        <v>2020</v>
      </c>
      <c r="F163" s="6">
        <f>IF(NOT(Table1[[#This Row],[IncidentDate]]=""), MONTH(Table1[[#This Row],[IncidentDate]]), MONTH(Table1[[#This Row],[ReportDate]]))</f>
        <v>3</v>
      </c>
      <c r="G163" s="6">
        <f>IF(NOT(Table1[[#This Row],[IncidentDate]]=""), DAY(D163), DAY(Table1[[#This Row],[ReportDate]]))</f>
        <v>4</v>
      </c>
      <c r="H163" s="16">
        <f>IF(NOT(Table1[[#This Row],[IncidentDate]]=""), Table1[[#This Row],[IncidentDate]]-INT(Table1[[#This Row],[IncidentDate]]), Table1[[#This Row],[ReportDate]]-INT(Table1[[#This Row],[ReportDate]]))</f>
        <v>0.1902780000018538</v>
      </c>
      <c r="I163" s="8" t="s">
        <v>20</v>
      </c>
      <c r="J163" s="4" t="s">
        <v>144</v>
      </c>
      <c r="K163" s="5"/>
      <c r="L163" s="6">
        <v>1</v>
      </c>
      <c r="M163" s="5"/>
    </row>
    <row r="164" spans="1:13" ht="37.5" customHeight="1" x14ac:dyDescent="0.2">
      <c r="A164" s="1" t="s">
        <v>225</v>
      </c>
      <c r="B164" s="1" t="s">
        <v>1</v>
      </c>
      <c r="C164" s="2">
        <v>43904.000694000002</v>
      </c>
      <c r="D164" s="2">
        <v>43904.000694000002</v>
      </c>
      <c r="E164" s="6">
        <f>IF(NOT(Table1[[#This Row],[IncidentDate]]=""), YEAR(D164), YEAR(Table1[[#This Row],[ReportDate]]))</f>
        <v>2020</v>
      </c>
      <c r="F164" s="6">
        <f>IF(NOT(Table1[[#This Row],[IncidentDate]]=""), MONTH(Table1[[#This Row],[IncidentDate]]), MONTH(Table1[[#This Row],[ReportDate]]))</f>
        <v>3</v>
      </c>
      <c r="G164" s="6">
        <f>IF(NOT(Table1[[#This Row],[IncidentDate]]=""), DAY(D164), DAY(Table1[[#This Row],[ReportDate]]))</f>
        <v>14</v>
      </c>
      <c r="H164" s="16">
        <f>IF(NOT(Table1[[#This Row],[IncidentDate]]=""), Table1[[#This Row],[IncidentDate]]-INT(Table1[[#This Row],[IncidentDate]]), Table1[[#This Row],[ReportDate]]-INT(Table1[[#This Row],[ReportDate]]))</f>
        <v>6.9400000211317092E-4</v>
      </c>
      <c r="I164" s="1" t="s">
        <v>5</v>
      </c>
      <c r="J164" s="4" t="s">
        <v>88</v>
      </c>
      <c r="K164" s="5"/>
      <c r="L164" s="6">
        <v>1</v>
      </c>
      <c r="M164" s="5"/>
    </row>
    <row r="165" spans="1:13" ht="28.5" customHeight="1" x14ac:dyDescent="0.2">
      <c r="A165" s="1" t="s">
        <v>226</v>
      </c>
      <c r="B165" s="1" t="s">
        <v>1</v>
      </c>
      <c r="C165" s="2">
        <v>43915.978472000003</v>
      </c>
      <c r="D165" s="2">
        <v>43915.978472000003</v>
      </c>
      <c r="E165" s="6">
        <f>IF(NOT(Table1[[#This Row],[IncidentDate]]=""), YEAR(D165), YEAR(Table1[[#This Row],[ReportDate]]))</f>
        <v>2020</v>
      </c>
      <c r="F165" s="6">
        <f>IF(NOT(Table1[[#This Row],[IncidentDate]]=""), MONTH(Table1[[#This Row],[IncidentDate]]), MONTH(Table1[[#This Row],[ReportDate]]))</f>
        <v>3</v>
      </c>
      <c r="G165" s="6">
        <f>IF(NOT(Table1[[#This Row],[IncidentDate]]=""), DAY(D165), DAY(Table1[[#This Row],[ReportDate]]))</f>
        <v>25</v>
      </c>
      <c r="H165" s="16">
        <f>IF(NOT(Table1[[#This Row],[IncidentDate]]=""), Table1[[#This Row],[IncidentDate]]-INT(Table1[[#This Row],[IncidentDate]]), Table1[[#This Row],[ReportDate]]-INT(Table1[[#This Row],[ReportDate]]))</f>
        <v>0.97847200000251178</v>
      </c>
      <c r="I165" s="4" t="s">
        <v>143</v>
      </c>
      <c r="J165" s="4" t="s">
        <v>69</v>
      </c>
      <c r="K165" s="5"/>
      <c r="L165" s="6">
        <v>1</v>
      </c>
      <c r="M165" s="5"/>
    </row>
    <row r="166" spans="1:13" ht="37.5" customHeight="1" x14ac:dyDescent="0.2">
      <c r="A166" s="1" t="s">
        <v>227</v>
      </c>
      <c r="B166" s="1" t="s">
        <v>1</v>
      </c>
      <c r="C166" s="2">
        <v>43916.030555999998</v>
      </c>
      <c r="D166" s="2">
        <v>43916.004861000001</v>
      </c>
      <c r="E166" s="6">
        <f>IF(NOT(Table1[[#This Row],[IncidentDate]]=""), YEAR(D166), YEAR(Table1[[#This Row],[ReportDate]]))</f>
        <v>2020</v>
      </c>
      <c r="F166" s="6">
        <f>IF(NOT(Table1[[#This Row],[IncidentDate]]=""), MONTH(Table1[[#This Row],[IncidentDate]]), MONTH(Table1[[#This Row],[ReportDate]]))</f>
        <v>3</v>
      </c>
      <c r="G166" s="6">
        <f>IF(NOT(Table1[[#This Row],[IncidentDate]]=""), DAY(D166), DAY(Table1[[#This Row],[ReportDate]]))</f>
        <v>26</v>
      </c>
      <c r="H166" s="16">
        <f>IF(NOT(Table1[[#This Row],[IncidentDate]]=""), Table1[[#This Row],[IncidentDate]]-INT(Table1[[#This Row],[IncidentDate]]), Table1[[#This Row],[ReportDate]]-INT(Table1[[#This Row],[ReportDate]]))</f>
        <v>4.8610000012558885E-3</v>
      </c>
      <c r="I166" s="3" t="s">
        <v>139</v>
      </c>
      <c r="J166" s="4" t="s">
        <v>58</v>
      </c>
      <c r="K166" s="5"/>
      <c r="L166" s="6">
        <v>1</v>
      </c>
      <c r="M166" s="5"/>
    </row>
    <row r="167" spans="1:13" ht="26.25" customHeight="1" x14ac:dyDescent="0.2">
      <c r="A167" s="1" t="s">
        <v>228</v>
      </c>
      <c r="B167" s="1" t="s">
        <v>1</v>
      </c>
      <c r="C167" s="2">
        <v>43921.810417000001</v>
      </c>
      <c r="D167" s="2">
        <v>43921.810417000001</v>
      </c>
      <c r="E167" s="6">
        <f>IF(NOT(Table1[[#This Row],[IncidentDate]]=""), YEAR(D167), YEAR(Table1[[#This Row],[ReportDate]]))</f>
        <v>2020</v>
      </c>
      <c r="F167" s="6">
        <f>IF(NOT(Table1[[#This Row],[IncidentDate]]=""), MONTH(Table1[[#This Row],[IncidentDate]]), MONTH(Table1[[#This Row],[ReportDate]]))</f>
        <v>3</v>
      </c>
      <c r="G167" s="6">
        <f>IF(NOT(Table1[[#This Row],[IncidentDate]]=""), DAY(D167), DAY(Table1[[#This Row],[ReportDate]]))</f>
        <v>31</v>
      </c>
      <c r="H167" s="16">
        <f>IF(NOT(Table1[[#This Row],[IncidentDate]]=""), Table1[[#This Row],[IncidentDate]]-INT(Table1[[#This Row],[IncidentDate]]), Table1[[#This Row],[ReportDate]]-INT(Table1[[#This Row],[ReportDate]]))</f>
        <v>0.81041700000059791</v>
      </c>
      <c r="I167" s="8" t="s">
        <v>20</v>
      </c>
      <c r="J167" s="4" t="s">
        <v>95</v>
      </c>
      <c r="K167" s="5"/>
      <c r="L167" s="6">
        <v>1</v>
      </c>
      <c r="M167" s="5"/>
    </row>
    <row r="168" spans="1:13" ht="28.5" customHeight="1" x14ac:dyDescent="0.2">
      <c r="A168" s="1" t="s">
        <v>229</v>
      </c>
      <c r="B168" s="1" t="s">
        <v>1</v>
      </c>
      <c r="C168" s="2">
        <v>43921.810417000001</v>
      </c>
      <c r="D168" s="2">
        <v>43921.810417000001</v>
      </c>
      <c r="E168" s="6">
        <f>IF(NOT(Table1[[#This Row],[IncidentDate]]=""), YEAR(D168), YEAR(Table1[[#This Row],[ReportDate]]))</f>
        <v>2020</v>
      </c>
      <c r="F168" s="6">
        <f>IF(NOT(Table1[[#This Row],[IncidentDate]]=""), MONTH(Table1[[#This Row],[IncidentDate]]), MONTH(Table1[[#This Row],[ReportDate]]))</f>
        <v>3</v>
      </c>
      <c r="G168" s="6">
        <f>IF(NOT(Table1[[#This Row],[IncidentDate]]=""), DAY(D168), DAY(Table1[[#This Row],[ReportDate]]))</f>
        <v>31</v>
      </c>
      <c r="H168" s="16">
        <f>IF(NOT(Table1[[#This Row],[IncidentDate]]=""), Table1[[#This Row],[IncidentDate]]-INT(Table1[[#This Row],[IncidentDate]]), Table1[[#This Row],[ReportDate]]-INT(Table1[[#This Row],[ReportDate]]))</f>
        <v>0.81041700000059791</v>
      </c>
      <c r="I168" s="7" t="s">
        <v>185</v>
      </c>
      <c r="J168" s="4" t="s">
        <v>95</v>
      </c>
      <c r="K168" s="5"/>
      <c r="L168" s="6">
        <v>1</v>
      </c>
      <c r="M168" s="5"/>
    </row>
    <row r="169" spans="1:13" ht="26.25" customHeight="1" x14ac:dyDescent="0.2">
      <c r="A169" s="1" t="s">
        <v>230</v>
      </c>
      <c r="B169" s="1" t="s">
        <v>1</v>
      </c>
      <c r="C169" s="2">
        <v>43922.045832999996</v>
      </c>
      <c r="D169" s="2">
        <v>43922.045832999996</v>
      </c>
      <c r="E169" s="6">
        <f>IF(NOT(Table1[[#This Row],[IncidentDate]]=""), YEAR(D169), YEAR(Table1[[#This Row],[ReportDate]]))</f>
        <v>2020</v>
      </c>
      <c r="F169" s="6">
        <f>IF(NOT(Table1[[#This Row],[IncidentDate]]=""), MONTH(Table1[[#This Row],[IncidentDate]]), MONTH(Table1[[#This Row],[ReportDate]]))</f>
        <v>4</v>
      </c>
      <c r="G169" s="6">
        <f>IF(NOT(Table1[[#This Row],[IncidentDate]]=""), DAY(D169), DAY(Table1[[#This Row],[ReportDate]]))</f>
        <v>1</v>
      </c>
      <c r="H169" s="16">
        <f>IF(NOT(Table1[[#This Row],[IncidentDate]]=""), Table1[[#This Row],[IncidentDate]]-INT(Table1[[#This Row],[IncidentDate]]), Table1[[#This Row],[ReportDate]]-INT(Table1[[#This Row],[ReportDate]]))</f>
        <v>4.5832999996491708E-2</v>
      </c>
      <c r="I169" s="7" t="s">
        <v>173</v>
      </c>
      <c r="J169" s="4" t="s">
        <v>101</v>
      </c>
      <c r="K169" s="11"/>
      <c r="L169" s="6">
        <v>1</v>
      </c>
      <c r="M169" s="11"/>
    </row>
    <row r="170" spans="1:13" ht="28.5" customHeight="1" x14ac:dyDescent="0.2">
      <c r="A170" s="1" t="s">
        <v>231</v>
      </c>
      <c r="B170" s="1" t="s">
        <v>1</v>
      </c>
      <c r="C170" s="2">
        <v>43936.943749999999</v>
      </c>
      <c r="D170" s="2">
        <v>43936.943749999999</v>
      </c>
      <c r="E170" s="6">
        <f>IF(NOT(Table1[[#This Row],[IncidentDate]]=""), YEAR(D170), YEAR(Table1[[#This Row],[ReportDate]]))</f>
        <v>2020</v>
      </c>
      <c r="F170" s="6">
        <f>IF(NOT(Table1[[#This Row],[IncidentDate]]=""), MONTH(Table1[[#This Row],[IncidentDate]]), MONTH(Table1[[#This Row],[ReportDate]]))</f>
        <v>4</v>
      </c>
      <c r="G170" s="6">
        <f>IF(NOT(Table1[[#This Row],[IncidentDate]]=""), DAY(D170), DAY(Table1[[#This Row],[ReportDate]]))</f>
        <v>15</v>
      </c>
      <c r="H170" s="16">
        <f>IF(NOT(Table1[[#This Row],[IncidentDate]]=""), Table1[[#This Row],[IncidentDate]]-INT(Table1[[#This Row],[IncidentDate]]), Table1[[#This Row],[ReportDate]]-INT(Table1[[#This Row],[ReportDate]]))</f>
        <v>0.94374999999854481</v>
      </c>
      <c r="I170" s="1" t="s">
        <v>75</v>
      </c>
      <c r="J170" s="4" t="s">
        <v>232</v>
      </c>
      <c r="K170" s="5"/>
      <c r="L170" s="6">
        <v>1</v>
      </c>
      <c r="M170" s="5"/>
    </row>
    <row r="171" spans="1:13" ht="26.25" customHeight="1" x14ac:dyDescent="0.2">
      <c r="A171" s="1" t="s">
        <v>233</v>
      </c>
      <c r="B171" s="1" t="s">
        <v>1</v>
      </c>
      <c r="C171" s="2">
        <v>43937.554860999997</v>
      </c>
      <c r="D171" s="2">
        <v>43937.554860999997</v>
      </c>
      <c r="E171" s="6">
        <f>IF(NOT(Table1[[#This Row],[IncidentDate]]=""), YEAR(D171), YEAR(Table1[[#This Row],[ReportDate]]))</f>
        <v>2020</v>
      </c>
      <c r="F171" s="6">
        <f>IF(NOT(Table1[[#This Row],[IncidentDate]]=""), MONTH(Table1[[#This Row],[IncidentDate]]), MONTH(Table1[[#This Row],[ReportDate]]))</f>
        <v>4</v>
      </c>
      <c r="G171" s="6">
        <f>IF(NOT(Table1[[#This Row],[IncidentDate]]=""), DAY(D171), DAY(Table1[[#This Row],[ReportDate]]))</f>
        <v>16</v>
      </c>
      <c r="H171" s="16">
        <f>IF(NOT(Table1[[#This Row],[IncidentDate]]=""), Table1[[#This Row],[IncidentDate]]-INT(Table1[[#This Row],[IncidentDate]]), Table1[[#This Row],[ReportDate]]-INT(Table1[[#This Row],[ReportDate]]))</f>
        <v>0.55486099999689031</v>
      </c>
      <c r="I171" s="8" t="s">
        <v>20</v>
      </c>
      <c r="J171" s="4" t="s">
        <v>78</v>
      </c>
      <c r="K171" s="5"/>
      <c r="L171" s="6">
        <v>1</v>
      </c>
      <c r="M171" s="5"/>
    </row>
    <row r="172" spans="1:13" ht="28.5" customHeight="1" x14ac:dyDescent="0.2">
      <c r="A172" s="1" t="s">
        <v>234</v>
      </c>
      <c r="B172" s="1" t="s">
        <v>1</v>
      </c>
      <c r="C172" s="2">
        <v>43940.101389000003</v>
      </c>
      <c r="D172" s="2">
        <v>43940.101389000003</v>
      </c>
      <c r="E172" s="6">
        <f>IF(NOT(Table1[[#This Row],[IncidentDate]]=""), YEAR(D172), YEAR(Table1[[#This Row],[ReportDate]]))</f>
        <v>2020</v>
      </c>
      <c r="F172" s="6">
        <f>IF(NOT(Table1[[#This Row],[IncidentDate]]=""), MONTH(Table1[[#This Row],[IncidentDate]]), MONTH(Table1[[#This Row],[ReportDate]]))</f>
        <v>4</v>
      </c>
      <c r="G172" s="6">
        <f>IF(NOT(Table1[[#This Row],[IncidentDate]]=""), DAY(D172), DAY(Table1[[#This Row],[ReportDate]]))</f>
        <v>19</v>
      </c>
      <c r="H172" s="16">
        <f>IF(NOT(Table1[[#This Row],[IncidentDate]]=""), Table1[[#This Row],[IncidentDate]]-INT(Table1[[#This Row],[IncidentDate]]), Table1[[#This Row],[ReportDate]]-INT(Table1[[#This Row],[ReportDate]]))</f>
        <v>0.10138900000310969</v>
      </c>
      <c r="I172" s="4" t="s">
        <v>143</v>
      </c>
      <c r="J172" s="4" t="s">
        <v>144</v>
      </c>
      <c r="K172" s="5"/>
      <c r="L172" s="6">
        <v>1</v>
      </c>
      <c r="M172" s="5"/>
    </row>
    <row r="173" spans="1:13" ht="26.25" customHeight="1" x14ac:dyDescent="0.2">
      <c r="A173" s="1" t="s">
        <v>235</v>
      </c>
      <c r="B173" s="1" t="s">
        <v>1</v>
      </c>
      <c r="C173" s="2">
        <v>43940.53125</v>
      </c>
      <c r="D173" s="2">
        <v>43940.53125</v>
      </c>
      <c r="E173" s="6">
        <f>IF(NOT(Table1[[#This Row],[IncidentDate]]=""), YEAR(D173), YEAR(Table1[[#This Row],[ReportDate]]))</f>
        <v>2020</v>
      </c>
      <c r="F173" s="6">
        <f>IF(NOT(Table1[[#This Row],[IncidentDate]]=""), MONTH(Table1[[#This Row],[IncidentDate]]), MONTH(Table1[[#This Row],[ReportDate]]))</f>
        <v>4</v>
      </c>
      <c r="G173" s="6">
        <f>IF(NOT(Table1[[#This Row],[IncidentDate]]=""), DAY(D173), DAY(Table1[[#This Row],[ReportDate]]))</f>
        <v>19</v>
      </c>
      <c r="H173" s="16">
        <f>IF(NOT(Table1[[#This Row],[IncidentDate]]=""), Table1[[#This Row],[IncidentDate]]-INT(Table1[[#This Row],[IncidentDate]]), Table1[[#This Row],[ReportDate]]-INT(Table1[[#This Row],[ReportDate]]))</f>
        <v>0.53125</v>
      </c>
      <c r="I173" s="3" t="s">
        <v>2</v>
      </c>
      <c r="J173" s="4" t="s">
        <v>236</v>
      </c>
      <c r="K173" s="5"/>
      <c r="L173" s="6">
        <v>1</v>
      </c>
      <c r="M173" s="5"/>
    </row>
    <row r="174" spans="1:13" ht="28.5" customHeight="1" x14ac:dyDescent="0.2">
      <c r="A174" s="1" t="s">
        <v>237</v>
      </c>
      <c r="B174" s="1" t="s">
        <v>1</v>
      </c>
      <c r="C174" s="2">
        <v>43945.074306000002</v>
      </c>
      <c r="D174" s="2">
        <v>43945.073611</v>
      </c>
      <c r="E174" s="6">
        <f>IF(NOT(Table1[[#This Row],[IncidentDate]]=""), YEAR(D174), YEAR(Table1[[#This Row],[ReportDate]]))</f>
        <v>2020</v>
      </c>
      <c r="F174" s="6">
        <f>IF(NOT(Table1[[#This Row],[IncidentDate]]=""), MONTH(Table1[[#This Row],[IncidentDate]]), MONTH(Table1[[#This Row],[ReportDate]]))</f>
        <v>4</v>
      </c>
      <c r="G174" s="6">
        <f>IF(NOT(Table1[[#This Row],[IncidentDate]]=""), DAY(D174), DAY(Table1[[#This Row],[ReportDate]]))</f>
        <v>24</v>
      </c>
      <c r="H174" s="16">
        <f>IF(NOT(Table1[[#This Row],[IncidentDate]]=""), Table1[[#This Row],[IncidentDate]]-INT(Table1[[#This Row],[IncidentDate]]), Table1[[#This Row],[ReportDate]]-INT(Table1[[#This Row],[ReportDate]]))</f>
        <v>7.3610999999800697E-2</v>
      </c>
      <c r="I174" s="8" t="s">
        <v>20</v>
      </c>
      <c r="J174" s="4" t="s">
        <v>69</v>
      </c>
      <c r="K174" s="5"/>
      <c r="L174" s="6">
        <v>1</v>
      </c>
      <c r="M174" s="5"/>
    </row>
    <row r="175" spans="1:13" ht="26.25" customHeight="1" x14ac:dyDescent="0.2">
      <c r="A175" s="1" t="s">
        <v>238</v>
      </c>
      <c r="B175" s="1" t="s">
        <v>1</v>
      </c>
      <c r="C175" s="2">
        <v>43957.043749999997</v>
      </c>
      <c r="D175" s="2">
        <v>43957.043749999997</v>
      </c>
      <c r="E175" s="6">
        <f>IF(NOT(Table1[[#This Row],[IncidentDate]]=""), YEAR(D175), YEAR(Table1[[#This Row],[ReportDate]]))</f>
        <v>2020</v>
      </c>
      <c r="F175" s="6">
        <f>IF(NOT(Table1[[#This Row],[IncidentDate]]=""), MONTH(Table1[[#This Row],[IncidentDate]]), MONTH(Table1[[#This Row],[ReportDate]]))</f>
        <v>5</v>
      </c>
      <c r="G175" s="6">
        <f>IF(NOT(Table1[[#This Row],[IncidentDate]]=""), DAY(D175), DAY(Table1[[#This Row],[ReportDate]]))</f>
        <v>6</v>
      </c>
      <c r="H175" s="16">
        <f>IF(NOT(Table1[[#This Row],[IncidentDate]]=""), Table1[[#This Row],[IncidentDate]]-INT(Table1[[#This Row],[IncidentDate]]), Table1[[#This Row],[ReportDate]]-INT(Table1[[#This Row],[ReportDate]]))</f>
        <v>4.3749999997089617E-2</v>
      </c>
      <c r="I175" s="1" t="s">
        <v>146</v>
      </c>
      <c r="J175" s="4" t="s">
        <v>88</v>
      </c>
      <c r="K175" s="5"/>
      <c r="L175" s="6">
        <v>1</v>
      </c>
      <c r="M175" s="5"/>
    </row>
    <row r="176" spans="1:13" ht="26.25" customHeight="1" x14ac:dyDescent="0.2">
      <c r="A176" s="1" t="s">
        <v>239</v>
      </c>
      <c r="B176" s="1" t="s">
        <v>1</v>
      </c>
      <c r="C176" s="2">
        <v>43957.050693999998</v>
      </c>
      <c r="D176" s="2">
        <v>43957.050693999998</v>
      </c>
      <c r="E176" s="6">
        <f>IF(NOT(Table1[[#This Row],[IncidentDate]]=""), YEAR(D176), YEAR(Table1[[#This Row],[ReportDate]]))</f>
        <v>2020</v>
      </c>
      <c r="F176" s="6">
        <f>IF(NOT(Table1[[#This Row],[IncidentDate]]=""), MONTH(Table1[[#This Row],[IncidentDate]]), MONTH(Table1[[#This Row],[ReportDate]]))</f>
        <v>5</v>
      </c>
      <c r="G176" s="6">
        <f>IF(NOT(Table1[[#This Row],[IncidentDate]]=""), DAY(D176), DAY(Table1[[#This Row],[ReportDate]]))</f>
        <v>6</v>
      </c>
      <c r="H176" s="16">
        <f>IF(NOT(Table1[[#This Row],[IncidentDate]]=""), Table1[[#This Row],[IncidentDate]]-INT(Table1[[#This Row],[IncidentDate]]), Table1[[#This Row],[ReportDate]]-INT(Table1[[#This Row],[ReportDate]]))</f>
        <v>5.0693999997747596E-2</v>
      </c>
      <c r="I176" s="8" t="s">
        <v>20</v>
      </c>
      <c r="J176" s="4" t="s">
        <v>147</v>
      </c>
      <c r="K176" s="5"/>
      <c r="L176" s="6">
        <v>1</v>
      </c>
      <c r="M176" s="5"/>
    </row>
    <row r="177" spans="1:13" ht="26.25" customHeight="1" x14ac:dyDescent="0.2">
      <c r="A177" s="1" t="s">
        <v>240</v>
      </c>
      <c r="B177" s="1" t="s">
        <v>1</v>
      </c>
      <c r="C177" s="2">
        <v>43964.749305999998</v>
      </c>
      <c r="D177" s="2">
        <v>43964.749305999998</v>
      </c>
      <c r="E177" s="6">
        <f>IF(NOT(Table1[[#This Row],[IncidentDate]]=""), YEAR(D177), YEAR(Table1[[#This Row],[ReportDate]]))</f>
        <v>2020</v>
      </c>
      <c r="F177" s="6">
        <f>IF(NOT(Table1[[#This Row],[IncidentDate]]=""), MONTH(Table1[[#This Row],[IncidentDate]]), MONTH(Table1[[#This Row],[ReportDate]]))</f>
        <v>5</v>
      </c>
      <c r="G177" s="6">
        <f>IF(NOT(Table1[[#This Row],[IncidentDate]]=""), DAY(D177), DAY(Table1[[#This Row],[ReportDate]]))</f>
        <v>13</v>
      </c>
      <c r="H177" s="16">
        <f>IF(NOT(Table1[[#This Row],[IncidentDate]]=""), Table1[[#This Row],[IncidentDate]]-INT(Table1[[#This Row],[IncidentDate]]), Table1[[#This Row],[ReportDate]]-INT(Table1[[#This Row],[ReportDate]]))</f>
        <v>0.74930599999788683</v>
      </c>
      <c r="I177" s="3" t="s">
        <v>57</v>
      </c>
      <c r="J177" s="4" t="s">
        <v>67</v>
      </c>
      <c r="K177" s="5"/>
      <c r="L177" s="6">
        <v>1</v>
      </c>
      <c r="M177" s="5"/>
    </row>
    <row r="178" spans="1:13" ht="37.5" customHeight="1" x14ac:dyDescent="0.2">
      <c r="A178" s="1" t="s">
        <v>241</v>
      </c>
      <c r="B178" s="1" t="s">
        <v>1</v>
      </c>
      <c r="C178" s="2">
        <v>43964.944444000001</v>
      </c>
      <c r="D178" s="2">
        <v>43964.943749999999</v>
      </c>
      <c r="E178" s="6">
        <f>IF(NOT(Table1[[#This Row],[IncidentDate]]=""), YEAR(D178), YEAR(Table1[[#This Row],[ReportDate]]))</f>
        <v>2020</v>
      </c>
      <c r="F178" s="6">
        <f>IF(NOT(Table1[[#This Row],[IncidentDate]]=""), MONTH(Table1[[#This Row],[IncidentDate]]), MONTH(Table1[[#This Row],[ReportDate]]))</f>
        <v>5</v>
      </c>
      <c r="G178" s="6">
        <f>IF(NOT(Table1[[#This Row],[IncidentDate]]=""), DAY(D178), DAY(Table1[[#This Row],[ReportDate]]))</f>
        <v>13</v>
      </c>
      <c r="H178" s="16">
        <f>IF(NOT(Table1[[#This Row],[IncidentDate]]=""), Table1[[#This Row],[IncidentDate]]-INT(Table1[[#This Row],[IncidentDate]]), Table1[[#This Row],[ReportDate]]-INT(Table1[[#This Row],[ReportDate]]))</f>
        <v>0.94374999999854481</v>
      </c>
      <c r="I178" s="8" t="s">
        <v>20</v>
      </c>
      <c r="J178" s="4" t="s">
        <v>21</v>
      </c>
      <c r="K178" s="5"/>
      <c r="L178" s="6">
        <v>1</v>
      </c>
      <c r="M178" s="5"/>
    </row>
    <row r="179" spans="1:13" ht="26.25" customHeight="1" x14ac:dyDescent="0.2">
      <c r="A179" s="1" t="s">
        <v>242</v>
      </c>
      <c r="B179" s="1" t="s">
        <v>1</v>
      </c>
      <c r="C179" s="2">
        <v>43965.560417000001</v>
      </c>
      <c r="D179" s="2">
        <v>43965.560417000001</v>
      </c>
      <c r="E179" s="6">
        <f>IF(NOT(Table1[[#This Row],[IncidentDate]]=""), YEAR(D179), YEAR(Table1[[#This Row],[ReportDate]]))</f>
        <v>2020</v>
      </c>
      <c r="F179" s="6">
        <f>IF(NOT(Table1[[#This Row],[IncidentDate]]=""), MONTH(Table1[[#This Row],[IncidentDate]]), MONTH(Table1[[#This Row],[ReportDate]]))</f>
        <v>5</v>
      </c>
      <c r="G179" s="6">
        <f>IF(NOT(Table1[[#This Row],[IncidentDate]]=""), DAY(D179), DAY(Table1[[#This Row],[ReportDate]]))</f>
        <v>14</v>
      </c>
      <c r="H179" s="16">
        <f>IF(NOT(Table1[[#This Row],[IncidentDate]]=""), Table1[[#This Row],[IncidentDate]]-INT(Table1[[#This Row],[IncidentDate]]), Table1[[#This Row],[ReportDate]]-INT(Table1[[#This Row],[ReportDate]]))</f>
        <v>0.56041700000059791</v>
      </c>
      <c r="I179" s="3" t="s">
        <v>57</v>
      </c>
      <c r="J179" s="4" t="s">
        <v>29</v>
      </c>
      <c r="K179" s="5"/>
      <c r="L179" s="6">
        <v>1</v>
      </c>
      <c r="M179" s="5"/>
    </row>
    <row r="180" spans="1:13" ht="28.5" customHeight="1" x14ac:dyDescent="0.2">
      <c r="A180" s="1" t="s">
        <v>243</v>
      </c>
      <c r="B180" s="1" t="s">
        <v>1</v>
      </c>
      <c r="C180" s="2">
        <v>43967.170139000002</v>
      </c>
      <c r="D180" s="2">
        <v>43967.170139000002</v>
      </c>
      <c r="E180" s="6">
        <f>IF(NOT(Table1[[#This Row],[IncidentDate]]=""), YEAR(D180), YEAR(Table1[[#This Row],[ReportDate]]))</f>
        <v>2020</v>
      </c>
      <c r="F180" s="6">
        <f>IF(NOT(Table1[[#This Row],[IncidentDate]]=""), MONTH(Table1[[#This Row],[IncidentDate]]), MONTH(Table1[[#This Row],[ReportDate]]))</f>
        <v>5</v>
      </c>
      <c r="G180" s="6">
        <f>IF(NOT(Table1[[#This Row],[IncidentDate]]=""), DAY(D180), DAY(Table1[[#This Row],[ReportDate]]))</f>
        <v>16</v>
      </c>
      <c r="H180" s="16">
        <f>IF(NOT(Table1[[#This Row],[IncidentDate]]=""), Table1[[#This Row],[IncidentDate]]-INT(Table1[[#This Row],[IncidentDate]]), Table1[[#This Row],[ReportDate]]-INT(Table1[[#This Row],[ReportDate]]))</f>
        <v>0.17013900000165449</v>
      </c>
      <c r="I180" s="8" t="s">
        <v>20</v>
      </c>
      <c r="J180" s="4" t="s">
        <v>21</v>
      </c>
      <c r="K180" s="5"/>
      <c r="L180" s="6">
        <v>1</v>
      </c>
      <c r="M180" s="5"/>
    </row>
    <row r="181" spans="1:13" ht="26.25" customHeight="1" x14ac:dyDescent="0.2">
      <c r="A181" s="1" t="s">
        <v>244</v>
      </c>
      <c r="B181" s="1" t="s">
        <v>1</v>
      </c>
      <c r="C181" s="2">
        <v>43969.990277999997</v>
      </c>
      <c r="D181" s="2">
        <v>43969.990277999997</v>
      </c>
      <c r="E181" s="6">
        <f>IF(NOT(Table1[[#This Row],[IncidentDate]]=""), YEAR(D181), YEAR(Table1[[#This Row],[ReportDate]]))</f>
        <v>2020</v>
      </c>
      <c r="F181" s="6">
        <f>IF(NOT(Table1[[#This Row],[IncidentDate]]=""), MONTH(Table1[[#This Row],[IncidentDate]]), MONTH(Table1[[#This Row],[ReportDate]]))</f>
        <v>5</v>
      </c>
      <c r="G181" s="6">
        <f>IF(NOT(Table1[[#This Row],[IncidentDate]]=""), DAY(D181), DAY(Table1[[#This Row],[ReportDate]]))</f>
        <v>18</v>
      </c>
      <c r="H181" s="16">
        <f>IF(NOT(Table1[[#This Row],[IncidentDate]]=""), Table1[[#This Row],[IncidentDate]]-INT(Table1[[#This Row],[IncidentDate]]), Table1[[#This Row],[ReportDate]]-INT(Table1[[#This Row],[ReportDate]]))</f>
        <v>0.99027799999748822</v>
      </c>
      <c r="I181" s="1" t="s">
        <v>5</v>
      </c>
      <c r="J181" s="4" t="s">
        <v>40</v>
      </c>
      <c r="K181" s="5"/>
      <c r="L181" s="6">
        <v>1</v>
      </c>
      <c r="M181" s="5"/>
    </row>
    <row r="182" spans="1:13" ht="26.25" customHeight="1" x14ac:dyDescent="0.2">
      <c r="A182" s="1" t="s">
        <v>245</v>
      </c>
      <c r="B182" s="1" t="s">
        <v>1</v>
      </c>
      <c r="C182" s="2">
        <v>43971.874305999998</v>
      </c>
      <c r="D182" s="2">
        <v>43971.874305999998</v>
      </c>
      <c r="E182" s="6">
        <f>IF(NOT(Table1[[#This Row],[IncidentDate]]=""), YEAR(D182), YEAR(Table1[[#This Row],[ReportDate]]))</f>
        <v>2020</v>
      </c>
      <c r="F182" s="6">
        <f>IF(NOT(Table1[[#This Row],[IncidentDate]]=""), MONTH(Table1[[#This Row],[IncidentDate]]), MONTH(Table1[[#This Row],[ReportDate]]))</f>
        <v>5</v>
      </c>
      <c r="G182" s="6">
        <f>IF(NOT(Table1[[#This Row],[IncidentDate]]=""), DAY(D182), DAY(Table1[[#This Row],[ReportDate]]))</f>
        <v>20</v>
      </c>
      <c r="H182" s="16">
        <f>IF(NOT(Table1[[#This Row],[IncidentDate]]=""), Table1[[#This Row],[IncidentDate]]-INT(Table1[[#This Row],[IncidentDate]]), Table1[[#This Row],[ReportDate]]-INT(Table1[[#This Row],[ReportDate]]))</f>
        <v>0.87430599999788683</v>
      </c>
      <c r="I182" s="1" t="s">
        <v>246</v>
      </c>
      <c r="J182" s="4" t="s">
        <v>88</v>
      </c>
      <c r="K182" s="5"/>
      <c r="L182" s="6">
        <v>1</v>
      </c>
      <c r="M182" s="5"/>
    </row>
    <row r="183" spans="1:13" ht="28.5" customHeight="1" x14ac:dyDescent="0.2">
      <c r="A183" s="1" t="s">
        <v>247</v>
      </c>
      <c r="B183" s="1" t="s">
        <v>1</v>
      </c>
      <c r="C183" s="2">
        <v>43967.170139000002</v>
      </c>
      <c r="D183" s="2">
        <v>43967.170139000002</v>
      </c>
      <c r="E183" s="6">
        <f>IF(NOT(Table1[[#This Row],[IncidentDate]]=""), YEAR(D183), YEAR(Table1[[#This Row],[ReportDate]]))</f>
        <v>2020</v>
      </c>
      <c r="F183" s="6">
        <f>IF(NOT(Table1[[#This Row],[IncidentDate]]=""), MONTH(Table1[[#This Row],[IncidentDate]]), MONTH(Table1[[#This Row],[ReportDate]]))</f>
        <v>5</v>
      </c>
      <c r="G183" s="6">
        <f>IF(NOT(Table1[[#This Row],[IncidentDate]]=""), DAY(D183), DAY(Table1[[#This Row],[ReportDate]]))</f>
        <v>16</v>
      </c>
      <c r="H183" s="16">
        <f>IF(NOT(Table1[[#This Row],[IncidentDate]]=""), Table1[[#This Row],[IncidentDate]]-INT(Table1[[#This Row],[IncidentDate]]), Table1[[#This Row],[ReportDate]]-INT(Table1[[#This Row],[ReportDate]]))</f>
        <v>0.17013900000165449</v>
      </c>
      <c r="I183" s="3" t="s">
        <v>119</v>
      </c>
      <c r="J183" s="4" t="s">
        <v>21</v>
      </c>
      <c r="K183" s="5"/>
      <c r="L183" s="6">
        <v>1</v>
      </c>
      <c r="M183" s="5"/>
    </row>
    <row r="184" spans="1:13" ht="26.25" customHeight="1" x14ac:dyDescent="0.2">
      <c r="A184" s="1" t="s">
        <v>248</v>
      </c>
      <c r="B184" s="1" t="s">
        <v>1</v>
      </c>
      <c r="C184" s="2">
        <v>43967.170139000002</v>
      </c>
      <c r="D184" s="2">
        <v>43967.170139000002</v>
      </c>
      <c r="E184" s="6">
        <f>IF(NOT(Table1[[#This Row],[IncidentDate]]=""), YEAR(D184), YEAR(Table1[[#This Row],[ReportDate]]))</f>
        <v>2020</v>
      </c>
      <c r="F184" s="6">
        <f>IF(NOT(Table1[[#This Row],[IncidentDate]]=""), MONTH(Table1[[#This Row],[IncidentDate]]), MONTH(Table1[[#This Row],[ReportDate]]))</f>
        <v>5</v>
      </c>
      <c r="G184" s="6">
        <f>IF(NOT(Table1[[#This Row],[IncidentDate]]=""), DAY(D184), DAY(Table1[[#This Row],[ReportDate]]))</f>
        <v>16</v>
      </c>
      <c r="H184" s="16">
        <f>IF(NOT(Table1[[#This Row],[IncidentDate]]=""), Table1[[#This Row],[IncidentDate]]-INT(Table1[[#This Row],[IncidentDate]]), Table1[[#This Row],[ReportDate]]-INT(Table1[[#This Row],[ReportDate]]))</f>
        <v>0.17013900000165449</v>
      </c>
      <c r="I184" s="7" t="s">
        <v>185</v>
      </c>
      <c r="J184" s="4" t="s">
        <v>21</v>
      </c>
      <c r="K184" s="5"/>
      <c r="L184" s="6">
        <v>1</v>
      </c>
      <c r="M184" s="5"/>
    </row>
    <row r="185" spans="1:13" ht="26.25" customHeight="1" x14ac:dyDescent="0.2">
      <c r="A185" s="1" t="s">
        <v>249</v>
      </c>
      <c r="B185" s="1" t="s">
        <v>1</v>
      </c>
      <c r="C185" s="2">
        <v>43980.027083000001</v>
      </c>
      <c r="D185" s="2">
        <v>43980.027083000001</v>
      </c>
      <c r="E185" s="6">
        <f>IF(NOT(Table1[[#This Row],[IncidentDate]]=""), YEAR(D185), YEAR(Table1[[#This Row],[ReportDate]]))</f>
        <v>2020</v>
      </c>
      <c r="F185" s="6">
        <f>IF(NOT(Table1[[#This Row],[IncidentDate]]=""), MONTH(Table1[[#This Row],[IncidentDate]]), MONTH(Table1[[#This Row],[ReportDate]]))</f>
        <v>5</v>
      </c>
      <c r="G185" s="6">
        <f>IF(NOT(Table1[[#This Row],[IncidentDate]]=""), DAY(D185), DAY(Table1[[#This Row],[ReportDate]]))</f>
        <v>29</v>
      </c>
      <c r="H185" s="16">
        <f>IF(NOT(Table1[[#This Row],[IncidentDate]]=""), Table1[[#This Row],[IncidentDate]]-INT(Table1[[#This Row],[IncidentDate]]), Table1[[#This Row],[ReportDate]]-INT(Table1[[#This Row],[ReportDate]]))</f>
        <v>2.7083000000857282E-2</v>
      </c>
      <c r="I185" s="1" t="s">
        <v>5</v>
      </c>
      <c r="J185" s="4" t="s">
        <v>18</v>
      </c>
      <c r="K185" s="5"/>
      <c r="L185" s="6">
        <v>1</v>
      </c>
      <c r="M185" s="5"/>
    </row>
    <row r="186" spans="1:13" ht="18" customHeight="1" x14ac:dyDescent="0.2">
      <c r="A186" s="1" t="s">
        <v>250</v>
      </c>
      <c r="B186" s="1" t="s">
        <v>1</v>
      </c>
      <c r="C186" s="2">
        <v>43990.995833000001</v>
      </c>
      <c r="D186" s="2">
        <v>43990.995833000001</v>
      </c>
      <c r="E186" s="6">
        <f>IF(NOT(Table1[[#This Row],[IncidentDate]]=""), YEAR(D186), YEAR(Table1[[#This Row],[ReportDate]]))</f>
        <v>2020</v>
      </c>
      <c r="F186" s="6">
        <f>IF(NOT(Table1[[#This Row],[IncidentDate]]=""), MONTH(Table1[[#This Row],[IncidentDate]]), MONTH(Table1[[#This Row],[ReportDate]]))</f>
        <v>6</v>
      </c>
      <c r="G186" s="6">
        <f>IF(NOT(Table1[[#This Row],[IncidentDate]]=""), DAY(D186), DAY(Table1[[#This Row],[ReportDate]]))</f>
        <v>8</v>
      </c>
      <c r="H186" s="16">
        <f>IF(NOT(Table1[[#This Row],[IncidentDate]]=""), Table1[[#This Row],[IncidentDate]]-INT(Table1[[#This Row],[IncidentDate]]), Table1[[#This Row],[ReportDate]]-INT(Table1[[#This Row],[ReportDate]]))</f>
        <v>0.99583300000085728</v>
      </c>
      <c r="I186" s="8" t="s">
        <v>20</v>
      </c>
      <c r="J186" s="4" t="s">
        <v>21</v>
      </c>
      <c r="K186" s="5"/>
      <c r="L186" s="6">
        <v>1</v>
      </c>
      <c r="M186" s="5"/>
    </row>
    <row r="187" spans="1:13" ht="28.5" customHeight="1" x14ac:dyDescent="0.2">
      <c r="A187" s="1" t="s">
        <v>251</v>
      </c>
      <c r="B187" s="1" t="s">
        <v>1</v>
      </c>
      <c r="C187" s="2">
        <v>43991.018750000003</v>
      </c>
      <c r="D187" s="2">
        <v>43991.018750000003</v>
      </c>
      <c r="E187" s="6">
        <f>IF(NOT(Table1[[#This Row],[IncidentDate]]=""), YEAR(D187), YEAR(Table1[[#This Row],[ReportDate]]))</f>
        <v>2020</v>
      </c>
      <c r="F187" s="6">
        <f>IF(NOT(Table1[[#This Row],[IncidentDate]]=""), MONTH(Table1[[#This Row],[IncidentDate]]), MONTH(Table1[[#This Row],[ReportDate]]))</f>
        <v>6</v>
      </c>
      <c r="G187" s="6">
        <f>IF(NOT(Table1[[#This Row],[IncidentDate]]=""), DAY(D187), DAY(Table1[[#This Row],[ReportDate]]))</f>
        <v>9</v>
      </c>
      <c r="H187" s="16">
        <f>IF(NOT(Table1[[#This Row],[IncidentDate]]=""), Table1[[#This Row],[IncidentDate]]-INT(Table1[[#This Row],[IncidentDate]]), Table1[[#This Row],[ReportDate]]-INT(Table1[[#This Row],[ReportDate]]))</f>
        <v>1.8750000002910383E-2</v>
      </c>
      <c r="I187" s="7" t="s">
        <v>7</v>
      </c>
      <c r="J187" s="4" t="s">
        <v>21</v>
      </c>
      <c r="K187" s="5"/>
      <c r="L187" s="6">
        <v>1</v>
      </c>
      <c r="M187" s="5"/>
    </row>
    <row r="188" spans="1:13" ht="26.25" customHeight="1" x14ac:dyDescent="0.2">
      <c r="A188" s="1" t="s">
        <v>252</v>
      </c>
      <c r="B188" s="1" t="s">
        <v>1</v>
      </c>
      <c r="C188" s="2">
        <v>43996.820832999998</v>
      </c>
      <c r="D188" s="2">
        <v>43996.820832999998</v>
      </c>
      <c r="E188" s="6">
        <f>IF(NOT(Table1[[#This Row],[IncidentDate]]=""), YEAR(D188), YEAR(Table1[[#This Row],[ReportDate]]))</f>
        <v>2020</v>
      </c>
      <c r="F188" s="6">
        <f>IF(NOT(Table1[[#This Row],[IncidentDate]]=""), MONTH(Table1[[#This Row],[IncidentDate]]), MONTH(Table1[[#This Row],[ReportDate]]))</f>
        <v>6</v>
      </c>
      <c r="G188" s="6">
        <f>IF(NOT(Table1[[#This Row],[IncidentDate]]=""), DAY(D188), DAY(Table1[[#This Row],[ReportDate]]))</f>
        <v>14</v>
      </c>
      <c r="H188" s="16">
        <f>IF(NOT(Table1[[#This Row],[IncidentDate]]=""), Table1[[#This Row],[IncidentDate]]-INT(Table1[[#This Row],[IncidentDate]]), Table1[[#This Row],[ReportDate]]-INT(Table1[[#This Row],[ReportDate]]))</f>
        <v>0.8208329999979469</v>
      </c>
      <c r="I188" s="3" t="s">
        <v>2</v>
      </c>
      <c r="J188" s="4" t="s">
        <v>232</v>
      </c>
      <c r="K188" s="5"/>
      <c r="L188" s="6">
        <v>1</v>
      </c>
      <c r="M188" s="5"/>
    </row>
    <row r="189" spans="1:13" ht="26.25" customHeight="1" x14ac:dyDescent="0.2">
      <c r="A189" s="1" t="s">
        <v>253</v>
      </c>
      <c r="B189" s="1" t="s">
        <v>1</v>
      </c>
      <c r="C189" s="2">
        <v>44002.661805999996</v>
      </c>
      <c r="D189" s="2">
        <v>44002.661805999996</v>
      </c>
      <c r="E189" s="6">
        <f>IF(NOT(Table1[[#This Row],[IncidentDate]]=""), YEAR(D189), YEAR(Table1[[#This Row],[ReportDate]]))</f>
        <v>2020</v>
      </c>
      <c r="F189" s="6">
        <f>IF(NOT(Table1[[#This Row],[IncidentDate]]=""), MONTH(Table1[[#This Row],[IncidentDate]]), MONTH(Table1[[#This Row],[ReportDate]]))</f>
        <v>6</v>
      </c>
      <c r="G189" s="6">
        <f>IF(NOT(Table1[[#This Row],[IncidentDate]]=""), DAY(D189), DAY(Table1[[#This Row],[ReportDate]]))</f>
        <v>20</v>
      </c>
      <c r="H189" s="16">
        <f>IF(NOT(Table1[[#This Row],[IncidentDate]]=""), Table1[[#This Row],[IncidentDate]]-INT(Table1[[#This Row],[IncidentDate]]), Table1[[#This Row],[ReportDate]]-INT(Table1[[#This Row],[ReportDate]]))</f>
        <v>0.66180599999643164</v>
      </c>
      <c r="I189" s="8" t="s">
        <v>20</v>
      </c>
      <c r="J189" s="4" t="s">
        <v>29</v>
      </c>
      <c r="K189" s="5"/>
      <c r="L189" s="6">
        <v>1</v>
      </c>
      <c r="M189" s="5"/>
    </row>
    <row r="190" spans="1:13" ht="28.5" customHeight="1" x14ac:dyDescent="0.2">
      <c r="A190" s="1" t="s">
        <v>254</v>
      </c>
      <c r="B190" s="1" t="s">
        <v>1</v>
      </c>
      <c r="C190" s="2">
        <v>44003.844444000002</v>
      </c>
      <c r="D190" s="2">
        <v>44003.844444000002</v>
      </c>
      <c r="E190" s="6">
        <f>IF(NOT(Table1[[#This Row],[IncidentDate]]=""), YEAR(D190), YEAR(Table1[[#This Row],[ReportDate]]))</f>
        <v>2020</v>
      </c>
      <c r="F190" s="6">
        <f>IF(NOT(Table1[[#This Row],[IncidentDate]]=""), MONTH(Table1[[#This Row],[IncidentDate]]), MONTH(Table1[[#This Row],[ReportDate]]))</f>
        <v>6</v>
      </c>
      <c r="G190" s="6">
        <f>IF(NOT(Table1[[#This Row],[IncidentDate]]=""), DAY(D190), DAY(Table1[[#This Row],[ReportDate]]))</f>
        <v>21</v>
      </c>
      <c r="H190" s="16">
        <f>IF(NOT(Table1[[#This Row],[IncidentDate]]=""), Table1[[#This Row],[IncidentDate]]-INT(Table1[[#This Row],[IncidentDate]]), Table1[[#This Row],[ReportDate]]-INT(Table1[[#This Row],[ReportDate]]))</f>
        <v>0.84444400000211317</v>
      </c>
      <c r="I190" s="3" t="s">
        <v>2</v>
      </c>
      <c r="J190" s="4" t="s">
        <v>232</v>
      </c>
      <c r="K190" s="5"/>
      <c r="L190" s="6">
        <v>1</v>
      </c>
      <c r="M190" s="5"/>
    </row>
    <row r="191" spans="1:13" ht="37.5" customHeight="1" x14ac:dyDescent="0.2">
      <c r="A191" s="1" t="s">
        <v>255</v>
      </c>
      <c r="B191" s="1" t="s">
        <v>1</v>
      </c>
      <c r="C191" s="2">
        <v>44006.933333000001</v>
      </c>
      <c r="D191" s="2">
        <v>44006.921527999999</v>
      </c>
      <c r="E191" s="6">
        <f>IF(NOT(Table1[[#This Row],[IncidentDate]]=""), YEAR(D191), YEAR(Table1[[#This Row],[ReportDate]]))</f>
        <v>2020</v>
      </c>
      <c r="F191" s="6">
        <f>IF(NOT(Table1[[#This Row],[IncidentDate]]=""), MONTH(Table1[[#This Row],[IncidentDate]]), MONTH(Table1[[#This Row],[ReportDate]]))</f>
        <v>6</v>
      </c>
      <c r="G191" s="6">
        <f>IF(NOT(Table1[[#This Row],[IncidentDate]]=""), DAY(D191), DAY(Table1[[#This Row],[ReportDate]]))</f>
        <v>24</v>
      </c>
      <c r="H191" s="16">
        <f>IF(NOT(Table1[[#This Row],[IncidentDate]]=""), Table1[[#This Row],[IncidentDate]]-INT(Table1[[#This Row],[IncidentDate]]), Table1[[#This Row],[ReportDate]]-INT(Table1[[#This Row],[ReportDate]]))</f>
        <v>0.92152799999894341</v>
      </c>
      <c r="I191" s="1" t="s">
        <v>5</v>
      </c>
      <c r="J191" s="4" t="s">
        <v>40</v>
      </c>
      <c r="K191" s="5"/>
      <c r="L191" s="6">
        <v>1</v>
      </c>
      <c r="M191" s="5"/>
    </row>
    <row r="192" spans="1:13" ht="28.5" customHeight="1" x14ac:dyDescent="0.2">
      <c r="A192" s="1" t="s">
        <v>256</v>
      </c>
      <c r="B192" s="1" t="s">
        <v>1</v>
      </c>
      <c r="C192" s="2">
        <v>44007.522222</v>
      </c>
      <c r="D192" s="2">
        <v>44007.522222</v>
      </c>
      <c r="E192" s="6">
        <f>IF(NOT(Table1[[#This Row],[IncidentDate]]=""), YEAR(D192), YEAR(Table1[[#This Row],[ReportDate]]))</f>
        <v>2020</v>
      </c>
      <c r="F192" s="6">
        <f>IF(NOT(Table1[[#This Row],[IncidentDate]]=""), MONTH(Table1[[#This Row],[IncidentDate]]), MONTH(Table1[[#This Row],[ReportDate]]))</f>
        <v>6</v>
      </c>
      <c r="G192" s="6">
        <f>IF(NOT(Table1[[#This Row],[IncidentDate]]=""), DAY(D192), DAY(Table1[[#This Row],[ReportDate]]))</f>
        <v>25</v>
      </c>
      <c r="H192" s="16">
        <f>IF(NOT(Table1[[#This Row],[IncidentDate]]=""), Table1[[#This Row],[IncidentDate]]-INT(Table1[[#This Row],[IncidentDate]]), Table1[[#This Row],[ReportDate]]-INT(Table1[[#This Row],[ReportDate]]))</f>
        <v>0.52222199999960139</v>
      </c>
      <c r="I192" s="7" t="s">
        <v>173</v>
      </c>
      <c r="J192" s="4" t="s">
        <v>257</v>
      </c>
      <c r="K192" s="11"/>
      <c r="L192" s="6">
        <v>1</v>
      </c>
      <c r="M192" s="11"/>
    </row>
    <row r="193" spans="1:13" ht="26.25" customHeight="1" x14ac:dyDescent="0.2">
      <c r="A193" s="1" t="s">
        <v>258</v>
      </c>
      <c r="B193" s="1" t="s">
        <v>1</v>
      </c>
      <c r="C193" s="2">
        <v>44009.580556000001</v>
      </c>
      <c r="D193" s="2">
        <v>44009.580556000001</v>
      </c>
      <c r="E193" s="6">
        <f>IF(NOT(Table1[[#This Row],[IncidentDate]]=""), YEAR(D193), YEAR(Table1[[#This Row],[ReportDate]]))</f>
        <v>2020</v>
      </c>
      <c r="F193" s="6">
        <f>IF(NOT(Table1[[#This Row],[IncidentDate]]=""), MONTH(Table1[[#This Row],[IncidentDate]]), MONTH(Table1[[#This Row],[ReportDate]]))</f>
        <v>6</v>
      </c>
      <c r="G193" s="6">
        <f>IF(NOT(Table1[[#This Row],[IncidentDate]]=""), DAY(D193), DAY(Table1[[#This Row],[ReportDate]]))</f>
        <v>27</v>
      </c>
      <c r="H193" s="16">
        <f>IF(NOT(Table1[[#This Row],[IncidentDate]]=""), Table1[[#This Row],[IncidentDate]]-INT(Table1[[#This Row],[IncidentDate]]), Table1[[#This Row],[ReportDate]]-INT(Table1[[#This Row],[ReportDate]]))</f>
        <v>0.58055600000079721</v>
      </c>
      <c r="I193" s="8" t="s">
        <v>20</v>
      </c>
      <c r="J193" s="4" t="s">
        <v>29</v>
      </c>
      <c r="K193" s="5"/>
      <c r="L193" s="6">
        <v>1</v>
      </c>
      <c r="M193" s="5"/>
    </row>
    <row r="194" spans="1:13" ht="26.25" customHeight="1" x14ac:dyDescent="0.2">
      <c r="A194" s="1" t="s">
        <v>259</v>
      </c>
      <c r="B194" s="1" t="s">
        <v>1</v>
      </c>
      <c r="C194" s="2">
        <v>44012.976389000003</v>
      </c>
      <c r="D194" s="2">
        <v>44012.976389000003</v>
      </c>
      <c r="E194" s="6">
        <f>IF(NOT(Table1[[#This Row],[IncidentDate]]=""), YEAR(D194), YEAR(Table1[[#This Row],[ReportDate]]))</f>
        <v>2020</v>
      </c>
      <c r="F194" s="6">
        <f>IF(NOT(Table1[[#This Row],[IncidentDate]]=""), MONTH(Table1[[#This Row],[IncidentDate]]), MONTH(Table1[[#This Row],[ReportDate]]))</f>
        <v>6</v>
      </c>
      <c r="G194" s="6">
        <f>IF(NOT(Table1[[#This Row],[IncidentDate]]=""), DAY(D194), DAY(Table1[[#This Row],[ReportDate]]))</f>
        <v>30</v>
      </c>
      <c r="H194" s="16">
        <f>IF(NOT(Table1[[#This Row],[IncidentDate]]=""), Table1[[#This Row],[IncidentDate]]-INT(Table1[[#This Row],[IncidentDate]]), Table1[[#This Row],[ReportDate]]-INT(Table1[[#This Row],[ReportDate]]))</f>
        <v>0.97638900000310969</v>
      </c>
      <c r="I194" s="1" t="s">
        <v>5</v>
      </c>
      <c r="J194" s="4" t="s">
        <v>21</v>
      </c>
      <c r="K194" s="5"/>
      <c r="L194" s="6">
        <v>1</v>
      </c>
      <c r="M194" s="5"/>
    </row>
    <row r="195" spans="1:13" ht="26.25" customHeight="1" x14ac:dyDescent="0.2">
      <c r="A195" s="1" t="s">
        <v>260</v>
      </c>
      <c r="B195" s="1" t="s">
        <v>1</v>
      </c>
      <c r="C195" s="2">
        <v>44014.886806000002</v>
      </c>
      <c r="D195" s="2">
        <v>44014.886806000002</v>
      </c>
      <c r="E195" s="6">
        <f>IF(NOT(Table1[[#This Row],[IncidentDate]]=""), YEAR(D195), YEAR(Table1[[#This Row],[ReportDate]]))</f>
        <v>2020</v>
      </c>
      <c r="F195" s="6">
        <f>IF(NOT(Table1[[#This Row],[IncidentDate]]=""), MONTH(Table1[[#This Row],[IncidentDate]]), MONTH(Table1[[#This Row],[ReportDate]]))</f>
        <v>7</v>
      </c>
      <c r="G195" s="6">
        <f>IF(NOT(Table1[[#This Row],[IncidentDate]]=""), DAY(D195), DAY(Table1[[#This Row],[ReportDate]]))</f>
        <v>2</v>
      </c>
      <c r="H195" s="16">
        <f>IF(NOT(Table1[[#This Row],[IncidentDate]]=""), Table1[[#This Row],[IncidentDate]]-INT(Table1[[#This Row],[IncidentDate]]), Table1[[#This Row],[ReportDate]]-INT(Table1[[#This Row],[ReportDate]]))</f>
        <v>0.8868060000022524</v>
      </c>
      <c r="I195" s="1" t="s">
        <v>5</v>
      </c>
      <c r="J195" s="4" t="s">
        <v>11</v>
      </c>
      <c r="K195" s="5"/>
      <c r="L195" s="6">
        <v>1</v>
      </c>
      <c r="M195" s="5"/>
    </row>
    <row r="196" spans="1:13" ht="26.25" customHeight="1" x14ac:dyDescent="0.2">
      <c r="A196" s="1" t="s">
        <v>261</v>
      </c>
      <c r="B196" s="1" t="s">
        <v>1</v>
      </c>
      <c r="C196" s="2">
        <v>44015.988889</v>
      </c>
      <c r="D196" s="2">
        <v>44015.988889</v>
      </c>
      <c r="E196" s="6">
        <f>IF(NOT(Table1[[#This Row],[IncidentDate]]=""), YEAR(D196), YEAR(Table1[[#This Row],[ReportDate]]))</f>
        <v>2020</v>
      </c>
      <c r="F196" s="6">
        <f>IF(NOT(Table1[[#This Row],[IncidentDate]]=""), MONTH(Table1[[#This Row],[IncidentDate]]), MONTH(Table1[[#This Row],[ReportDate]]))</f>
        <v>7</v>
      </c>
      <c r="G196" s="6">
        <f>IF(NOT(Table1[[#This Row],[IncidentDate]]=""), DAY(D196), DAY(Table1[[#This Row],[ReportDate]]))</f>
        <v>3</v>
      </c>
      <c r="H196" s="16">
        <f>IF(NOT(Table1[[#This Row],[IncidentDate]]=""), Table1[[#This Row],[IncidentDate]]-INT(Table1[[#This Row],[IncidentDate]]), Table1[[#This Row],[ReportDate]]-INT(Table1[[#This Row],[ReportDate]]))</f>
        <v>0.9888890000001993</v>
      </c>
      <c r="I196" s="8" t="s">
        <v>20</v>
      </c>
      <c r="J196" s="4" t="s">
        <v>95</v>
      </c>
      <c r="K196" s="5"/>
      <c r="L196" s="6">
        <v>1</v>
      </c>
      <c r="M196" s="5"/>
    </row>
    <row r="197" spans="1:13" ht="26.25" customHeight="1" x14ac:dyDescent="0.2">
      <c r="A197" s="1" t="s">
        <v>262</v>
      </c>
      <c r="B197" s="1" t="s">
        <v>1</v>
      </c>
      <c r="C197" s="2">
        <v>44016.041666999998</v>
      </c>
      <c r="D197" s="2">
        <v>44016.004861000001</v>
      </c>
      <c r="E197" s="6">
        <f>IF(NOT(Table1[[#This Row],[IncidentDate]]=""), YEAR(D197), YEAR(Table1[[#This Row],[ReportDate]]))</f>
        <v>2020</v>
      </c>
      <c r="F197" s="6">
        <f>IF(NOT(Table1[[#This Row],[IncidentDate]]=""), MONTH(Table1[[#This Row],[IncidentDate]]), MONTH(Table1[[#This Row],[ReportDate]]))</f>
        <v>7</v>
      </c>
      <c r="G197" s="6">
        <f>IF(NOT(Table1[[#This Row],[IncidentDate]]=""), DAY(D197), DAY(Table1[[#This Row],[ReportDate]]))</f>
        <v>4</v>
      </c>
      <c r="H197" s="16">
        <f>IF(NOT(Table1[[#This Row],[IncidentDate]]=""), Table1[[#This Row],[IncidentDate]]-INT(Table1[[#This Row],[IncidentDate]]), Table1[[#This Row],[ReportDate]]-INT(Table1[[#This Row],[ReportDate]]))</f>
        <v>4.8610000012558885E-3</v>
      </c>
      <c r="I197" s="7" t="s">
        <v>185</v>
      </c>
      <c r="J197" s="4" t="s">
        <v>95</v>
      </c>
      <c r="K197" s="5"/>
      <c r="L197" s="6">
        <v>1</v>
      </c>
      <c r="M197" s="5"/>
    </row>
    <row r="198" spans="1:13" ht="26.25" customHeight="1" x14ac:dyDescent="0.2">
      <c r="A198" s="1" t="s">
        <v>263</v>
      </c>
      <c r="B198" s="1" t="s">
        <v>1</v>
      </c>
      <c r="C198" s="2">
        <v>44018.032638999997</v>
      </c>
      <c r="D198" s="2">
        <v>44018.032638999997</v>
      </c>
      <c r="E198" s="6">
        <f>IF(NOT(Table1[[#This Row],[IncidentDate]]=""), YEAR(D198), YEAR(Table1[[#This Row],[ReportDate]]))</f>
        <v>2020</v>
      </c>
      <c r="F198" s="6">
        <f>IF(NOT(Table1[[#This Row],[IncidentDate]]=""), MONTH(Table1[[#This Row],[IncidentDate]]), MONTH(Table1[[#This Row],[ReportDate]]))</f>
        <v>7</v>
      </c>
      <c r="G198" s="6">
        <f>IF(NOT(Table1[[#This Row],[IncidentDate]]=""), DAY(D198), DAY(Table1[[#This Row],[ReportDate]]))</f>
        <v>6</v>
      </c>
      <c r="H198" s="16">
        <f>IF(NOT(Table1[[#This Row],[IncidentDate]]=""), Table1[[#This Row],[IncidentDate]]-INT(Table1[[#This Row],[IncidentDate]]), Table1[[#This Row],[ReportDate]]-INT(Table1[[#This Row],[ReportDate]]))</f>
        <v>3.263899999728892E-2</v>
      </c>
      <c r="I198" s="8" t="s">
        <v>20</v>
      </c>
      <c r="J198" s="4" t="s">
        <v>95</v>
      </c>
      <c r="K198" s="5"/>
      <c r="L198" s="6">
        <v>1</v>
      </c>
      <c r="M198" s="5"/>
    </row>
    <row r="199" spans="1:13" ht="37.5" customHeight="1" x14ac:dyDescent="0.2">
      <c r="A199" s="1" t="s">
        <v>264</v>
      </c>
      <c r="B199" s="1" t="s">
        <v>1</v>
      </c>
      <c r="C199" s="2">
        <v>44021.895833000002</v>
      </c>
      <c r="D199" s="2">
        <v>44021.895833000002</v>
      </c>
      <c r="E199" s="6">
        <f>IF(NOT(Table1[[#This Row],[IncidentDate]]=""), YEAR(D199), YEAR(Table1[[#This Row],[ReportDate]]))</f>
        <v>2020</v>
      </c>
      <c r="F199" s="6">
        <f>IF(NOT(Table1[[#This Row],[IncidentDate]]=""), MONTH(Table1[[#This Row],[IncidentDate]]), MONTH(Table1[[#This Row],[ReportDate]]))</f>
        <v>7</v>
      </c>
      <c r="G199" s="6">
        <f>IF(NOT(Table1[[#This Row],[IncidentDate]]=""), DAY(D199), DAY(Table1[[#This Row],[ReportDate]]))</f>
        <v>9</v>
      </c>
      <c r="H199" s="16">
        <f>IF(NOT(Table1[[#This Row],[IncidentDate]]=""), Table1[[#This Row],[IncidentDate]]-INT(Table1[[#This Row],[IncidentDate]]), Table1[[#This Row],[ReportDate]]-INT(Table1[[#This Row],[ReportDate]]))</f>
        <v>0.89583300000231247</v>
      </c>
      <c r="I199" s="1" t="s">
        <v>246</v>
      </c>
      <c r="J199" s="4" t="s">
        <v>232</v>
      </c>
      <c r="K199" s="5"/>
      <c r="L199" s="6">
        <v>1</v>
      </c>
      <c r="M199" s="5"/>
    </row>
    <row r="200" spans="1:13" ht="26.25" customHeight="1" x14ac:dyDescent="0.2">
      <c r="A200" s="1" t="s">
        <v>265</v>
      </c>
      <c r="B200" s="1" t="s">
        <v>1</v>
      </c>
      <c r="C200" s="2">
        <v>44033.75</v>
      </c>
      <c r="D200" s="2">
        <v>44033.75</v>
      </c>
      <c r="E200" s="6">
        <f>IF(NOT(Table1[[#This Row],[IncidentDate]]=""), YEAR(D200), YEAR(Table1[[#This Row],[ReportDate]]))</f>
        <v>2020</v>
      </c>
      <c r="F200" s="6">
        <f>IF(NOT(Table1[[#This Row],[IncidentDate]]=""), MONTH(Table1[[#This Row],[IncidentDate]]), MONTH(Table1[[#This Row],[ReportDate]]))</f>
        <v>7</v>
      </c>
      <c r="G200" s="6">
        <f>IF(NOT(Table1[[#This Row],[IncidentDate]]=""), DAY(D200), DAY(Table1[[#This Row],[ReportDate]]))</f>
        <v>21</v>
      </c>
      <c r="H200" s="16">
        <f>IF(NOT(Table1[[#This Row],[IncidentDate]]=""), Table1[[#This Row],[IncidentDate]]-INT(Table1[[#This Row],[IncidentDate]]), Table1[[#This Row],[ReportDate]]-INT(Table1[[#This Row],[ReportDate]]))</f>
        <v>0.75</v>
      </c>
      <c r="I200" s="3" t="s">
        <v>2</v>
      </c>
      <c r="J200" s="4" t="s">
        <v>3</v>
      </c>
      <c r="K200" s="5"/>
      <c r="L200" s="6">
        <v>1</v>
      </c>
      <c r="M200" s="5"/>
    </row>
    <row r="201" spans="1:13" ht="18" customHeight="1" x14ac:dyDescent="0.2">
      <c r="A201" s="1" t="s">
        <v>266</v>
      </c>
      <c r="B201" s="1" t="s">
        <v>1</v>
      </c>
      <c r="C201" s="2">
        <v>44033.790972000003</v>
      </c>
      <c r="D201" s="2">
        <v>44033.790972000003</v>
      </c>
      <c r="E201" s="6">
        <f>IF(NOT(Table1[[#This Row],[IncidentDate]]=""), YEAR(D201), YEAR(Table1[[#This Row],[ReportDate]]))</f>
        <v>2020</v>
      </c>
      <c r="F201" s="6">
        <f>IF(NOT(Table1[[#This Row],[IncidentDate]]=""), MONTH(Table1[[#This Row],[IncidentDate]]), MONTH(Table1[[#This Row],[ReportDate]]))</f>
        <v>7</v>
      </c>
      <c r="G201" s="6">
        <f>IF(NOT(Table1[[#This Row],[IncidentDate]]=""), DAY(D201), DAY(Table1[[#This Row],[ReportDate]]))</f>
        <v>21</v>
      </c>
      <c r="H201" s="16">
        <f>IF(NOT(Table1[[#This Row],[IncidentDate]]=""), Table1[[#This Row],[IncidentDate]]-INT(Table1[[#This Row],[IncidentDate]]), Table1[[#This Row],[ReportDate]]-INT(Table1[[#This Row],[ReportDate]]))</f>
        <v>0.79097200000251178</v>
      </c>
      <c r="I201" s="3" t="s">
        <v>2</v>
      </c>
      <c r="J201" s="4" t="s">
        <v>165</v>
      </c>
      <c r="K201" s="5"/>
      <c r="L201" s="6">
        <v>1</v>
      </c>
      <c r="M201" s="5"/>
    </row>
    <row r="202" spans="1:13" ht="26.25" customHeight="1" x14ac:dyDescent="0.2">
      <c r="A202" s="1" t="s">
        <v>267</v>
      </c>
      <c r="B202" s="1" t="s">
        <v>1</v>
      </c>
      <c r="C202" s="2">
        <v>44038.833333000002</v>
      </c>
      <c r="D202" s="2">
        <v>44038.833333000002</v>
      </c>
      <c r="E202" s="6">
        <f>IF(NOT(Table1[[#This Row],[IncidentDate]]=""), YEAR(D202), YEAR(Table1[[#This Row],[ReportDate]]))</f>
        <v>2020</v>
      </c>
      <c r="F202" s="6">
        <f>IF(NOT(Table1[[#This Row],[IncidentDate]]=""), MONTH(Table1[[#This Row],[IncidentDate]]), MONTH(Table1[[#This Row],[ReportDate]]))</f>
        <v>7</v>
      </c>
      <c r="G202" s="6">
        <f>IF(NOT(Table1[[#This Row],[IncidentDate]]=""), DAY(D202), DAY(Table1[[#This Row],[ReportDate]]))</f>
        <v>26</v>
      </c>
      <c r="H202" s="16">
        <f>IF(NOT(Table1[[#This Row],[IncidentDate]]=""), Table1[[#This Row],[IncidentDate]]-INT(Table1[[#This Row],[IncidentDate]]), Table1[[#This Row],[ReportDate]]-INT(Table1[[#This Row],[ReportDate]]))</f>
        <v>0.83333300000231247</v>
      </c>
      <c r="I202" s="1" t="s">
        <v>5</v>
      </c>
      <c r="J202" s="4" t="s">
        <v>268</v>
      </c>
      <c r="K202" s="5"/>
      <c r="L202" s="6">
        <v>1</v>
      </c>
      <c r="M202" s="5"/>
    </row>
    <row r="203" spans="1:13" ht="28.5" customHeight="1" x14ac:dyDescent="0.2">
      <c r="A203" s="1" t="s">
        <v>269</v>
      </c>
      <c r="B203" s="1" t="s">
        <v>1</v>
      </c>
      <c r="C203" s="2">
        <v>44052.777083000001</v>
      </c>
      <c r="D203" s="2">
        <v>44052.770833000002</v>
      </c>
      <c r="E203" s="6">
        <f>IF(NOT(Table1[[#This Row],[IncidentDate]]=""), YEAR(D203), YEAR(Table1[[#This Row],[ReportDate]]))</f>
        <v>2020</v>
      </c>
      <c r="F203" s="6">
        <f>IF(NOT(Table1[[#This Row],[IncidentDate]]=""), MONTH(Table1[[#This Row],[IncidentDate]]), MONTH(Table1[[#This Row],[ReportDate]]))</f>
        <v>8</v>
      </c>
      <c r="G203" s="6">
        <f>IF(NOT(Table1[[#This Row],[IncidentDate]]=""), DAY(D203), DAY(Table1[[#This Row],[ReportDate]]))</f>
        <v>9</v>
      </c>
      <c r="H203" s="16">
        <f>IF(NOT(Table1[[#This Row],[IncidentDate]]=""), Table1[[#This Row],[IncidentDate]]-INT(Table1[[#This Row],[IncidentDate]]), Table1[[#This Row],[ReportDate]]-INT(Table1[[#This Row],[ReportDate]]))</f>
        <v>0.77083300000231247</v>
      </c>
      <c r="I203" s="1" t="s">
        <v>5</v>
      </c>
      <c r="J203" s="4" t="s">
        <v>40</v>
      </c>
      <c r="K203" s="5"/>
      <c r="L203" s="6">
        <v>1</v>
      </c>
      <c r="M203" s="5"/>
    </row>
    <row r="204" spans="1:13" ht="26.25" customHeight="1" x14ac:dyDescent="0.2">
      <c r="A204" s="1" t="s">
        <v>270</v>
      </c>
      <c r="B204" s="1" t="s">
        <v>1</v>
      </c>
      <c r="C204" s="2">
        <v>44058.140277999999</v>
      </c>
      <c r="D204" s="2">
        <v>44058.140277999999</v>
      </c>
      <c r="E204" s="6">
        <f>IF(NOT(Table1[[#This Row],[IncidentDate]]=""), YEAR(D204), YEAR(Table1[[#This Row],[ReportDate]]))</f>
        <v>2020</v>
      </c>
      <c r="F204" s="6">
        <f>IF(NOT(Table1[[#This Row],[IncidentDate]]=""), MONTH(Table1[[#This Row],[IncidentDate]]), MONTH(Table1[[#This Row],[ReportDate]]))</f>
        <v>8</v>
      </c>
      <c r="G204" s="6">
        <f>IF(NOT(Table1[[#This Row],[IncidentDate]]=""), DAY(D204), DAY(Table1[[#This Row],[ReportDate]]))</f>
        <v>15</v>
      </c>
      <c r="H204" s="16">
        <f>IF(NOT(Table1[[#This Row],[IncidentDate]]=""), Table1[[#This Row],[IncidentDate]]-INT(Table1[[#This Row],[IncidentDate]]), Table1[[#This Row],[ReportDate]]-INT(Table1[[#This Row],[ReportDate]]))</f>
        <v>0.14027799999894341</v>
      </c>
      <c r="I204" s="3" t="s">
        <v>2</v>
      </c>
      <c r="J204" s="4" t="s">
        <v>206</v>
      </c>
      <c r="K204" s="5"/>
      <c r="L204" s="6">
        <v>1</v>
      </c>
      <c r="M204" s="5"/>
    </row>
    <row r="205" spans="1:13" ht="26.1" customHeight="1" x14ac:dyDescent="0.2">
      <c r="A205" s="1" t="s">
        <v>271</v>
      </c>
      <c r="B205" s="1" t="s">
        <v>1</v>
      </c>
      <c r="C205" s="2">
        <v>44066.109722000001</v>
      </c>
      <c r="D205" s="2">
        <v>44066.109722000001</v>
      </c>
      <c r="E205" s="6">
        <f>IF(NOT(Table1[[#This Row],[IncidentDate]]=""), YEAR(D205), YEAR(Table1[[#This Row],[ReportDate]]))</f>
        <v>2020</v>
      </c>
      <c r="F205" s="6">
        <f>IF(NOT(Table1[[#This Row],[IncidentDate]]=""), MONTH(Table1[[#This Row],[IncidentDate]]), MONTH(Table1[[#This Row],[ReportDate]]))</f>
        <v>8</v>
      </c>
      <c r="G205" s="6">
        <f>IF(NOT(Table1[[#This Row],[IncidentDate]]=""), DAY(D205), DAY(Table1[[#This Row],[ReportDate]]))</f>
        <v>23</v>
      </c>
      <c r="H205" s="16">
        <f>IF(NOT(Table1[[#This Row],[IncidentDate]]=""), Table1[[#This Row],[IncidentDate]]-INT(Table1[[#This Row],[IncidentDate]]), Table1[[#This Row],[ReportDate]]-INT(Table1[[#This Row],[ReportDate]]))</f>
        <v>0.10972200000105659</v>
      </c>
      <c r="I205" s="4" t="s">
        <v>143</v>
      </c>
      <c r="J205" s="4" t="s">
        <v>21</v>
      </c>
      <c r="K205" s="5"/>
      <c r="L205" s="6">
        <v>1</v>
      </c>
      <c r="M205" s="5"/>
    </row>
    <row r="206" spans="1:13" ht="28.5" customHeight="1" x14ac:dyDescent="0.2">
      <c r="A206" s="1" t="s">
        <v>274</v>
      </c>
      <c r="B206" s="1" t="s">
        <v>1</v>
      </c>
      <c r="C206" s="2">
        <v>44071.715278000003</v>
      </c>
      <c r="D206" s="2">
        <v>44071.715278000003</v>
      </c>
      <c r="E206" s="6">
        <f>IF(NOT(Table1[[#This Row],[IncidentDate]]=""), YEAR(D206), YEAR(Table1[[#This Row],[ReportDate]]))</f>
        <v>2020</v>
      </c>
      <c r="F206" s="6">
        <f>IF(NOT(Table1[[#This Row],[IncidentDate]]=""), MONTH(Table1[[#This Row],[IncidentDate]]), MONTH(Table1[[#This Row],[ReportDate]]))</f>
        <v>8</v>
      </c>
      <c r="G206" s="6">
        <f>IF(NOT(Table1[[#This Row],[IncidentDate]]=""), DAY(D206), DAY(Table1[[#This Row],[ReportDate]]))</f>
        <v>28</v>
      </c>
      <c r="H206" s="16">
        <f>IF(NOT(Table1[[#This Row],[IncidentDate]]=""), Table1[[#This Row],[IncidentDate]]-INT(Table1[[#This Row],[IncidentDate]]), Table1[[#This Row],[ReportDate]]-INT(Table1[[#This Row],[ReportDate]]))</f>
        <v>0.71527800000330899</v>
      </c>
      <c r="I206" s="10" t="s">
        <v>63</v>
      </c>
      <c r="J206" s="4" t="s">
        <v>275</v>
      </c>
      <c r="K206" s="11"/>
      <c r="L206" s="6">
        <v>1</v>
      </c>
      <c r="M206" s="11"/>
    </row>
    <row r="207" spans="1:13" ht="28.5" customHeight="1" x14ac:dyDescent="0.2">
      <c r="A207" s="1" t="s">
        <v>276</v>
      </c>
      <c r="B207" s="1" t="s">
        <v>1</v>
      </c>
      <c r="C207" s="2">
        <v>44071.909028000002</v>
      </c>
      <c r="D207" s="2">
        <v>44071.909028000002</v>
      </c>
      <c r="E207" s="6">
        <f>IF(NOT(Table1[[#This Row],[IncidentDate]]=""), YEAR(D207), YEAR(Table1[[#This Row],[ReportDate]]))</f>
        <v>2020</v>
      </c>
      <c r="F207" s="6">
        <f>IF(NOT(Table1[[#This Row],[IncidentDate]]=""), MONTH(Table1[[#This Row],[IncidentDate]]), MONTH(Table1[[#This Row],[ReportDate]]))</f>
        <v>8</v>
      </c>
      <c r="G207" s="6">
        <f>IF(NOT(Table1[[#This Row],[IncidentDate]]=""), DAY(D207), DAY(Table1[[#This Row],[ReportDate]]))</f>
        <v>28</v>
      </c>
      <c r="H207" s="16">
        <f>IF(NOT(Table1[[#This Row],[IncidentDate]]=""), Table1[[#This Row],[IncidentDate]]-INT(Table1[[#This Row],[IncidentDate]]), Table1[[#This Row],[ReportDate]]-INT(Table1[[#This Row],[ReportDate]]))</f>
        <v>0.9090280000018538</v>
      </c>
      <c r="I207" s="1" t="s">
        <v>5</v>
      </c>
      <c r="J207" s="4" t="s">
        <v>277</v>
      </c>
      <c r="K207" s="5"/>
      <c r="L207" s="6">
        <v>1</v>
      </c>
      <c r="M207" s="5"/>
    </row>
    <row r="208" spans="1:13" ht="28.5" customHeight="1" x14ac:dyDescent="0.2">
      <c r="A208" s="1" t="s">
        <v>278</v>
      </c>
      <c r="B208" s="1" t="s">
        <v>1</v>
      </c>
      <c r="C208" s="2">
        <v>44072.089583000001</v>
      </c>
      <c r="D208" s="2">
        <v>44072.089583000001</v>
      </c>
      <c r="E208" s="6">
        <f>IF(NOT(Table1[[#This Row],[IncidentDate]]=""), YEAR(D208), YEAR(Table1[[#This Row],[ReportDate]]))</f>
        <v>2020</v>
      </c>
      <c r="F208" s="6">
        <f>IF(NOT(Table1[[#This Row],[IncidentDate]]=""), MONTH(Table1[[#This Row],[IncidentDate]]), MONTH(Table1[[#This Row],[ReportDate]]))</f>
        <v>8</v>
      </c>
      <c r="G208" s="6">
        <f>IF(NOT(Table1[[#This Row],[IncidentDate]]=""), DAY(D208), DAY(Table1[[#This Row],[ReportDate]]))</f>
        <v>29</v>
      </c>
      <c r="H208" s="16">
        <f>IF(NOT(Table1[[#This Row],[IncidentDate]]=""), Table1[[#This Row],[IncidentDate]]-INT(Table1[[#This Row],[IncidentDate]]), Table1[[#This Row],[ReportDate]]-INT(Table1[[#This Row],[ReportDate]]))</f>
        <v>8.9583000000857282E-2</v>
      </c>
      <c r="I208" s="8" t="s">
        <v>20</v>
      </c>
      <c r="J208" s="4" t="s">
        <v>101</v>
      </c>
      <c r="K208" s="5"/>
      <c r="L208" s="6">
        <v>1</v>
      </c>
      <c r="M208" s="5"/>
    </row>
    <row r="209" spans="1:13" ht="26.25" customHeight="1" x14ac:dyDescent="0.2">
      <c r="A209" s="1" t="s">
        <v>279</v>
      </c>
      <c r="B209" s="1" t="s">
        <v>1</v>
      </c>
      <c r="C209" s="2">
        <v>44072.996528000003</v>
      </c>
      <c r="D209" s="2">
        <v>44072.089583000001</v>
      </c>
      <c r="E209" s="6">
        <f>IF(NOT(Table1[[#This Row],[IncidentDate]]=""), YEAR(D209), YEAR(Table1[[#This Row],[ReportDate]]))</f>
        <v>2020</v>
      </c>
      <c r="F209" s="6">
        <f>IF(NOT(Table1[[#This Row],[IncidentDate]]=""), MONTH(Table1[[#This Row],[IncidentDate]]), MONTH(Table1[[#This Row],[ReportDate]]))</f>
        <v>8</v>
      </c>
      <c r="G209" s="6">
        <f>IF(NOT(Table1[[#This Row],[IncidentDate]]=""), DAY(D209), DAY(Table1[[#This Row],[ReportDate]]))</f>
        <v>29</v>
      </c>
      <c r="H209" s="16">
        <f>IF(NOT(Table1[[#This Row],[IncidentDate]]=""), Table1[[#This Row],[IncidentDate]]-INT(Table1[[#This Row],[IncidentDate]]), Table1[[#This Row],[ReportDate]]-INT(Table1[[#This Row],[ReportDate]]))</f>
        <v>8.9583000000857282E-2</v>
      </c>
      <c r="I209" s="3" t="s">
        <v>139</v>
      </c>
      <c r="J209" s="4" t="s">
        <v>101</v>
      </c>
      <c r="K209" s="5"/>
      <c r="L209" s="6">
        <v>1</v>
      </c>
      <c r="M209" s="5"/>
    </row>
    <row r="210" spans="1:13" ht="26.25" customHeight="1" x14ac:dyDescent="0.2">
      <c r="A210" s="1" t="s">
        <v>280</v>
      </c>
      <c r="B210" s="1" t="s">
        <v>1</v>
      </c>
      <c r="C210" s="2">
        <v>44073.731943999999</v>
      </c>
      <c r="D210" s="2">
        <v>44073.731943999999</v>
      </c>
      <c r="E210" s="6">
        <f>IF(NOT(Table1[[#This Row],[IncidentDate]]=""), YEAR(D210), YEAR(Table1[[#This Row],[ReportDate]]))</f>
        <v>2020</v>
      </c>
      <c r="F210" s="6">
        <f>IF(NOT(Table1[[#This Row],[IncidentDate]]=""), MONTH(Table1[[#This Row],[IncidentDate]]), MONTH(Table1[[#This Row],[ReportDate]]))</f>
        <v>8</v>
      </c>
      <c r="G210" s="6">
        <f>IF(NOT(Table1[[#This Row],[IncidentDate]]=""), DAY(D210), DAY(Table1[[#This Row],[ReportDate]]))</f>
        <v>30</v>
      </c>
      <c r="H210" s="16">
        <f>IF(NOT(Table1[[#This Row],[IncidentDate]]=""), Table1[[#This Row],[IncidentDate]]-INT(Table1[[#This Row],[IncidentDate]]), Table1[[#This Row],[ReportDate]]-INT(Table1[[#This Row],[ReportDate]]))</f>
        <v>0.73194399999920279</v>
      </c>
      <c r="I210" s="1" t="s">
        <v>10</v>
      </c>
      <c r="J210" s="4" t="s">
        <v>40</v>
      </c>
      <c r="K210" s="5"/>
      <c r="L210" s="6">
        <v>1</v>
      </c>
      <c r="M210" s="5"/>
    </row>
    <row r="211" spans="1:13" ht="26.25" customHeight="1" x14ac:dyDescent="0.2">
      <c r="A211" s="1" t="s">
        <v>281</v>
      </c>
      <c r="B211" s="1" t="s">
        <v>1</v>
      </c>
      <c r="C211" s="2">
        <v>44074.466667000001</v>
      </c>
      <c r="D211" s="2">
        <v>44074.466667000001</v>
      </c>
      <c r="E211" s="6">
        <f>IF(NOT(Table1[[#This Row],[IncidentDate]]=""), YEAR(D211), YEAR(Table1[[#This Row],[ReportDate]]))</f>
        <v>2020</v>
      </c>
      <c r="F211" s="6">
        <f>IF(NOT(Table1[[#This Row],[IncidentDate]]=""), MONTH(Table1[[#This Row],[IncidentDate]]), MONTH(Table1[[#This Row],[ReportDate]]))</f>
        <v>8</v>
      </c>
      <c r="G211" s="6">
        <f>IF(NOT(Table1[[#This Row],[IncidentDate]]=""), DAY(D211), DAY(Table1[[#This Row],[ReportDate]]))</f>
        <v>31</v>
      </c>
      <c r="H211" s="16">
        <f>IF(NOT(Table1[[#This Row],[IncidentDate]]=""), Table1[[#This Row],[IncidentDate]]-INT(Table1[[#This Row],[IncidentDate]]), Table1[[#This Row],[ReportDate]]-INT(Table1[[#This Row],[ReportDate]]))</f>
        <v>0.46666700000059791</v>
      </c>
      <c r="I211" s="8" t="s">
        <v>20</v>
      </c>
      <c r="J211" s="4" t="s">
        <v>29</v>
      </c>
      <c r="K211" s="5"/>
      <c r="L211" s="6">
        <v>1</v>
      </c>
      <c r="M211" s="5"/>
    </row>
    <row r="212" spans="1:13" ht="26.25" customHeight="1" x14ac:dyDescent="0.2">
      <c r="A212" s="1" t="s">
        <v>282</v>
      </c>
      <c r="B212" s="1" t="s">
        <v>1</v>
      </c>
      <c r="C212" s="2">
        <v>44075.915278</v>
      </c>
      <c r="D212" s="2">
        <v>44075.915278</v>
      </c>
      <c r="E212" s="6">
        <f>IF(NOT(Table1[[#This Row],[IncidentDate]]=""), YEAR(D212), YEAR(Table1[[#This Row],[ReportDate]]))</f>
        <v>2020</v>
      </c>
      <c r="F212" s="6">
        <f>IF(NOT(Table1[[#This Row],[IncidentDate]]=""), MONTH(Table1[[#This Row],[IncidentDate]]), MONTH(Table1[[#This Row],[ReportDate]]))</f>
        <v>9</v>
      </c>
      <c r="G212" s="6">
        <f>IF(NOT(Table1[[#This Row],[IncidentDate]]=""), DAY(D212), DAY(Table1[[#This Row],[ReportDate]]))</f>
        <v>1</v>
      </c>
      <c r="H212" s="16">
        <f>IF(NOT(Table1[[#This Row],[IncidentDate]]=""), Table1[[#This Row],[IncidentDate]]-INT(Table1[[#This Row],[IncidentDate]]), Table1[[#This Row],[ReportDate]]-INT(Table1[[#This Row],[ReportDate]]))</f>
        <v>0.91527800000039861</v>
      </c>
      <c r="I212" s="8" t="s">
        <v>20</v>
      </c>
      <c r="J212" s="4" t="s">
        <v>21</v>
      </c>
      <c r="K212" s="5"/>
      <c r="L212" s="6">
        <v>1</v>
      </c>
      <c r="M212" s="5"/>
    </row>
    <row r="213" spans="1:13" ht="37.5" customHeight="1" x14ac:dyDescent="0.2">
      <c r="A213" s="1" t="s">
        <v>283</v>
      </c>
      <c r="B213" s="1" t="s">
        <v>1</v>
      </c>
      <c r="C213" s="2">
        <v>44076.126388999997</v>
      </c>
      <c r="D213" s="2">
        <v>44076.126388999997</v>
      </c>
      <c r="E213" s="6">
        <f>IF(NOT(Table1[[#This Row],[IncidentDate]]=""), YEAR(D213), YEAR(Table1[[#This Row],[ReportDate]]))</f>
        <v>2020</v>
      </c>
      <c r="F213" s="6">
        <f>IF(NOT(Table1[[#This Row],[IncidentDate]]=""), MONTH(Table1[[#This Row],[IncidentDate]]), MONTH(Table1[[#This Row],[ReportDate]]))</f>
        <v>9</v>
      </c>
      <c r="G213" s="6">
        <f>IF(NOT(Table1[[#This Row],[IncidentDate]]=""), DAY(D213), DAY(Table1[[#This Row],[ReportDate]]))</f>
        <v>2</v>
      </c>
      <c r="H213" s="16">
        <f>IF(NOT(Table1[[#This Row],[IncidentDate]]=""), Table1[[#This Row],[IncidentDate]]-INT(Table1[[#This Row],[IncidentDate]]), Table1[[#This Row],[ReportDate]]-INT(Table1[[#This Row],[ReportDate]]))</f>
        <v>0.12638899999728892</v>
      </c>
      <c r="I213" s="8" t="s">
        <v>20</v>
      </c>
      <c r="J213" s="4" t="s">
        <v>21</v>
      </c>
      <c r="K213" s="5"/>
      <c r="L213" s="6">
        <v>1</v>
      </c>
      <c r="M213" s="5"/>
    </row>
    <row r="214" spans="1:13" ht="26.25" customHeight="1" x14ac:dyDescent="0.2">
      <c r="A214" s="1" t="s">
        <v>284</v>
      </c>
      <c r="B214" s="1" t="s">
        <v>1</v>
      </c>
      <c r="C214" s="2">
        <v>44076.126388999997</v>
      </c>
      <c r="D214" s="2">
        <v>44076.126388999997</v>
      </c>
      <c r="E214" s="6">
        <f>IF(NOT(Table1[[#This Row],[IncidentDate]]=""), YEAR(D214), YEAR(Table1[[#This Row],[ReportDate]]))</f>
        <v>2020</v>
      </c>
      <c r="F214" s="6">
        <f>IF(NOT(Table1[[#This Row],[IncidentDate]]=""), MONTH(Table1[[#This Row],[IncidentDate]]), MONTH(Table1[[#This Row],[ReportDate]]))</f>
        <v>9</v>
      </c>
      <c r="G214" s="6">
        <f>IF(NOT(Table1[[#This Row],[IncidentDate]]=""), DAY(D214), DAY(Table1[[#This Row],[ReportDate]]))</f>
        <v>2</v>
      </c>
      <c r="H214" s="16">
        <f>IF(NOT(Table1[[#This Row],[IncidentDate]]=""), Table1[[#This Row],[IncidentDate]]-INT(Table1[[#This Row],[IncidentDate]]), Table1[[#This Row],[ReportDate]]-INT(Table1[[#This Row],[ReportDate]]))</f>
        <v>0.12638899999728892</v>
      </c>
      <c r="I214" s="7" t="s">
        <v>285</v>
      </c>
      <c r="J214" s="4" t="s">
        <v>21</v>
      </c>
      <c r="K214" s="5"/>
      <c r="L214" s="6">
        <v>1</v>
      </c>
      <c r="M214" s="5"/>
    </row>
    <row r="215" spans="1:13" ht="26.25" customHeight="1" x14ac:dyDescent="0.2">
      <c r="A215" s="1" t="s">
        <v>286</v>
      </c>
      <c r="B215" s="1" t="s">
        <v>1</v>
      </c>
      <c r="C215" s="2">
        <v>44076.126388999997</v>
      </c>
      <c r="D215" s="2">
        <v>44076.126388999997</v>
      </c>
      <c r="E215" s="6">
        <f>IF(NOT(Table1[[#This Row],[IncidentDate]]=""), YEAR(D215), YEAR(Table1[[#This Row],[ReportDate]]))</f>
        <v>2020</v>
      </c>
      <c r="F215" s="6">
        <f>IF(NOT(Table1[[#This Row],[IncidentDate]]=""), MONTH(Table1[[#This Row],[IncidentDate]]), MONTH(Table1[[#This Row],[ReportDate]]))</f>
        <v>9</v>
      </c>
      <c r="G215" s="6">
        <f>IF(NOT(Table1[[#This Row],[IncidentDate]]=""), DAY(D215), DAY(Table1[[#This Row],[ReportDate]]))</f>
        <v>2</v>
      </c>
      <c r="H215" s="16">
        <f>IF(NOT(Table1[[#This Row],[IncidentDate]]=""), Table1[[#This Row],[IncidentDate]]-INT(Table1[[#This Row],[IncidentDate]]), Table1[[#This Row],[ReportDate]]-INT(Table1[[#This Row],[ReportDate]]))</f>
        <v>0.12638899999728892</v>
      </c>
      <c r="I215" s="7" t="s">
        <v>285</v>
      </c>
      <c r="J215" s="4" t="s">
        <v>21</v>
      </c>
      <c r="K215" s="5"/>
      <c r="L215" s="6">
        <v>1</v>
      </c>
      <c r="M215" s="5"/>
    </row>
    <row r="216" spans="1:13" ht="28.5" customHeight="1" x14ac:dyDescent="0.2">
      <c r="A216" s="1" t="s">
        <v>287</v>
      </c>
      <c r="B216" s="1" t="s">
        <v>1</v>
      </c>
      <c r="C216" s="2">
        <v>44080.519443999998</v>
      </c>
      <c r="D216" s="2">
        <v>44080.519443999998</v>
      </c>
      <c r="E216" s="6">
        <f>IF(NOT(Table1[[#This Row],[IncidentDate]]=""), YEAR(D216), YEAR(Table1[[#This Row],[ReportDate]]))</f>
        <v>2020</v>
      </c>
      <c r="F216" s="6">
        <f>IF(NOT(Table1[[#This Row],[IncidentDate]]=""), MONTH(Table1[[#This Row],[IncidentDate]]), MONTH(Table1[[#This Row],[ReportDate]]))</f>
        <v>9</v>
      </c>
      <c r="G216" s="6">
        <f>IF(NOT(Table1[[#This Row],[IncidentDate]]=""), DAY(D216), DAY(Table1[[#This Row],[ReportDate]]))</f>
        <v>6</v>
      </c>
      <c r="H216" s="16">
        <f>IF(NOT(Table1[[#This Row],[IncidentDate]]=""), Table1[[#This Row],[IncidentDate]]-INT(Table1[[#This Row],[IncidentDate]]), Table1[[#This Row],[ReportDate]]-INT(Table1[[#This Row],[ReportDate]]))</f>
        <v>0.5194439999977476</v>
      </c>
      <c r="I216" s="3" t="s">
        <v>2</v>
      </c>
      <c r="J216" s="4" t="s">
        <v>55</v>
      </c>
      <c r="K216" s="5"/>
      <c r="L216" s="6">
        <v>1</v>
      </c>
      <c r="M216" s="5"/>
    </row>
    <row r="217" spans="1:13" ht="18" customHeight="1" x14ac:dyDescent="0.2">
      <c r="A217" s="1" t="s">
        <v>288</v>
      </c>
      <c r="B217" s="1" t="s">
        <v>1</v>
      </c>
      <c r="C217" s="2">
        <v>44080.604166999998</v>
      </c>
      <c r="D217" s="2">
        <v>44080.6</v>
      </c>
      <c r="E217" s="6">
        <f>IF(NOT(Table1[[#This Row],[IncidentDate]]=""), YEAR(D217), YEAR(Table1[[#This Row],[ReportDate]]))</f>
        <v>2020</v>
      </c>
      <c r="F217" s="6">
        <f>IF(NOT(Table1[[#This Row],[IncidentDate]]=""), MONTH(Table1[[#This Row],[IncidentDate]]), MONTH(Table1[[#This Row],[ReportDate]]))</f>
        <v>9</v>
      </c>
      <c r="G217" s="6">
        <f>IF(NOT(Table1[[#This Row],[IncidentDate]]=""), DAY(D217), DAY(Table1[[#This Row],[ReportDate]]))</f>
        <v>6</v>
      </c>
      <c r="H217" s="16">
        <f>IF(NOT(Table1[[#This Row],[IncidentDate]]=""), Table1[[#This Row],[IncidentDate]]-INT(Table1[[#This Row],[IncidentDate]]), Table1[[#This Row],[ReportDate]]-INT(Table1[[#This Row],[ReportDate]]))</f>
        <v>0.59999999999854481</v>
      </c>
      <c r="I217" s="7" t="s">
        <v>289</v>
      </c>
      <c r="J217" s="4" t="s">
        <v>8</v>
      </c>
      <c r="K217" s="5"/>
      <c r="L217" s="6">
        <v>1</v>
      </c>
      <c r="M217" s="5"/>
    </row>
    <row r="218" spans="1:13" ht="18" customHeight="1" x14ac:dyDescent="0.2">
      <c r="A218" s="1" t="s">
        <v>290</v>
      </c>
      <c r="B218" s="1" t="s">
        <v>1</v>
      </c>
      <c r="C218" s="2">
        <v>44081.050693999998</v>
      </c>
      <c r="D218" s="2">
        <v>44081.050693999998</v>
      </c>
      <c r="E218" s="6">
        <f>IF(NOT(Table1[[#This Row],[IncidentDate]]=""), YEAR(D218), YEAR(Table1[[#This Row],[ReportDate]]))</f>
        <v>2020</v>
      </c>
      <c r="F218" s="6">
        <f>IF(NOT(Table1[[#This Row],[IncidentDate]]=""), MONTH(Table1[[#This Row],[IncidentDate]]), MONTH(Table1[[#This Row],[ReportDate]]))</f>
        <v>9</v>
      </c>
      <c r="G218" s="6">
        <f>IF(NOT(Table1[[#This Row],[IncidentDate]]=""), DAY(D218), DAY(Table1[[#This Row],[ReportDate]]))</f>
        <v>7</v>
      </c>
      <c r="H218" s="16">
        <f>IF(NOT(Table1[[#This Row],[IncidentDate]]=""), Table1[[#This Row],[IncidentDate]]-INT(Table1[[#This Row],[IncidentDate]]), Table1[[#This Row],[ReportDate]]-INT(Table1[[#This Row],[ReportDate]]))</f>
        <v>5.0693999997747596E-2</v>
      </c>
      <c r="I218" s="4" t="s">
        <v>143</v>
      </c>
      <c r="J218" s="4" t="s">
        <v>144</v>
      </c>
      <c r="K218" s="5"/>
      <c r="L218" s="6">
        <v>1</v>
      </c>
      <c r="M218" s="5"/>
    </row>
    <row r="219" spans="1:13" ht="18" customHeight="1" x14ac:dyDescent="0.2">
      <c r="A219" s="1" t="s">
        <v>291</v>
      </c>
      <c r="B219" s="1" t="s">
        <v>1</v>
      </c>
      <c r="C219" s="2">
        <v>44081.050693999998</v>
      </c>
      <c r="D219" s="2">
        <v>44081.050693999998</v>
      </c>
      <c r="E219" s="6">
        <f>IF(NOT(Table1[[#This Row],[IncidentDate]]=""), YEAR(D219), YEAR(Table1[[#This Row],[ReportDate]]))</f>
        <v>2020</v>
      </c>
      <c r="F219" s="6">
        <f>IF(NOT(Table1[[#This Row],[IncidentDate]]=""), MONTH(Table1[[#This Row],[IncidentDate]]), MONTH(Table1[[#This Row],[ReportDate]]))</f>
        <v>9</v>
      </c>
      <c r="G219" s="6">
        <f>IF(NOT(Table1[[#This Row],[IncidentDate]]=""), DAY(D219), DAY(Table1[[#This Row],[ReportDate]]))</f>
        <v>7</v>
      </c>
      <c r="H219" s="16">
        <f>IF(NOT(Table1[[#This Row],[IncidentDate]]=""), Table1[[#This Row],[IncidentDate]]-INT(Table1[[#This Row],[IncidentDate]]), Table1[[#This Row],[ReportDate]]-INT(Table1[[#This Row],[ReportDate]]))</f>
        <v>5.0693999997747596E-2</v>
      </c>
      <c r="I219" s="1" t="s">
        <v>246</v>
      </c>
      <c r="J219" s="4" t="s">
        <v>95</v>
      </c>
      <c r="K219" s="5"/>
      <c r="L219" s="6">
        <v>1</v>
      </c>
      <c r="M219" s="5"/>
    </row>
    <row r="220" spans="1:13" ht="18" customHeight="1" x14ac:dyDescent="0.2">
      <c r="A220" s="1" t="s">
        <v>292</v>
      </c>
      <c r="B220" s="1" t="s">
        <v>1</v>
      </c>
      <c r="C220" s="2">
        <v>44084.140972000001</v>
      </c>
      <c r="D220" s="2">
        <v>44084.140972000001</v>
      </c>
      <c r="E220" s="6">
        <f>IF(NOT(Table1[[#This Row],[IncidentDate]]=""), YEAR(D220), YEAR(Table1[[#This Row],[ReportDate]]))</f>
        <v>2020</v>
      </c>
      <c r="F220" s="6">
        <f>IF(NOT(Table1[[#This Row],[IncidentDate]]=""), MONTH(Table1[[#This Row],[IncidentDate]]), MONTH(Table1[[#This Row],[ReportDate]]))</f>
        <v>9</v>
      </c>
      <c r="G220" s="6">
        <f>IF(NOT(Table1[[#This Row],[IncidentDate]]=""), DAY(D220), DAY(Table1[[#This Row],[ReportDate]]))</f>
        <v>10</v>
      </c>
      <c r="H220" s="16">
        <f>IF(NOT(Table1[[#This Row],[IncidentDate]]=""), Table1[[#This Row],[IncidentDate]]-INT(Table1[[#This Row],[IncidentDate]]), Table1[[#This Row],[ReportDate]]-INT(Table1[[#This Row],[ReportDate]]))</f>
        <v>0.14097200000105659</v>
      </c>
      <c r="I220" s="3" t="s">
        <v>2</v>
      </c>
      <c r="J220" s="4" t="s">
        <v>21</v>
      </c>
      <c r="K220" s="5"/>
      <c r="L220" s="6">
        <v>1</v>
      </c>
      <c r="M220" s="5"/>
    </row>
    <row r="221" spans="1:13" ht="28.5" customHeight="1" x14ac:dyDescent="0.2">
      <c r="A221" s="1" t="s">
        <v>293</v>
      </c>
      <c r="B221" s="1" t="s">
        <v>1</v>
      </c>
      <c r="C221" s="2">
        <v>44085.972221999997</v>
      </c>
      <c r="D221" s="2">
        <v>44085.972221999997</v>
      </c>
      <c r="E221" s="6">
        <f>IF(NOT(Table1[[#This Row],[IncidentDate]]=""), YEAR(D221), YEAR(Table1[[#This Row],[ReportDate]]))</f>
        <v>2020</v>
      </c>
      <c r="F221" s="6">
        <f>IF(NOT(Table1[[#This Row],[IncidentDate]]=""), MONTH(Table1[[#This Row],[IncidentDate]]), MONTH(Table1[[#This Row],[ReportDate]]))</f>
        <v>9</v>
      </c>
      <c r="G221" s="6">
        <f>IF(NOT(Table1[[#This Row],[IncidentDate]]=""), DAY(D221), DAY(Table1[[#This Row],[ReportDate]]))</f>
        <v>11</v>
      </c>
      <c r="H221" s="16">
        <f>IF(NOT(Table1[[#This Row],[IncidentDate]]=""), Table1[[#This Row],[IncidentDate]]-INT(Table1[[#This Row],[IncidentDate]]), Table1[[#This Row],[ReportDate]]-INT(Table1[[#This Row],[ReportDate]]))</f>
        <v>0.97222199999669101</v>
      </c>
      <c r="I221" s="8" t="s">
        <v>20</v>
      </c>
      <c r="J221" s="4" t="s">
        <v>69</v>
      </c>
      <c r="K221" s="5"/>
      <c r="L221" s="6">
        <v>1</v>
      </c>
      <c r="M221" s="5"/>
    </row>
    <row r="222" spans="1:13" ht="26.1" customHeight="1" x14ac:dyDescent="0.2">
      <c r="A222" s="1" t="s">
        <v>294</v>
      </c>
      <c r="B222" s="1" t="s">
        <v>1</v>
      </c>
      <c r="C222" s="2">
        <v>44086.224305999996</v>
      </c>
      <c r="D222" s="2">
        <v>44086.221528000002</v>
      </c>
      <c r="E222" s="6">
        <f>IF(NOT(Table1[[#This Row],[IncidentDate]]=""), YEAR(D222), YEAR(Table1[[#This Row],[ReportDate]]))</f>
        <v>2020</v>
      </c>
      <c r="F222" s="6">
        <f>IF(NOT(Table1[[#This Row],[IncidentDate]]=""), MONTH(Table1[[#This Row],[IncidentDate]]), MONTH(Table1[[#This Row],[ReportDate]]))</f>
        <v>9</v>
      </c>
      <c r="G222" s="6">
        <f>IF(NOT(Table1[[#This Row],[IncidentDate]]=""), DAY(D222), DAY(Table1[[#This Row],[ReportDate]]))</f>
        <v>12</v>
      </c>
      <c r="H222" s="16">
        <f>IF(NOT(Table1[[#This Row],[IncidentDate]]=""), Table1[[#This Row],[IncidentDate]]-INT(Table1[[#This Row],[IncidentDate]]), Table1[[#This Row],[ReportDate]]-INT(Table1[[#This Row],[ReportDate]]))</f>
        <v>0.2215280000018538</v>
      </c>
      <c r="I222" s="4" t="s">
        <v>173</v>
      </c>
      <c r="J222" s="4" t="s">
        <v>273</v>
      </c>
      <c r="K222" s="11"/>
      <c r="L222" s="6">
        <v>1</v>
      </c>
      <c r="M222" s="11"/>
    </row>
    <row r="223" spans="1:13" ht="37.5" customHeight="1" x14ac:dyDescent="0.2">
      <c r="A223" s="1" t="s">
        <v>295</v>
      </c>
      <c r="B223" s="1" t="s">
        <v>1</v>
      </c>
      <c r="C223" s="2">
        <v>44086.542361</v>
      </c>
      <c r="D223" s="2">
        <v>44086.542361</v>
      </c>
      <c r="E223" s="6">
        <f>IF(NOT(Table1[[#This Row],[IncidentDate]]=""), YEAR(D223), YEAR(Table1[[#This Row],[ReportDate]]))</f>
        <v>2020</v>
      </c>
      <c r="F223" s="6">
        <f>IF(NOT(Table1[[#This Row],[IncidentDate]]=""), MONTH(Table1[[#This Row],[IncidentDate]]), MONTH(Table1[[#This Row],[ReportDate]]))</f>
        <v>9</v>
      </c>
      <c r="G223" s="6">
        <f>IF(NOT(Table1[[#This Row],[IncidentDate]]=""), DAY(D223), DAY(Table1[[#This Row],[ReportDate]]))</f>
        <v>12</v>
      </c>
      <c r="H223" s="16">
        <f>IF(NOT(Table1[[#This Row],[IncidentDate]]=""), Table1[[#This Row],[IncidentDate]]-INT(Table1[[#This Row],[IncidentDate]]), Table1[[#This Row],[ReportDate]]-INT(Table1[[#This Row],[ReportDate]]))</f>
        <v>0.5423609999998007</v>
      </c>
      <c r="I223" s="4" t="s">
        <v>63</v>
      </c>
      <c r="J223" s="4" t="s">
        <v>296</v>
      </c>
      <c r="K223" s="11"/>
      <c r="L223" s="6">
        <v>1</v>
      </c>
      <c r="M223" s="11"/>
    </row>
    <row r="224" spans="1:13" ht="18" customHeight="1" x14ac:dyDescent="0.2">
      <c r="A224" s="1" t="s">
        <v>297</v>
      </c>
      <c r="B224" s="1" t="s">
        <v>1</v>
      </c>
      <c r="C224" s="2">
        <v>44086.912499999999</v>
      </c>
      <c r="D224" s="2">
        <v>44086.912499999999</v>
      </c>
      <c r="E224" s="6">
        <f>IF(NOT(Table1[[#This Row],[IncidentDate]]=""), YEAR(D224), YEAR(Table1[[#This Row],[ReportDate]]))</f>
        <v>2020</v>
      </c>
      <c r="F224" s="6">
        <f>IF(NOT(Table1[[#This Row],[IncidentDate]]=""), MONTH(Table1[[#This Row],[IncidentDate]]), MONTH(Table1[[#This Row],[ReportDate]]))</f>
        <v>9</v>
      </c>
      <c r="G224" s="6">
        <f>IF(NOT(Table1[[#This Row],[IncidentDate]]=""), DAY(D224), DAY(Table1[[#This Row],[ReportDate]]))</f>
        <v>12</v>
      </c>
      <c r="H224" s="16">
        <f>IF(NOT(Table1[[#This Row],[IncidentDate]]=""), Table1[[#This Row],[IncidentDate]]-INT(Table1[[#This Row],[IncidentDate]]), Table1[[#This Row],[ReportDate]]-INT(Table1[[#This Row],[ReportDate]]))</f>
        <v>0.91249999999854481</v>
      </c>
      <c r="I224" s="4" t="s">
        <v>173</v>
      </c>
      <c r="J224" s="4" t="s">
        <v>33</v>
      </c>
      <c r="K224" s="11"/>
      <c r="L224" s="6">
        <v>1</v>
      </c>
      <c r="M224" s="11"/>
    </row>
    <row r="225" spans="1:13" ht="26.25" customHeight="1" x14ac:dyDescent="0.2">
      <c r="A225" s="1" t="s">
        <v>298</v>
      </c>
      <c r="B225" s="1" t="s">
        <v>1</v>
      </c>
      <c r="C225" s="2">
        <v>44092.65</v>
      </c>
      <c r="D225" s="2">
        <v>44092.65</v>
      </c>
      <c r="E225" s="6">
        <f>IF(NOT(Table1[[#This Row],[IncidentDate]]=""), YEAR(D225), YEAR(Table1[[#This Row],[ReportDate]]))</f>
        <v>2020</v>
      </c>
      <c r="F225" s="6">
        <f>IF(NOT(Table1[[#This Row],[IncidentDate]]=""), MONTH(Table1[[#This Row],[IncidentDate]]), MONTH(Table1[[#This Row],[ReportDate]]))</f>
        <v>9</v>
      </c>
      <c r="G225" s="6">
        <f>IF(NOT(Table1[[#This Row],[IncidentDate]]=""), DAY(D225), DAY(Table1[[#This Row],[ReportDate]]))</f>
        <v>18</v>
      </c>
      <c r="H225" s="16">
        <f>IF(NOT(Table1[[#This Row],[IncidentDate]]=""), Table1[[#This Row],[IncidentDate]]-INT(Table1[[#This Row],[IncidentDate]]), Table1[[#This Row],[ReportDate]]-INT(Table1[[#This Row],[ReportDate]]))</f>
        <v>0.65000000000145519</v>
      </c>
      <c r="I225" s="4" t="s">
        <v>63</v>
      </c>
      <c r="J225" s="4" t="s">
        <v>147</v>
      </c>
      <c r="K225" s="11"/>
      <c r="L225" s="6">
        <v>1</v>
      </c>
      <c r="M225" s="11"/>
    </row>
    <row r="226" spans="1:13" ht="26.25" customHeight="1" x14ac:dyDescent="0.2">
      <c r="A226" s="1" t="s">
        <v>299</v>
      </c>
      <c r="B226" s="1" t="s">
        <v>1</v>
      </c>
      <c r="C226" s="2">
        <v>44092.925693999998</v>
      </c>
      <c r="D226" s="2">
        <v>44092.925693999998</v>
      </c>
      <c r="E226" s="6">
        <f>IF(NOT(Table1[[#This Row],[IncidentDate]]=""), YEAR(D226), YEAR(Table1[[#This Row],[ReportDate]]))</f>
        <v>2020</v>
      </c>
      <c r="F226" s="6">
        <f>IF(NOT(Table1[[#This Row],[IncidentDate]]=""), MONTH(Table1[[#This Row],[IncidentDate]]), MONTH(Table1[[#This Row],[ReportDate]]))</f>
        <v>9</v>
      </c>
      <c r="G226" s="6">
        <f>IF(NOT(Table1[[#This Row],[IncidentDate]]=""), DAY(D226), DAY(Table1[[#This Row],[ReportDate]]))</f>
        <v>18</v>
      </c>
      <c r="H226" s="16">
        <f>IF(NOT(Table1[[#This Row],[IncidentDate]]=""), Table1[[#This Row],[IncidentDate]]-INT(Table1[[#This Row],[IncidentDate]]), Table1[[#This Row],[ReportDate]]-INT(Table1[[#This Row],[ReportDate]]))</f>
        <v>0.9256939999977476</v>
      </c>
      <c r="I226" s="8" t="s">
        <v>20</v>
      </c>
      <c r="J226" s="4" t="s">
        <v>18</v>
      </c>
      <c r="K226" s="5"/>
      <c r="L226" s="6">
        <v>1</v>
      </c>
      <c r="M226" s="5"/>
    </row>
    <row r="227" spans="1:13" ht="28.5" customHeight="1" x14ac:dyDescent="0.2">
      <c r="A227" s="1" t="s">
        <v>300</v>
      </c>
      <c r="B227" s="1" t="s">
        <v>1</v>
      </c>
      <c r="C227" s="2">
        <v>44096.938194000002</v>
      </c>
      <c r="D227" s="2">
        <v>44096.938194000002</v>
      </c>
      <c r="E227" s="6">
        <f>IF(NOT(Table1[[#This Row],[IncidentDate]]=""), YEAR(D227), YEAR(Table1[[#This Row],[ReportDate]]))</f>
        <v>2020</v>
      </c>
      <c r="F227" s="6">
        <f>IF(NOT(Table1[[#This Row],[IncidentDate]]=""), MONTH(Table1[[#This Row],[IncidentDate]]), MONTH(Table1[[#This Row],[ReportDate]]))</f>
        <v>9</v>
      </c>
      <c r="G227" s="6">
        <f>IF(NOT(Table1[[#This Row],[IncidentDate]]=""), DAY(D227), DAY(Table1[[#This Row],[ReportDate]]))</f>
        <v>22</v>
      </c>
      <c r="H227" s="16">
        <f>IF(NOT(Table1[[#This Row],[IncidentDate]]=""), Table1[[#This Row],[IncidentDate]]-INT(Table1[[#This Row],[IncidentDate]]), Table1[[#This Row],[ReportDate]]-INT(Table1[[#This Row],[ReportDate]]))</f>
        <v>0.93819400000211317</v>
      </c>
      <c r="I227" s="7" t="s">
        <v>301</v>
      </c>
      <c r="J227" s="4" t="s">
        <v>302</v>
      </c>
      <c r="K227" s="5"/>
      <c r="L227" s="6">
        <v>1</v>
      </c>
      <c r="M227" s="5"/>
    </row>
    <row r="228" spans="1:13" ht="26.25" customHeight="1" x14ac:dyDescent="0.2">
      <c r="A228" s="1" t="s">
        <v>303</v>
      </c>
      <c r="B228" s="1" t="s">
        <v>1</v>
      </c>
      <c r="C228" s="2">
        <v>44112.025694000004</v>
      </c>
      <c r="D228" s="2">
        <v>44112.025694000004</v>
      </c>
      <c r="E228" s="6">
        <f>IF(NOT(Table1[[#This Row],[IncidentDate]]=""), YEAR(D228), YEAR(Table1[[#This Row],[ReportDate]]))</f>
        <v>2020</v>
      </c>
      <c r="F228" s="6">
        <f>IF(NOT(Table1[[#This Row],[IncidentDate]]=""), MONTH(Table1[[#This Row],[IncidentDate]]), MONTH(Table1[[#This Row],[ReportDate]]))</f>
        <v>10</v>
      </c>
      <c r="G228" s="6">
        <f>IF(NOT(Table1[[#This Row],[IncidentDate]]=""), DAY(D228), DAY(Table1[[#This Row],[ReportDate]]))</f>
        <v>8</v>
      </c>
      <c r="H228" s="16">
        <f>IF(NOT(Table1[[#This Row],[IncidentDate]]=""), Table1[[#This Row],[IncidentDate]]-INT(Table1[[#This Row],[IncidentDate]]), Table1[[#This Row],[ReportDate]]-INT(Table1[[#This Row],[ReportDate]]))</f>
        <v>2.5694000003568362E-2</v>
      </c>
      <c r="I228" s="7" t="s">
        <v>185</v>
      </c>
      <c r="J228" s="4" t="s">
        <v>121</v>
      </c>
      <c r="K228" s="5"/>
      <c r="L228" s="6">
        <v>1</v>
      </c>
      <c r="M228" s="5"/>
    </row>
    <row r="229" spans="1:13" ht="26.25" customHeight="1" x14ac:dyDescent="0.2">
      <c r="A229" s="1" t="s">
        <v>304</v>
      </c>
      <c r="B229" s="1" t="s">
        <v>1</v>
      </c>
      <c r="C229" s="2">
        <v>44123.884028</v>
      </c>
      <c r="D229" s="2">
        <v>44123.884028</v>
      </c>
      <c r="E229" s="6">
        <f>IF(NOT(Table1[[#This Row],[IncidentDate]]=""), YEAR(D229), YEAR(Table1[[#This Row],[ReportDate]]))</f>
        <v>2020</v>
      </c>
      <c r="F229" s="6">
        <f>IF(NOT(Table1[[#This Row],[IncidentDate]]=""), MONTH(Table1[[#This Row],[IncidentDate]]), MONTH(Table1[[#This Row],[ReportDate]]))</f>
        <v>10</v>
      </c>
      <c r="G229" s="6">
        <f>IF(NOT(Table1[[#This Row],[IncidentDate]]=""), DAY(D229), DAY(Table1[[#This Row],[ReportDate]]))</f>
        <v>19</v>
      </c>
      <c r="H229" s="16">
        <f>IF(NOT(Table1[[#This Row],[IncidentDate]]=""), Table1[[#This Row],[IncidentDate]]-INT(Table1[[#This Row],[IncidentDate]]), Table1[[#This Row],[ReportDate]]-INT(Table1[[#This Row],[ReportDate]]))</f>
        <v>0.88402800000039861</v>
      </c>
      <c r="I229" s="4" t="s">
        <v>134</v>
      </c>
      <c r="J229" s="4" t="s">
        <v>121</v>
      </c>
      <c r="K229" s="11"/>
      <c r="L229" s="6">
        <v>1</v>
      </c>
      <c r="M229" s="11"/>
    </row>
    <row r="230" spans="1:13" ht="26.25" customHeight="1" x14ac:dyDescent="0.2">
      <c r="A230" s="1" t="s">
        <v>305</v>
      </c>
      <c r="B230" s="1" t="s">
        <v>1</v>
      </c>
      <c r="C230" s="2">
        <v>44123.957639</v>
      </c>
      <c r="D230" s="2">
        <v>44123.957639</v>
      </c>
      <c r="E230" s="6">
        <f>IF(NOT(Table1[[#This Row],[IncidentDate]]=""), YEAR(D230), YEAR(Table1[[#This Row],[ReportDate]]))</f>
        <v>2020</v>
      </c>
      <c r="F230" s="6">
        <f>IF(NOT(Table1[[#This Row],[IncidentDate]]=""), MONTH(Table1[[#This Row],[IncidentDate]]), MONTH(Table1[[#This Row],[ReportDate]]))</f>
        <v>10</v>
      </c>
      <c r="G230" s="6">
        <f>IF(NOT(Table1[[#This Row],[IncidentDate]]=""), DAY(D230), DAY(Table1[[#This Row],[ReportDate]]))</f>
        <v>19</v>
      </c>
      <c r="H230" s="16">
        <f>IF(NOT(Table1[[#This Row],[IncidentDate]]=""), Table1[[#This Row],[IncidentDate]]-INT(Table1[[#This Row],[IncidentDate]]), Table1[[#This Row],[ReportDate]]-INT(Table1[[#This Row],[ReportDate]]))</f>
        <v>0.9576390000001993</v>
      </c>
      <c r="I230" s="3" t="s">
        <v>2</v>
      </c>
      <c r="J230" s="4" t="s">
        <v>232</v>
      </c>
      <c r="K230" s="5"/>
      <c r="L230" s="6">
        <v>1</v>
      </c>
      <c r="M230" s="5"/>
    </row>
    <row r="231" spans="1:13" ht="28.5" customHeight="1" x14ac:dyDescent="0.2">
      <c r="A231" s="1" t="s">
        <v>306</v>
      </c>
      <c r="B231" s="1" t="s">
        <v>1</v>
      </c>
      <c r="C231" s="2">
        <v>44126.079167000004</v>
      </c>
      <c r="D231" s="2">
        <v>44126.079167000004</v>
      </c>
      <c r="E231" s="6">
        <f>IF(NOT(Table1[[#This Row],[IncidentDate]]=""), YEAR(D231), YEAR(Table1[[#This Row],[ReportDate]]))</f>
        <v>2020</v>
      </c>
      <c r="F231" s="6">
        <f>IF(NOT(Table1[[#This Row],[IncidentDate]]=""), MONTH(Table1[[#This Row],[IncidentDate]]), MONTH(Table1[[#This Row],[ReportDate]]))</f>
        <v>10</v>
      </c>
      <c r="G231" s="6">
        <f>IF(NOT(Table1[[#This Row],[IncidentDate]]=""), DAY(D231), DAY(Table1[[#This Row],[ReportDate]]))</f>
        <v>22</v>
      </c>
      <c r="H231" s="16">
        <f>IF(NOT(Table1[[#This Row],[IncidentDate]]=""), Table1[[#This Row],[IncidentDate]]-INT(Table1[[#This Row],[IncidentDate]]), Table1[[#This Row],[ReportDate]]-INT(Table1[[#This Row],[ReportDate]]))</f>
        <v>7.9167000003508292E-2</v>
      </c>
      <c r="I231" s="3" t="s">
        <v>2</v>
      </c>
      <c r="J231" s="4" t="s">
        <v>60</v>
      </c>
      <c r="K231" s="5"/>
      <c r="L231" s="6">
        <v>1</v>
      </c>
      <c r="M231" s="5"/>
    </row>
    <row r="232" spans="1:13" ht="18" customHeight="1" x14ac:dyDescent="0.2">
      <c r="A232" s="1" t="s">
        <v>307</v>
      </c>
      <c r="B232" s="1" t="s">
        <v>1</v>
      </c>
      <c r="C232" s="2">
        <v>44132.586805999999</v>
      </c>
      <c r="D232" s="2">
        <v>44132.586805999999</v>
      </c>
      <c r="E232" s="6">
        <f>IF(NOT(Table1[[#This Row],[IncidentDate]]=""), YEAR(D232), YEAR(Table1[[#This Row],[ReportDate]]))</f>
        <v>2020</v>
      </c>
      <c r="F232" s="6">
        <f>IF(NOT(Table1[[#This Row],[IncidentDate]]=""), MONTH(Table1[[#This Row],[IncidentDate]]), MONTH(Table1[[#This Row],[ReportDate]]))</f>
        <v>10</v>
      </c>
      <c r="G232" s="6">
        <f>IF(NOT(Table1[[#This Row],[IncidentDate]]=""), DAY(D232), DAY(Table1[[#This Row],[ReportDate]]))</f>
        <v>28</v>
      </c>
      <c r="H232" s="16">
        <f>IF(NOT(Table1[[#This Row],[IncidentDate]]=""), Table1[[#This Row],[IncidentDate]]-INT(Table1[[#This Row],[IncidentDate]]), Table1[[#This Row],[ReportDate]]-INT(Table1[[#This Row],[ReportDate]]))</f>
        <v>0.58680599999934202</v>
      </c>
      <c r="I232" s="8" t="s">
        <v>20</v>
      </c>
      <c r="J232" s="4" t="s">
        <v>308</v>
      </c>
      <c r="K232" s="5"/>
      <c r="L232" s="6">
        <v>1</v>
      </c>
      <c r="M232" s="5"/>
    </row>
    <row r="233" spans="1:13" ht="18" customHeight="1" x14ac:dyDescent="0.2">
      <c r="A233" s="1" t="s">
        <v>309</v>
      </c>
      <c r="B233" s="1" t="s">
        <v>1</v>
      </c>
      <c r="C233" s="2">
        <v>44136.544443999999</v>
      </c>
      <c r="D233" s="2">
        <v>44136.544443999999</v>
      </c>
      <c r="E233" s="6">
        <f>IF(NOT(Table1[[#This Row],[IncidentDate]]=""), YEAR(D233), YEAR(Table1[[#This Row],[ReportDate]]))</f>
        <v>2020</v>
      </c>
      <c r="F233" s="6">
        <f>IF(NOT(Table1[[#This Row],[IncidentDate]]=""), MONTH(Table1[[#This Row],[IncidentDate]]), MONTH(Table1[[#This Row],[ReportDate]]))</f>
        <v>11</v>
      </c>
      <c r="G233" s="6">
        <f>IF(NOT(Table1[[#This Row],[IncidentDate]]=""), DAY(D233), DAY(Table1[[#This Row],[ReportDate]]))</f>
        <v>1</v>
      </c>
      <c r="H233" s="16">
        <f>IF(NOT(Table1[[#This Row],[IncidentDate]]=""), Table1[[#This Row],[IncidentDate]]-INT(Table1[[#This Row],[IncidentDate]]), Table1[[#This Row],[ReportDate]]-INT(Table1[[#This Row],[ReportDate]]))</f>
        <v>0.54444399999920279</v>
      </c>
      <c r="I233" s="1" t="s">
        <v>146</v>
      </c>
      <c r="J233" s="4" t="s">
        <v>131</v>
      </c>
      <c r="K233" s="5"/>
      <c r="L233" s="6">
        <v>1</v>
      </c>
      <c r="M233" s="5"/>
    </row>
    <row r="234" spans="1:13" ht="18" customHeight="1" x14ac:dyDescent="0.2">
      <c r="A234" s="1" t="s">
        <v>310</v>
      </c>
      <c r="B234" s="1" t="s">
        <v>1</v>
      </c>
      <c r="C234" s="2">
        <v>44136.788889000003</v>
      </c>
      <c r="D234" s="2">
        <v>44136.788889000003</v>
      </c>
      <c r="E234" s="6">
        <f>IF(NOT(Table1[[#This Row],[IncidentDate]]=""), YEAR(D234), YEAR(Table1[[#This Row],[ReportDate]]))</f>
        <v>2020</v>
      </c>
      <c r="F234" s="6">
        <f>IF(NOT(Table1[[#This Row],[IncidentDate]]=""), MONTH(Table1[[#This Row],[IncidentDate]]), MONTH(Table1[[#This Row],[ReportDate]]))</f>
        <v>11</v>
      </c>
      <c r="G234" s="6">
        <f>IF(NOT(Table1[[#This Row],[IncidentDate]]=""), DAY(D234), DAY(Table1[[#This Row],[ReportDate]]))</f>
        <v>1</v>
      </c>
      <c r="H234" s="16">
        <f>IF(NOT(Table1[[#This Row],[IncidentDate]]=""), Table1[[#This Row],[IncidentDate]]-INT(Table1[[#This Row],[IncidentDate]]), Table1[[#This Row],[ReportDate]]-INT(Table1[[#This Row],[ReportDate]]))</f>
        <v>0.78888900000310969</v>
      </c>
      <c r="I234" s="1" t="s">
        <v>5</v>
      </c>
      <c r="J234" s="4" t="s">
        <v>18</v>
      </c>
      <c r="K234" s="5"/>
      <c r="L234" s="6">
        <v>1</v>
      </c>
      <c r="M234" s="5"/>
    </row>
    <row r="235" spans="1:13" ht="37.5" customHeight="1" x14ac:dyDescent="0.2">
      <c r="A235" s="1" t="s">
        <v>311</v>
      </c>
      <c r="B235" s="1" t="s">
        <v>1</v>
      </c>
      <c r="C235" s="2">
        <v>44137.132639000003</v>
      </c>
      <c r="D235" s="2">
        <v>44137.132639000003</v>
      </c>
      <c r="E235" s="6">
        <f>IF(NOT(Table1[[#This Row],[IncidentDate]]=""), YEAR(D235), YEAR(Table1[[#This Row],[ReportDate]]))</f>
        <v>2020</v>
      </c>
      <c r="F235" s="6">
        <f>IF(NOT(Table1[[#This Row],[IncidentDate]]=""), MONTH(Table1[[#This Row],[IncidentDate]]), MONTH(Table1[[#This Row],[ReportDate]]))</f>
        <v>11</v>
      </c>
      <c r="G235" s="6">
        <f>IF(NOT(Table1[[#This Row],[IncidentDate]]=""), DAY(D235), DAY(Table1[[#This Row],[ReportDate]]))</f>
        <v>2</v>
      </c>
      <c r="H235" s="16">
        <f>IF(NOT(Table1[[#This Row],[IncidentDate]]=""), Table1[[#This Row],[IncidentDate]]-INT(Table1[[#This Row],[IncidentDate]]), Table1[[#This Row],[ReportDate]]-INT(Table1[[#This Row],[ReportDate]]))</f>
        <v>0.13263900000310969</v>
      </c>
      <c r="I235" s="7" t="s">
        <v>149</v>
      </c>
      <c r="J235" s="4" t="s">
        <v>277</v>
      </c>
      <c r="K235" s="5"/>
      <c r="L235" s="6">
        <v>1</v>
      </c>
      <c r="M235" s="5"/>
    </row>
    <row r="236" spans="1:13" ht="18" customHeight="1" x14ac:dyDescent="0.2">
      <c r="A236" s="1" t="s">
        <v>312</v>
      </c>
      <c r="B236" s="1" t="s">
        <v>1</v>
      </c>
      <c r="C236" s="2">
        <v>44148.942361000001</v>
      </c>
      <c r="D236" s="2">
        <v>44148.942361000001</v>
      </c>
      <c r="E236" s="6">
        <f>IF(NOT(Table1[[#This Row],[IncidentDate]]=""), YEAR(D236), YEAR(Table1[[#This Row],[ReportDate]]))</f>
        <v>2020</v>
      </c>
      <c r="F236" s="6">
        <f>IF(NOT(Table1[[#This Row],[IncidentDate]]=""), MONTH(Table1[[#This Row],[IncidentDate]]), MONTH(Table1[[#This Row],[ReportDate]]))</f>
        <v>11</v>
      </c>
      <c r="G236" s="6">
        <f>IF(NOT(Table1[[#This Row],[IncidentDate]]=""), DAY(D236), DAY(Table1[[#This Row],[ReportDate]]))</f>
        <v>13</v>
      </c>
      <c r="H236" s="16">
        <f>IF(NOT(Table1[[#This Row],[IncidentDate]]=""), Table1[[#This Row],[IncidentDate]]-INT(Table1[[#This Row],[IncidentDate]]), Table1[[#This Row],[ReportDate]]-INT(Table1[[#This Row],[ReportDate]]))</f>
        <v>0.94236100000125589</v>
      </c>
      <c r="I236" s="8" t="s">
        <v>20</v>
      </c>
      <c r="J236" s="4" t="s">
        <v>11</v>
      </c>
      <c r="K236" s="5"/>
      <c r="L236" s="6">
        <v>1</v>
      </c>
      <c r="M236" s="5"/>
    </row>
    <row r="237" spans="1:13" ht="26.25" customHeight="1" x14ac:dyDescent="0.2">
      <c r="A237" s="1" t="s">
        <v>313</v>
      </c>
      <c r="B237" s="1" t="s">
        <v>1</v>
      </c>
      <c r="C237" s="2">
        <v>44151.958333000002</v>
      </c>
      <c r="D237" s="2">
        <v>44151.952082999996</v>
      </c>
      <c r="E237" s="6">
        <f>IF(NOT(Table1[[#This Row],[IncidentDate]]=""), YEAR(D237), YEAR(Table1[[#This Row],[ReportDate]]))</f>
        <v>2020</v>
      </c>
      <c r="F237" s="6">
        <f>IF(NOT(Table1[[#This Row],[IncidentDate]]=""), MONTH(Table1[[#This Row],[IncidentDate]]), MONTH(Table1[[#This Row],[ReportDate]]))</f>
        <v>11</v>
      </c>
      <c r="G237" s="6">
        <f>IF(NOT(Table1[[#This Row],[IncidentDate]]=""), DAY(D237), DAY(Table1[[#This Row],[ReportDate]]))</f>
        <v>16</v>
      </c>
      <c r="H237" s="16">
        <f>IF(NOT(Table1[[#This Row],[IncidentDate]]=""), Table1[[#This Row],[IncidentDate]]-INT(Table1[[#This Row],[IncidentDate]]), Table1[[#This Row],[ReportDate]]-INT(Table1[[#This Row],[ReportDate]]))</f>
        <v>0.95208299999649171</v>
      </c>
      <c r="I237" s="4" t="s">
        <v>63</v>
      </c>
      <c r="J237" s="4" t="s">
        <v>33</v>
      </c>
      <c r="K237" s="11"/>
      <c r="L237" s="6">
        <v>1</v>
      </c>
      <c r="M237" s="11"/>
    </row>
    <row r="238" spans="1:13" ht="26.25" customHeight="1" x14ac:dyDescent="0.2">
      <c r="A238" s="1" t="s">
        <v>314</v>
      </c>
      <c r="B238" s="1" t="s">
        <v>1</v>
      </c>
      <c r="C238" s="2">
        <v>44152.482639000002</v>
      </c>
      <c r="D238" s="2">
        <v>44152.25</v>
      </c>
      <c r="E238" s="6">
        <f>IF(NOT(Table1[[#This Row],[IncidentDate]]=""), YEAR(D238), YEAR(Table1[[#This Row],[ReportDate]]))</f>
        <v>2020</v>
      </c>
      <c r="F238" s="6">
        <f>IF(NOT(Table1[[#This Row],[IncidentDate]]=""), MONTH(Table1[[#This Row],[IncidentDate]]), MONTH(Table1[[#This Row],[ReportDate]]))</f>
        <v>11</v>
      </c>
      <c r="G238" s="6">
        <f>IF(NOT(Table1[[#This Row],[IncidentDate]]=""), DAY(D238), DAY(Table1[[#This Row],[ReportDate]]))</f>
        <v>17</v>
      </c>
      <c r="H238" s="16">
        <f>IF(NOT(Table1[[#This Row],[IncidentDate]]=""), Table1[[#This Row],[IncidentDate]]-INT(Table1[[#This Row],[IncidentDate]]), Table1[[#This Row],[ReportDate]]-INT(Table1[[#This Row],[ReportDate]]))</f>
        <v>0.25</v>
      </c>
      <c r="I238" s="4" t="s">
        <v>173</v>
      </c>
      <c r="J238" s="4" t="s">
        <v>315</v>
      </c>
      <c r="K238" s="11"/>
      <c r="L238" s="6">
        <v>1</v>
      </c>
      <c r="M238" s="11"/>
    </row>
    <row r="239" spans="1:13" ht="28.5" customHeight="1" x14ac:dyDescent="0.2">
      <c r="A239" s="1" t="s">
        <v>316</v>
      </c>
      <c r="B239" s="1" t="s">
        <v>1</v>
      </c>
      <c r="C239" s="2">
        <v>44152.563888999997</v>
      </c>
      <c r="D239" s="2">
        <v>44152.563888999997</v>
      </c>
      <c r="E239" s="6">
        <f>IF(NOT(Table1[[#This Row],[IncidentDate]]=""), YEAR(D239), YEAR(Table1[[#This Row],[ReportDate]]))</f>
        <v>2020</v>
      </c>
      <c r="F239" s="6">
        <f>IF(NOT(Table1[[#This Row],[IncidentDate]]=""), MONTH(Table1[[#This Row],[IncidentDate]]), MONTH(Table1[[#This Row],[ReportDate]]))</f>
        <v>11</v>
      </c>
      <c r="G239" s="6">
        <f>IF(NOT(Table1[[#This Row],[IncidentDate]]=""), DAY(D239), DAY(Table1[[#This Row],[ReportDate]]))</f>
        <v>17</v>
      </c>
      <c r="H239" s="16">
        <f>IF(NOT(Table1[[#This Row],[IncidentDate]]=""), Table1[[#This Row],[IncidentDate]]-INT(Table1[[#This Row],[IncidentDate]]), Table1[[#This Row],[ReportDate]]-INT(Table1[[#This Row],[ReportDate]]))</f>
        <v>0.56388899999728892</v>
      </c>
      <c r="I239" s="4" t="s">
        <v>63</v>
      </c>
      <c r="J239" s="4" t="s">
        <v>317</v>
      </c>
      <c r="K239" s="11"/>
      <c r="L239" s="6">
        <v>1</v>
      </c>
      <c r="M239" s="11"/>
    </row>
    <row r="240" spans="1:13" ht="18" customHeight="1" x14ac:dyDescent="0.2">
      <c r="A240" s="1" t="s">
        <v>318</v>
      </c>
      <c r="B240" s="1" t="s">
        <v>1</v>
      </c>
      <c r="C240" s="2">
        <v>44151.958333000002</v>
      </c>
      <c r="D240" s="2">
        <v>44151.952082999996</v>
      </c>
      <c r="E240" s="6">
        <f>IF(NOT(Table1[[#This Row],[IncidentDate]]=""), YEAR(D240), YEAR(Table1[[#This Row],[ReportDate]]))</f>
        <v>2020</v>
      </c>
      <c r="F240" s="6">
        <f>IF(NOT(Table1[[#This Row],[IncidentDate]]=""), MONTH(Table1[[#This Row],[IncidentDate]]), MONTH(Table1[[#This Row],[ReportDate]]))</f>
        <v>11</v>
      </c>
      <c r="G240" s="6">
        <f>IF(NOT(Table1[[#This Row],[IncidentDate]]=""), DAY(D240), DAY(Table1[[#This Row],[ReportDate]]))</f>
        <v>16</v>
      </c>
      <c r="H240" s="16">
        <f>IF(NOT(Table1[[#This Row],[IncidentDate]]=""), Table1[[#This Row],[IncidentDate]]-INT(Table1[[#This Row],[IncidentDate]]), Table1[[#This Row],[ReportDate]]-INT(Table1[[#This Row],[ReportDate]]))</f>
        <v>0.95208299999649171</v>
      </c>
      <c r="I240" s="7" t="s">
        <v>185</v>
      </c>
      <c r="J240" s="4" t="s">
        <v>33</v>
      </c>
      <c r="K240" s="5"/>
      <c r="L240" s="6">
        <v>1</v>
      </c>
      <c r="M240" s="5"/>
    </row>
    <row r="241" spans="1:13" ht="18" customHeight="1" x14ac:dyDescent="0.2">
      <c r="A241" s="1" t="s">
        <v>319</v>
      </c>
      <c r="B241" s="1" t="s">
        <v>1</v>
      </c>
      <c r="C241" s="2">
        <v>44151.958333000002</v>
      </c>
      <c r="D241" s="2">
        <v>44151.952082999996</v>
      </c>
      <c r="E241" s="6">
        <f>IF(NOT(Table1[[#This Row],[IncidentDate]]=""), YEAR(D241), YEAR(Table1[[#This Row],[ReportDate]]))</f>
        <v>2020</v>
      </c>
      <c r="F241" s="6">
        <f>IF(NOT(Table1[[#This Row],[IncidentDate]]=""), MONTH(Table1[[#This Row],[IncidentDate]]), MONTH(Table1[[#This Row],[ReportDate]]))</f>
        <v>11</v>
      </c>
      <c r="G241" s="6">
        <f>IF(NOT(Table1[[#This Row],[IncidentDate]]=""), DAY(D241), DAY(Table1[[#This Row],[ReportDate]]))</f>
        <v>16</v>
      </c>
      <c r="H241" s="16">
        <f>IF(NOT(Table1[[#This Row],[IncidentDate]]=""), Table1[[#This Row],[IncidentDate]]-INT(Table1[[#This Row],[IncidentDate]]), Table1[[#This Row],[ReportDate]]-INT(Table1[[#This Row],[ReportDate]]))</f>
        <v>0.95208299999649171</v>
      </c>
      <c r="I241" s="4" t="s">
        <v>320</v>
      </c>
      <c r="J241" s="4" t="s">
        <v>33</v>
      </c>
      <c r="K241" s="11"/>
      <c r="L241" s="6">
        <v>1</v>
      </c>
      <c r="M241" s="11"/>
    </row>
    <row r="242" spans="1:13" ht="26.25" customHeight="1" x14ac:dyDescent="0.2">
      <c r="A242" s="1" t="s">
        <v>321</v>
      </c>
      <c r="B242" s="1" t="s">
        <v>1</v>
      </c>
      <c r="C242" s="2">
        <v>44153.372917000001</v>
      </c>
      <c r="D242" s="2">
        <v>44153.28125</v>
      </c>
      <c r="E242" s="6">
        <f>IF(NOT(Table1[[#This Row],[IncidentDate]]=""), YEAR(D242), YEAR(Table1[[#This Row],[ReportDate]]))</f>
        <v>2020</v>
      </c>
      <c r="F242" s="6">
        <f>IF(NOT(Table1[[#This Row],[IncidentDate]]=""), MONTH(Table1[[#This Row],[IncidentDate]]), MONTH(Table1[[#This Row],[ReportDate]]))</f>
        <v>11</v>
      </c>
      <c r="G242" s="6">
        <f>IF(NOT(Table1[[#This Row],[IncidentDate]]=""), DAY(D242), DAY(Table1[[#This Row],[ReportDate]]))</f>
        <v>18</v>
      </c>
      <c r="H242" s="16">
        <f>IF(NOT(Table1[[#This Row],[IncidentDate]]=""), Table1[[#This Row],[IncidentDate]]-INT(Table1[[#This Row],[IncidentDate]]), Table1[[#This Row],[ReportDate]]-INT(Table1[[#This Row],[ReportDate]]))</f>
        <v>0.28125</v>
      </c>
      <c r="I242" s="3" t="s">
        <v>139</v>
      </c>
      <c r="J242" s="4" t="s">
        <v>322</v>
      </c>
      <c r="K242" s="5"/>
      <c r="L242" s="6">
        <v>1</v>
      </c>
      <c r="M242" s="5"/>
    </row>
    <row r="243" spans="1:13" ht="37.5" customHeight="1" x14ac:dyDescent="0.2">
      <c r="A243" s="1" t="s">
        <v>323</v>
      </c>
      <c r="B243" s="1" t="s">
        <v>1</v>
      </c>
      <c r="C243" s="2">
        <v>44153.959722</v>
      </c>
      <c r="D243" s="2">
        <v>44153.959722</v>
      </c>
      <c r="E243" s="6">
        <f>IF(NOT(Table1[[#This Row],[IncidentDate]]=""), YEAR(D243), YEAR(Table1[[#This Row],[ReportDate]]))</f>
        <v>2020</v>
      </c>
      <c r="F243" s="6">
        <f>IF(NOT(Table1[[#This Row],[IncidentDate]]=""), MONTH(Table1[[#This Row],[IncidentDate]]), MONTH(Table1[[#This Row],[ReportDate]]))</f>
        <v>11</v>
      </c>
      <c r="G243" s="6">
        <f>IF(NOT(Table1[[#This Row],[IncidentDate]]=""), DAY(D243), DAY(Table1[[#This Row],[ReportDate]]))</f>
        <v>18</v>
      </c>
      <c r="H243" s="16">
        <f>IF(NOT(Table1[[#This Row],[IncidentDate]]=""), Table1[[#This Row],[IncidentDate]]-INT(Table1[[#This Row],[IncidentDate]]), Table1[[#This Row],[ReportDate]]-INT(Table1[[#This Row],[ReportDate]]))</f>
        <v>0.95972199999960139</v>
      </c>
      <c r="I243" s="3" t="s">
        <v>57</v>
      </c>
      <c r="J243" s="4" t="s">
        <v>18</v>
      </c>
      <c r="K243" s="5"/>
      <c r="L243" s="6">
        <v>1</v>
      </c>
      <c r="M243" s="5"/>
    </row>
    <row r="244" spans="1:13" ht="26.25" customHeight="1" x14ac:dyDescent="0.2">
      <c r="A244" s="1" t="s">
        <v>324</v>
      </c>
      <c r="B244" s="1" t="s">
        <v>1</v>
      </c>
      <c r="C244" s="2">
        <v>44158.65625</v>
      </c>
      <c r="D244" s="2">
        <v>44158.65625</v>
      </c>
      <c r="E244" s="6">
        <f>IF(NOT(Table1[[#This Row],[IncidentDate]]=""), YEAR(D244), YEAR(Table1[[#This Row],[ReportDate]]))</f>
        <v>2020</v>
      </c>
      <c r="F244" s="6">
        <f>IF(NOT(Table1[[#This Row],[IncidentDate]]=""), MONTH(Table1[[#This Row],[IncidentDate]]), MONTH(Table1[[#This Row],[ReportDate]]))</f>
        <v>11</v>
      </c>
      <c r="G244" s="6">
        <f>IF(NOT(Table1[[#This Row],[IncidentDate]]=""), DAY(D244), DAY(Table1[[#This Row],[ReportDate]]))</f>
        <v>23</v>
      </c>
      <c r="H244" s="16">
        <f>IF(NOT(Table1[[#This Row],[IncidentDate]]=""), Table1[[#This Row],[IncidentDate]]-INT(Table1[[#This Row],[IncidentDate]]), Table1[[#This Row],[ReportDate]]-INT(Table1[[#This Row],[ReportDate]]))</f>
        <v>0.65625</v>
      </c>
      <c r="I244" s="8" t="s">
        <v>20</v>
      </c>
      <c r="J244" s="4" t="s">
        <v>308</v>
      </c>
      <c r="K244" s="5"/>
      <c r="L244" s="6">
        <v>1</v>
      </c>
      <c r="M244" s="5"/>
    </row>
    <row r="245" spans="1:13" ht="18" customHeight="1" x14ac:dyDescent="0.2">
      <c r="A245" s="1" t="s">
        <v>325</v>
      </c>
      <c r="B245" s="1" t="s">
        <v>1</v>
      </c>
      <c r="C245" s="2">
        <v>44159.738193999998</v>
      </c>
      <c r="D245" s="2">
        <v>44159.708333000002</v>
      </c>
      <c r="E245" s="6">
        <f>IF(NOT(Table1[[#This Row],[IncidentDate]]=""), YEAR(D245), YEAR(Table1[[#This Row],[ReportDate]]))</f>
        <v>2020</v>
      </c>
      <c r="F245" s="6">
        <f>IF(NOT(Table1[[#This Row],[IncidentDate]]=""), MONTH(Table1[[#This Row],[IncidentDate]]), MONTH(Table1[[#This Row],[ReportDate]]))</f>
        <v>11</v>
      </c>
      <c r="G245" s="6">
        <f>IF(NOT(Table1[[#This Row],[IncidentDate]]=""), DAY(D245), DAY(Table1[[#This Row],[ReportDate]]))</f>
        <v>24</v>
      </c>
      <c r="H245" s="16">
        <f>IF(NOT(Table1[[#This Row],[IncidentDate]]=""), Table1[[#This Row],[IncidentDate]]-INT(Table1[[#This Row],[IncidentDate]]), Table1[[#This Row],[ReportDate]]-INT(Table1[[#This Row],[ReportDate]]))</f>
        <v>0.70833300000231247</v>
      </c>
      <c r="I245" s="4" t="s">
        <v>134</v>
      </c>
      <c r="J245" s="4" t="s">
        <v>121</v>
      </c>
      <c r="K245" s="11"/>
      <c r="L245" s="6">
        <v>1</v>
      </c>
      <c r="M245" s="11"/>
    </row>
    <row r="246" spans="1:13" ht="37.5" customHeight="1" x14ac:dyDescent="0.2">
      <c r="A246" s="1" t="s">
        <v>326</v>
      </c>
      <c r="B246" s="1" t="s">
        <v>1</v>
      </c>
      <c r="C246" s="2">
        <v>44160.708333000002</v>
      </c>
      <c r="D246" s="2">
        <v>44158.583333000002</v>
      </c>
      <c r="E246" s="6">
        <f>IF(NOT(Table1[[#This Row],[IncidentDate]]=""), YEAR(D246), YEAR(Table1[[#This Row],[ReportDate]]))</f>
        <v>2020</v>
      </c>
      <c r="F246" s="6">
        <f>IF(NOT(Table1[[#This Row],[IncidentDate]]=""), MONTH(Table1[[#This Row],[IncidentDate]]), MONTH(Table1[[#This Row],[ReportDate]]))</f>
        <v>11</v>
      </c>
      <c r="G246" s="6">
        <f>IF(NOT(Table1[[#This Row],[IncidentDate]]=""), DAY(D246), DAY(Table1[[#This Row],[ReportDate]]))</f>
        <v>23</v>
      </c>
      <c r="H246" s="16">
        <f>IF(NOT(Table1[[#This Row],[IncidentDate]]=""), Table1[[#This Row],[IncidentDate]]-INT(Table1[[#This Row],[IncidentDate]]), Table1[[#This Row],[ReportDate]]-INT(Table1[[#This Row],[ReportDate]]))</f>
        <v>0.58333300000231247</v>
      </c>
      <c r="I246" s="4" t="s">
        <v>63</v>
      </c>
      <c r="J246" s="4" t="s">
        <v>64</v>
      </c>
      <c r="K246" s="11"/>
      <c r="L246" s="6">
        <v>1</v>
      </c>
      <c r="M246" s="11"/>
    </row>
    <row r="247" spans="1:13" ht="26.25" customHeight="1" x14ac:dyDescent="0.2">
      <c r="A247" s="1" t="s">
        <v>327</v>
      </c>
      <c r="B247" s="1" t="s">
        <v>1</v>
      </c>
      <c r="C247" s="2">
        <v>44161.450693999999</v>
      </c>
      <c r="D247" s="2">
        <v>44161.450693999999</v>
      </c>
      <c r="E247" s="6">
        <f>IF(NOT(Table1[[#This Row],[IncidentDate]]=""), YEAR(D247), YEAR(Table1[[#This Row],[ReportDate]]))</f>
        <v>2020</v>
      </c>
      <c r="F247" s="6">
        <f>IF(NOT(Table1[[#This Row],[IncidentDate]]=""), MONTH(Table1[[#This Row],[IncidentDate]]), MONTH(Table1[[#This Row],[ReportDate]]))</f>
        <v>11</v>
      </c>
      <c r="G247" s="6">
        <f>IF(NOT(Table1[[#This Row],[IncidentDate]]=""), DAY(D247), DAY(Table1[[#This Row],[ReportDate]]))</f>
        <v>26</v>
      </c>
      <c r="H247" s="16">
        <f>IF(NOT(Table1[[#This Row],[IncidentDate]]=""), Table1[[#This Row],[IncidentDate]]-INT(Table1[[#This Row],[IncidentDate]]), Table1[[#This Row],[ReportDate]]-INT(Table1[[#This Row],[ReportDate]]))</f>
        <v>0.45069399999920279</v>
      </c>
      <c r="I247" s="3" t="s">
        <v>2</v>
      </c>
      <c r="J247" s="4" t="s">
        <v>232</v>
      </c>
      <c r="K247" s="5"/>
      <c r="L247" s="6">
        <v>1</v>
      </c>
      <c r="M247" s="5"/>
    </row>
    <row r="248" spans="1:13" ht="37.5" customHeight="1" x14ac:dyDescent="0.2">
      <c r="A248" s="1" t="s">
        <v>328</v>
      </c>
      <c r="B248" s="1" t="s">
        <v>1</v>
      </c>
      <c r="C248" s="2">
        <v>44162.579860999998</v>
      </c>
      <c r="D248" s="2">
        <v>44158.549306000001</v>
      </c>
      <c r="E248" s="6">
        <f>IF(NOT(Table1[[#This Row],[IncidentDate]]=""), YEAR(D248), YEAR(Table1[[#This Row],[ReportDate]]))</f>
        <v>2020</v>
      </c>
      <c r="F248" s="6">
        <f>IF(NOT(Table1[[#This Row],[IncidentDate]]=""), MONTH(Table1[[#This Row],[IncidentDate]]), MONTH(Table1[[#This Row],[ReportDate]]))</f>
        <v>11</v>
      </c>
      <c r="G248" s="6">
        <f>IF(NOT(Table1[[#This Row],[IncidentDate]]=""), DAY(D248), DAY(Table1[[#This Row],[ReportDate]]))</f>
        <v>23</v>
      </c>
      <c r="H248" s="16">
        <f>IF(NOT(Table1[[#This Row],[IncidentDate]]=""), Table1[[#This Row],[IncidentDate]]-INT(Table1[[#This Row],[IncidentDate]]), Table1[[#This Row],[ReportDate]]-INT(Table1[[#This Row],[ReportDate]]))</f>
        <v>0.54930600000079721</v>
      </c>
      <c r="I248" s="4" t="s">
        <v>329</v>
      </c>
      <c r="J248" s="4" t="s">
        <v>64</v>
      </c>
      <c r="K248" s="5"/>
      <c r="L248" s="6">
        <v>1</v>
      </c>
      <c r="M248" s="5"/>
    </row>
    <row r="249" spans="1:13" ht="26.25" customHeight="1" x14ac:dyDescent="0.2">
      <c r="A249" s="1" t="s">
        <v>330</v>
      </c>
      <c r="B249" s="1" t="s">
        <v>1</v>
      </c>
      <c r="C249" s="2">
        <v>44171.036111000001</v>
      </c>
      <c r="D249" s="2">
        <v>44171.036111000001</v>
      </c>
      <c r="E249" s="6">
        <f>IF(NOT(Table1[[#This Row],[IncidentDate]]=""), YEAR(D249), YEAR(Table1[[#This Row],[ReportDate]]))</f>
        <v>2020</v>
      </c>
      <c r="F249" s="6">
        <f>IF(NOT(Table1[[#This Row],[IncidentDate]]=""), MONTH(Table1[[#This Row],[IncidentDate]]), MONTH(Table1[[#This Row],[ReportDate]]))</f>
        <v>12</v>
      </c>
      <c r="G249" s="6">
        <f>IF(NOT(Table1[[#This Row],[IncidentDate]]=""), DAY(D249), DAY(Table1[[#This Row],[ReportDate]]))</f>
        <v>6</v>
      </c>
      <c r="H249" s="16">
        <f>IF(NOT(Table1[[#This Row],[IncidentDate]]=""), Table1[[#This Row],[IncidentDate]]-INT(Table1[[#This Row],[IncidentDate]]), Table1[[#This Row],[ReportDate]]-INT(Table1[[#This Row],[ReportDate]]))</f>
        <v>3.6111000001255888E-2</v>
      </c>
      <c r="I249" s="1" t="s">
        <v>5</v>
      </c>
      <c r="J249" s="4" t="s">
        <v>67</v>
      </c>
      <c r="K249" s="5"/>
      <c r="L249" s="6">
        <v>1</v>
      </c>
      <c r="M249" s="5"/>
    </row>
    <row r="250" spans="1:13" ht="18" customHeight="1" x14ac:dyDescent="0.2">
      <c r="A250" s="1" t="s">
        <v>331</v>
      </c>
      <c r="B250" s="1" t="s">
        <v>1</v>
      </c>
      <c r="C250" s="2">
        <v>44173.702082999996</v>
      </c>
      <c r="D250" s="2">
        <v>44173.702082999996</v>
      </c>
      <c r="E250" s="6">
        <f>IF(NOT(Table1[[#This Row],[IncidentDate]]=""), YEAR(D250), YEAR(Table1[[#This Row],[ReportDate]]))</f>
        <v>2020</v>
      </c>
      <c r="F250" s="6">
        <f>IF(NOT(Table1[[#This Row],[IncidentDate]]=""), MONTH(Table1[[#This Row],[IncidentDate]]), MONTH(Table1[[#This Row],[ReportDate]]))</f>
        <v>12</v>
      </c>
      <c r="G250" s="6">
        <f>IF(NOT(Table1[[#This Row],[IncidentDate]]=""), DAY(D250), DAY(Table1[[#This Row],[ReportDate]]))</f>
        <v>8</v>
      </c>
      <c r="H250" s="16">
        <f>IF(NOT(Table1[[#This Row],[IncidentDate]]=""), Table1[[#This Row],[IncidentDate]]-INT(Table1[[#This Row],[IncidentDate]]), Table1[[#This Row],[ReportDate]]-INT(Table1[[#This Row],[ReportDate]]))</f>
        <v>0.70208299999649171</v>
      </c>
      <c r="I250" s="4" t="s">
        <v>134</v>
      </c>
      <c r="J250" s="4" t="s">
        <v>121</v>
      </c>
      <c r="K250" s="11"/>
      <c r="L250" s="6">
        <v>1</v>
      </c>
      <c r="M250" s="11"/>
    </row>
    <row r="251" spans="1:13" ht="18" customHeight="1" x14ac:dyDescent="0.2">
      <c r="A251" s="1" t="s">
        <v>332</v>
      </c>
      <c r="B251" s="1" t="s">
        <v>1</v>
      </c>
      <c r="C251" s="2">
        <v>44173.705556000001</v>
      </c>
      <c r="D251" s="2">
        <v>44173.702082999996</v>
      </c>
      <c r="E251" s="6">
        <f>IF(NOT(Table1[[#This Row],[IncidentDate]]=""), YEAR(D251), YEAR(Table1[[#This Row],[ReportDate]]))</f>
        <v>2020</v>
      </c>
      <c r="F251" s="6">
        <f>IF(NOT(Table1[[#This Row],[IncidentDate]]=""), MONTH(Table1[[#This Row],[IncidentDate]]), MONTH(Table1[[#This Row],[ReportDate]]))</f>
        <v>12</v>
      </c>
      <c r="G251" s="6">
        <f>IF(NOT(Table1[[#This Row],[IncidentDate]]=""), DAY(D251), DAY(Table1[[#This Row],[ReportDate]]))</f>
        <v>8</v>
      </c>
      <c r="H251" s="16">
        <f>IF(NOT(Table1[[#This Row],[IncidentDate]]=""), Table1[[#This Row],[IncidentDate]]-INT(Table1[[#This Row],[IncidentDate]]), Table1[[#This Row],[ReportDate]]-INT(Table1[[#This Row],[ReportDate]]))</f>
        <v>0.70208299999649171</v>
      </c>
      <c r="I251" s="7" t="s">
        <v>185</v>
      </c>
      <c r="J251" s="4" t="s">
        <v>40</v>
      </c>
      <c r="K251" s="5"/>
      <c r="L251" s="6">
        <v>1</v>
      </c>
      <c r="M251" s="5"/>
    </row>
    <row r="252" spans="1:13" ht="26.25" customHeight="1" x14ac:dyDescent="0.2">
      <c r="A252" s="1" t="s">
        <v>333</v>
      </c>
      <c r="B252" s="1" t="s">
        <v>1</v>
      </c>
      <c r="C252" s="2">
        <v>44177.197916999998</v>
      </c>
      <c r="D252" s="2">
        <v>44177.197916999998</v>
      </c>
      <c r="E252" s="6">
        <f>IF(NOT(Table1[[#This Row],[IncidentDate]]=""), YEAR(D252), YEAR(Table1[[#This Row],[ReportDate]]))</f>
        <v>2020</v>
      </c>
      <c r="F252" s="6">
        <f>IF(NOT(Table1[[#This Row],[IncidentDate]]=""), MONTH(Table1[[#This Row],[IncidentDate]]), MONTH(Table1[[#This Row],[ReportDate]]))</f>
        <v>12</v>
      </c>
      <c r="G252" s="6">
        <f>IF(NOT(Table1[[#This Row],[IncidentDate]]=""), DAY(D252), DAY(Table1[[#This Row],[ReportDate]]))</f>
        <v>12</v>
      </c>
      <c r="H252" s="16">
        <f>IF(NOT(Table1[[#This Row],[IncidentDate]]=""), Table1[[#This Row],[IncidentDate]]-INT(Table1[[#This Row],[IncidentDate]]), Table1[[#This Row],[ReportDate]]-INT(Table1[[#This Row],[ReportDate]]))</f>
        <v>0.19791699999768753</v>
      </c>
      <c r="I252" s="1" t="s">
        <v>5</v>
      </c>
      <c r="J252" s="4" t="s">
        <v>277</v>
      </c>
      <c r="K252" s="5"/>
      <c r="L252" s="6">
        <v>1</v>
      </c>
      <c r="M252" s="5"/>
    </row>
    <row r="253" spans="1:13" ht="26.25" customHeight="1" x14ac:dyDescent="0.2">
      <c r="A253" s="1" t="s">
        <v>334</v>
      </c>
      <c r="B253" s="1" t="s">
        <v>1</v>
      </c>
      <c r="C253" s="2">
        <v>44184.188888999997</v>
      </c>
      <c r="D253" s="2">
        <v>44184.188888999997</v>
      </c>
      <c r="E253" s="6">
        <f>IF(NOT(Table1[[#This Row],[IncidentDate]]=""), YEAR(D253), YEAR(Table1[[#This Row],[ReportDate]]))</f>
        <v>2020</v>
      </c>
      <c r="F253" s="6">
        <f>IF(NOT(Table1[[#This Row],[IncidentDate]]=""), MONTH(Table1[[#This Row],[IncidentDate]]), MONTH(Table1[[#This Row],[ReportDate]]))</f>
        <v>12</v>
      </c>
      <c r="G253" s="6">
        <f>IF(NOT(Table1[[#This Row],[IncidentDate]]=""), DAY(D253), DAY(Table1[[#This Row],[ReportDate]]))</f>
        <v>19</v>
      </c>
      <c r="H253" s="16">
        <f>IF(NOT(Table1[[#This Row],[IncidentDate]]=""), Table1[[#This Row],[IncidentDate]]-INT(Table1[[#This Row],[IncidentDate]]), Table1[[#This Row],[ReportDate]]-INT(Table1[[#This Row],[ReportDate]]))</f>
        <v>0.18888899999728892</v>
      </c>
      <c r="I253" s="4" t="s">
        <v>335</v>
      </c>
      <c r="J253" s="4" t="s">
        <v>336</v>
      </c>
      <c r="K253" s="5"/>
      <c r="L253" s="6">
        <v>1</v>
      </c>
      <c r="M253" s="5"/>
    </row>
    <row r="254" spans="1:13" ht="26.25" customHeight="1" x14ac:dyDescent="0.2">
      <c r="A254" s="1" t="s">
        <v>337</v>
      </c>
      <c r="B254" s="1" t="s">
        <v>1</v>
      </c>
      <c r="C254" s="2">
        <v>44192.052777999997</v>
      </c>
      <c r="D254" s="2">
        <v>44192.052777999997</v>
      </c>
      <c r="E254" s="6">
        <f>IF(NOT(Table1[[#This Row],[IncidentDate]]=""), YEAR(D254), YEAR(Table1[[#This Row],[ReportDate]]))</f>
        <v>2020</v>
      </c>
      <c r="F254" s="6">
        <f>IF(NOT(Table1[[#This Row],[IncidentDate]]=""), MONTH(Table1[[#This Row],[IncidentDate]]), MONTH(Table1[[#This Row],[ReportDate]]))</f>
        <v>12</v>
      </c>
      <c r="G254" s="6">
        <f>IF(NOT(Table1[[#This Row],[IncidentDate]]=""), DAY(D254), DAY(Table1[[#This Row],[ReportDate]]))</f>
        <v>27</v>
      </c>
      <c r="H254" s="16">
        <f>IF(NOT(Table1[[#This Row],[IncidentDate]]=""), Table1[[#This Row],[IncidentDate]]-INT(Table1[[#This Row],[IncidentDate]]), Table1[[#This Row],[ReportDate]]-INT(Table1[[#This Row],[ReportDate]]))</f>
        <v>5.2777999997488223E-2</v>
      </c>
      <c r="I254" s="3" t="s">
        <v>2</v>
      </c>
      <c r="J254" s="4" t="s">
        <v>11</v>
      </c>
      <c r="K254" s="5"/>
      <c r="L254" s="6">
        <v>1</v>
      </c>
      <c r="M254" s="5"/>
    </row>
    <row r="255" spans="1:13" ht="26.1" customHeight="1" x14ac:dyDescent="0.2">
      <c r="A255" s="1" t="s">
        <v>338</v>
      </c>
      <c r="B255" s="1" t="s">
        <v>1</v>
      </c>
      <c r="C255" s="2">
        <v>44192.395833000002</v>
      </c>
      <c r="D255" s="2">
        <v>44192.395833000002</v>
      </c>
      <c r="E255" s="6">
        <f>IF(NOT(Table1[[#This Row],[IncidentDate]]=""), YEAR(D255), YEAR(Table1[[#This Row],[ReportDate]]))</f>
        <v>2020</v>
      </c>
      <c r="F255" s="6">
        <f>IF(NOT(Table1[[#This Row],[IncidentDate]]=""), MONTH(Table1[[#This Row],[IncidentDate]]), MONTH(Table1[[#This Row],[ReportDate]]))</f>
        <v>12</v>
      </c>
      <c r="G255" s="6">
        <f>IF(NOT(Table1[[#This Row],[IncidentDate]]=""), DAY(D255), DAY(Table1[[#This Row],[ReportDate]]))</f>
        <v>27</v>
      </c>
      <c r="H255" s="16">
        <f>IF(NOT(Table1[[#This Row],[IncidentDate]]=""), Table1[[#This Row],[IncidentDate]]-INT(Table1[[#This Row],[IncidentDate]]), Table1[[#This Row],[ReportDate]]-INT(Table1[[#This Row],[ReportDate]]))</f>
        <v>0.39583300000231247</v>
      </c>
      <c r="I255" s="4" t="s">
        <v>339</v>
      </c>
      <c r="J255" s="4" t="s">
        <v>171</v>
      </c>
      <c r="K255" s="11"/>
      <c r="L255" s="6">
        <v>1</v>
      </c>
      <c r="M255" s="11"/>
    </row>
    <row r="256" spans="1:13" ht="28.5" customHeight="1" x14ac:dyDescent="0.2">
      <c r="A256" s="1" t="s">
        <v>342</v>
      </c>
      <c r="B256" s="1" t="s">
        <v>1</v>
      </c>
      <c r="C256" s="2">
        <v>44197.031944000002</v>
      </c>
      <c r="D256" s="2">
        <v>44197.031944000002</v>
      </c>
      <c r="E256" s="6">
        <f>IF(NOT(Table1[[#This Row],[IncidentDate]]=""), YEAR(D256), YEAR(Table1[[#This Row],[ReportDate]]))</f>
        <v>2021</v>
      </c>
      <c r="F256" s="6">
        <f>IF(NOT(Table1[[#This Row],[IncidentDate]]=""), MONTH(Table1[[#This Row],[IncidentDate]]), MONTH(Table1[[#This Row],[ReportDate]]))</f>
        <v>1</v>
      </c>
      <c r="G256" s="6">
        <f>IF(NOT(Table1[[#This Row],[IncidentDate]]=""), DAY(D256), DAY(Table1[[#This Row],[ReportDate]]))</f>
        <v>1</v>
      </c>
      <c r="H256" s="16">
        <f>IF(NOT(Table1[[#This Row],[IncidentDate]]=""), Table1[[#This Row],[IncidentDate]]-INT(Table1[[#This Row],[IncidentDate]]), Table1[[#This Row],[ReportDate]]-INT(Table1[[#This Row],[ReportDate]]))</f>
        <v>3.1944000002113171E-2</v>
      </c>
      <c r="I256" s="3" t="s">
        <v>2</v>
      </c>
      <c r="J256" s="4" t="s">
        <v>11</v>
      </c>
      <c r="K256" s="5"/>
      <c r="L256" s="6">
        <v>1</v>
      </c>
      <c r="M256" s="5"/>
    </row>
    <row r="257" spans="1:13" ht="26.25" customHeight="1" x14ac:dyDescent="0.2">
      <c r="A257" s="1" t="s">
        <v>343</v>
      </c>
      <c r="B257" s="1" t="s">
        <v>1</v>
      </c>
      <c r="C257" s="2">
        <v>44208.516667000004</v>
      </c>
      <c r="D257" s="2">
        <v>44208.516667000004</v>
      </c>
      <c r="E257" s="6">
        <f>IF(NOT(Table1[[#This Row],[IncidentDate]]=""), YEAR(D257), YEAR(Table1[[#This Row],[ReportDate]]))</f>
        <v>2021</v>
      </c>
      <c r="F257" s="6">
        <f>IF(NOT(Table1[[#This Row],[IncidentDate]]=""), MONTH(Table1[[#This Row],[IncidentDate]]), MONTH(Table1[[#This Row],[ReportDate]]))</f>
        <v>1</v>
      </c>
      <c r="G257" s="6">
        <f>IF(NOT(Table1[[#This Row],[IncidentDate]]=""), DAY(D257), DAY(Table1[[#This Row],[ReportDate]]))</f>
        <v>12</v>
      </c>
      <c r="H257" s="16">
        <f>IF(NOT(Table1[[#This Row],[IncidentDate]]=""), Table1[[#This Row],[IncidentDate]]-INT(Table1[[#This Row],[IncidentDate]]), Table1[[#This Row],[ReportDate]]-INT(Table1[[#This Row],[ReportDate]]))</f>
        <v>0.51666700000350829</v>
      </c>
      <c r="I257" s="3" t="s">
        <v>2</v>
      </c>
      <c r="J257" s="4" t="s">
        <v>232</v>
      </c>
      <c r="K257" s="5"/>
      <c r="L257" s="6">
        <v>1</v>
      </c>
      <c r="M257" s="5"/>
    </row>
    <row r="258" spans="1:13" ht="26.25" customHeight="1" x14ac:dyDescent="0.2">
      <c r="A258" s="1" t="s">
        <v>344</v>
      </c>
      <c r="B258" s="1" t="s">
        <v>1</v>
      </c>
      <c r="C258" s="2">
        <v>44216.75</v>
      </c>
      <c r="D258" s="2">
        <v>44207.012499999997</v>
      </c>
      <c r="E258" s="6">
        <f>IF(NOT(Table1[[#This Row],[IncidentDate]]=""), YEAR(D258), YEAR(Table1[[#This Row],[ReportDate]]))</f>
        <v>2021</v>
      </c>
      <c r="F258" s="6">
        <f>IF(NOT(Table1[[#This Row],[IncidentDate]]=""), MONTH(Table1[[#This Row],[IncidentDate]]), MONTH(Table1[[#This Row],[ReportDate]]))</f>
        <v>1</v>
      </c>
      <c r="G258" s="6">
        <f>IF(NOT(Table1[[#This Row],[IncidentDate]]=""), DAY(D258), DAY(Table1[[#This Row],[ReportDate]]))</f>
        <v>11</v>
      </c>
      <c r="H258" s="16">
        <f>IF(NOT(Table1[[#This Row],[IncidentDate]]=""), Table1[[#This Row],[IncidentDate]]-INT(Table1[[#This Row],[IncidentDate]]), Table1[[#This Row],[ReportDate]]-INT(Table1[[#This Row],[ReportDate]]))</f>
        <v>1.2499999997089617E-2</v>
      </c>
      <c r="I258" s="3" t="s">
        <v>57</v>
      </c>
      <c r="J258" s="4" t="s">
        <v>18</v>
      </c>
      <c r="K258" s="5"/>
      <c r="L258" s="6">
        <v>1</v>
      </c>
      <c r="M258" s="5"/>
    </row>
    <row r="259" spans="1:13" ht="26.25" customHeight="1" x14ac:dyDescent="0.2">
      <c r="A259" s="1" t="s">
        <v>345</v>
      </c>
      <c r="B259" s="1" t="s">
        <v>1</v>
      </c>
      <c r="C259" s="2">
        <v>44220.809721999998</v>
      </c>
      <c r="D259" s="2">
        <v>44220.809721999998</v>
      </c>
      <c r="E259" s="6">
        <f>IF(NOT(Table1[[#This Row],[IncidentDate]]=""), YEAR(D259), YEAR(Table1[[#This Row],[ReportDate]]))</f>
        <v>2021</v>
      </c>
      <c r="F259" s="6">
        <f>IF(NOT(Table1[[#This Row],[IncidentDate]]=""), MONTH(Table1[[#This Row],[IncidentDate]]), MONTH(Table1[[#This Row],[ReportDate]]))</f>
        <v>1</v>
      </c>
      <c r="G259" s="6">
        <f>IF(NOT(Table1[[#This Row],[IncidentDate]]=""), DAY(D259), DAY(Table1[[#This Row],[ReportDate]]))</f>
        <v>24</v>
      </c>
      <c r="H259" s="16">
        <f>IF(NOT(Table1[[#This Row],[IncidentDate]]=""), Table1[[#This Row],[IncidentDate]]-INT(Table1[[#This Row],[IncidentDate]]), Table1[[#This Row],[ReportDate]]-INT(Table1[[#This Row],[ReportDate]]))</f>
        <v>0.8097219999981462</v>
      </c>
      <c r="I259" s="1" t="s">
        <v>5</v>
      </c>
      <c r="J259" s="4" t="s">
        <v>131</v>
      </c>
      <c r="K259" s="5"/>
      <c r="L259" s="6">
        <v>1</v>
      </c>
      <c r="M259" s="5"/>
    </row>
    <row r="260" spans="1:13" ht="18" customHeight="1" x14ac:dyDescent="0.2">
      <c r="A260" s="1" t="s">
        <v>346</v>
      </c>
      <c r="B260" s="1" t="s">
        <v>1</v>
      </c>
      <c r="C260" s="2">
        <v>44225.777778000003</v>
      </c>
      <c r="D260" s="2">
        <v>44225.777778000003</v>
      </c>
      <c r="E260" s="6">
        <f>IF(NOT(Table1[[#This Row],[IncidentDate]]=""), YEAR(D260), YEAR(Table1[[#This Row],[ReportDate]]))</f>
        <v>2021</v>
      </c>
      <c r="F260" s="6">
        <f>IF(NOT(Table1[[#This Row],[IncidentDate]]=""), MONTH(Table1[[#This Row],[IncidentDate]]), MONTH(Table1[[#This Row],[ReportDate]]))</f>
        <v>1</v>
      </c>
      <c r="G260" s="6">
        <f>IF(NOT(Table1[[#This Row],[IncidentDate]]=""), DAY(D260), DAY(Table1[[#This Row],[ReportDate]]))</f>
        <v>29</v>
      </c>
      <c r="H260" s="16">
        <f>IF(NOT(Table1[[#This Row],[IncidentDate]]=""), Table1[[#This Row],[IncidentDate]]-INT(Table1[[#This Row],[IncidentDate]]), Table1[[#This Row],[ReportDate]]-INT(Table1[[#This Row],[ReportDate]]))</f>
        <v>0.77777800000330899</v>
      </c>
      <c r="I260" s="8" t="s">
        <v>20</v>
      </c>
      <c r="J260" s="4" t="s">
        <v>64</v>
      </c>
      <c r="K260" s="5"/>
      <c r="L260" s="6">
        <v>1</v>
      </c>
      <c r="M260" s="5"/>
    </row>
    <row r="261" spans="1:13" ht="26.25" customHeight="1" x14ac:dyDescent="0.2">
      <c r="A261" s="1" t="s">
        <v>347</v>
      </c>
      <c r="B261" s="1" t="s">
        <v>1</v>
      </c>
      <c r="C261" s="2">
        <v>44235.985417000004</v>
      </c>
      <c r="D261" s="2">
        <v>44235.985417000004</v>
      </c>
      <c r="E261" s="6">
        <f>IF(NOT(Table1[[#This Row],[IncidentDate]]=""), YEAR(D261), YEAR(Table1[[#This Row],[ReportDate]]))</f>
        <v>2021</v>
      </c>
      <c r="F261" s="6">
        <f>IF(NOT(Table1[[#This Row],[IncidentDate]]=""), MONTH(Table1[[#This Row],[IncidentDate]]), MONTH(Table1[[#This Row],[ReportDate]]))</f>
        <v>2</v>
      </c>
      <c r="G261" s="6">
        <f>IF(NOT(Table1[[#This Row],[IncidentDate]]=""), DAY(D261), DAY(Table1[[#This Row],[ReportDate]]))</f>
        <v>8</v>
      </c>
      <c r="H261" s="16">
        <f>IF(NOT(Table1[[#This Row],[IncidentDate]]=""), Table1[[#This Row],[IncidentDate]]-INT(Table1[[#This Row],[IncidentDate]]), Table1[[#This Row],[ReportDate]]-INT(Table1[[#This Row],[ReportDate]]))</f>
        <v>0.98541700000350829</v>
      </c>
      <c r="I261" s="1" t="s">
        <v>5</v>
      </c>
      <c r="J261" s="4" t="s">
        <v>18</v>
      </c>
      <c r="K261" s="5"/>
      <c r="L261" s="6">
        <v>1</v>
      </c>
      <c r="M261" s="5"/>
    </row>
    <row r="262" spans="1:13" ht="26.25" customHeight="1" x14ac:dyDescent="0.2">
      <c r="A262" s="1" t="s">
        <v>348</v>
      </c>
      <c r="B262" s="1" t="s">
        <v>1</v>
      </c>
      <c r="C262" s="2">
        <v>44240.617360999997</v>
      </c>
      <c r="D262" s="2">
        <v>44240.541666999998</v>
      </c>
      <c r="E262" s="6">
        <f>IF(NOT(Table1[[#This Row],[IncidentDate]]=""), YEAR(D262), YEAR(Table1[[#This Row],[ReportDate]]))</f>
        <v>2021</v>
      </c>
      <c r="F262" s="6">
        <f>IF(NOT(Table1[[#This Row],[IncidentDate]]=""), MONTH(Table1[[#This Row],[IncidentDate]]), MONTH(Table1[[#This Row],[ReportDate]]))</f>
        <v>2</v>
      </c>
      <c r="G262" s="6">
        <f>IF(NOT(Table1[[#This Row],[IncidentDate]]=""), DAY(D262), DAY(Table1[[#This Row],[ReportDate]]))</f>
        <v>13</v>
      </c>
      <c r="H262" s="16">
        <f>IF(NOT(Table1[[#This Row],[IncidentDate]]=""), Table1[[#This Row],[IncidentDate]]-INT(Table1[[#This Row],[IncidentDate]]), Table1[[#This Row],[ReportDate]]-INT(Table1[[#This Row],[ReportDate]]))</f>
        <v>0.54166699999768753</v>
      </c>
      <c r="I262" s="1" t="s">
        <v>214</v>
      </c>
      <c r="J262" s="4" t="s">
        <v>349</v>
      </c>
      <c r="K262" s="5"/>
      <c r="L262" s="6">
        <v>1</v>
      </c>
      <c r="M262" s="5"/>
    </row>
    <row r="263" spans="1:13" ht="26.25" customHeight="1" x14ac:dyDescent="0.2">
      <c r="A263" s="1" t="s">
        <v>350</v>
      </c>
      <c r="B263" s="1" t="s">
        <v>1</v>
      </c>
      <c r="C263" s="2">
        <v>44244.908332999999</v>
      </c>
      <c r="D263" s="2">
        <v>44244.908332999999</v>
      </c>
      <c r="E263" s="6">
        <f>IF(NOT(Table1[[#This Row],[IncidentDate]]=""), YEAR(D263), YEAR(Table1[[#This Row],[ReportDate]]))</f>
        <v>2021</v>
      </c>
      <c r="F263" s="6">
        <f>IF(NOT(Table1[[#This Row],[IncidentDate]]=""), MONTH(Table1[[#This Row],[IncidentDate]]), MONTH(Table1[[#This Row],[ReportDate]]))</f>
        <v>2</v>
      </c>
      <c r="G263" s="6">
        <f>IF(NOT(Table1[[#This Row],[IncidentDate]]=""), DAY(D263), DAY(Table1[[#This Row],[ReportDate]]))</f>
        <v>17</v>
      </c>
      <c r="H263" s="16">
        <f>IF(NOT(Table1[[#This Row],[IncidentDate]]=""), Table1[[#This Row],[IncidentDate]]-INT(Table1[[#This Row],[IncidentDate]]), Table1[[#This Row],[ReportDate]]-INT(Table1[[#This Row],[ReportDate]]))</f>
        <v>0.90833299999940209</v>
      </c>
      <c r="I263" s="1" t="s">
        <v>5</v>
      </c>
      <c r="J263" s="4" t="s">
        <v>18</v>
      </c>
      <c r="K263" s="5"/>
      <c r="L263" s="6">
        <v>1</v>
      </c>
      <c r="M263" s="5"/>
    </row>
    <row r="264" spans="1:13" ht="26.25" customHeight="1" x14ac:dyDescent="0.2">
      <c r="A264" s="1" t="s">
        <v>351</v>
      </c>
      <c r="B264" s="1" t="s">
        <v>1</v>
      </c>
      <c r="C264" s="2">
        <v>44245.909721999997</v>
      </c>
      <c r="D264" s="2">
        <v>44245.90625</v>
      </c>
      <c r="E264" s="6">
        <f>IF(NOT(Table1[[#This Row],[IncidentDate]]=""), YEAR(D264), YEAR(Table1[[#This Row],[ReportDate]]))</f>
        <v>2021</v>
      </c>
      <c r="F264" s="6">
        <f>IF(NOT(Table1[[#This Row],[IncidentDate]]=""), MONTH(Table1[[#This Row],[IncidentDate]]), MONTH(Table1[[#This Row],[ReportDate]]))</f>
        <v>2</v>
      </c>
      <c r="G264" s="6">
        <f>IF(NOT(Table1[[#This Row],[IncidentDate]]=""), DAY(D264), DAY(Table1[[#This Row],[ReportDate]]))</f>
        <v>18</v>
      </c>
      <c r="H264" s="16">
        <f>IF(NOT(Table1[[#This Row],[IncidentDate]]=""), Table1[[#This Row],[IncidentDate]]-INT(Table1[[#This Row],[IncidentDate]]), Table1[[#This Row],[ReportDate]]-INT(Table1[[#This Row],[ReportDate]]))</f>
        <v>0.90625</v>
      </c>
      <c r="I264" s="4" t="s">
        <v>98</v>
      </c>
      <c r="J264" s="4" t="s">
        <v>27</v>
      </c>
      <c r="K264" s="11"/>
      <c r="L264" s="6">
        <v>1</v>
      </c>
      <c r="M264" s="11"/>
    </row>
    <row r="265" spans="1:13" ht="26.25" customHeight="1" x14ac:dyDescent="0.2">
      <c r="A265" s="1" t="s">
        <v>352</v>
      </c>
      <c r="B265" s="1" t="s">
        <v>1</v>
      </c>
      <c r="C265" s="2">
        <v>44248.012499999997</v>
      </c>
      <c r="D265" s="2">
        <v>44248.012499999997</v>
      </c>
      <c r="E265" s="6">
        <f>IF(NOT(Table1[[#This Row],[IncidentDate]]=""), YEAR(D265), YEAR(Table1[[#This Row],[ReportDate]]))</f>
        <v>2021</v>
      </c>
      <c r="F265" s="6">
        <f>IF(NOT(Table1[[#This Row],[IncidentDate]]=""), MONTH(Table1[[#This Row],[IncidentDate]]), MONTH(Table1[[#This Row],[ReportDate]]))</f>
        <v>2</v>
      </c>
      <c r="G265" s="6">
        <f>IF(NOT(Table1[[#This Row],[IncidentDate]]=""), DAY(D265), DAY(Table1[[#This Row],[ReportDate]]))</f>
        <v>21</v>
      </c>
      <c r="H265" s="16">
        <f>IF(NOT(Table1[[#This Row],[IncidentDate]]=""), Table1[[#This Row],[IncidentDate]]-INT(Table1[[#This Row],[IncidentDate]]), Table1[[#This Row],[ReportDate]]-INT(Table1[[#This Row],[ReportDate]]))</f>
        <v>1.2499999997089617E-2</v>
      </c>
      <c r="I265" s="1" t="s">
        <v>5</v>
      </c>
      <c r="J265" s="4" t="s">
        <v>131</v>
      </c>
      <c r="K265" s="5"/>
      <c r="L265" s="6">
        <v>1</v>
      </c>
      <c r="M265" s="5"/>
    </row>
    <row r="266" spans="1:13" ht="28.5" customHeight="1" x14ac:dyDescent="0.2">
      <c r="A266" s="1" t="s">
        <v>353</v>
      </c>
      <c r="B266" s="1" t="s">
        <v>1</v>
      </c>
      <c r="C266" s="2">
        <v>44262.888889000002</v>
      </c>
      <c r="D266" s="2">
        <v>44262.882639000003</v>
      </c>
      <c r="E266" s="6">
        <f>IF(NOT(Table1[[#This Row],[IncidentDate]]=""), YEAR(D266), YEAR(Table1[[#This Row],[ReportDate]]))</f>
        <v>2021</v>
      </c>
      <c r="F266" s="6">
        <f>IF(NOT(Table1[[#This Row],[IncidentDate]]=""), MONTH(Table1[[#This Row],[IncidentDate]]), MONTH(Table1[[#This Row],[ReportDate]]))</f>
        <v>3</v>
      </c>
      <c r="G266" s="6">
        <f>IF(NOT(Table1[[#This Row],[IncidentDate]]=""), DAY(D266), DAY(Table1[[#This Row],[ReportDate]]))</f>
        <v>7</v>
      </c>
      <c r="H266" s="16">
        <f>IF(NOT(Table1[[#This Row],[IncidentDate]]=""), Table1[[#This Row],[IncidentDate]]-INT(Table1[[#This Row],[IncidentDate]]), Table1[[#This Row],[ReportDate]]-INT(Table1[[#This Row],[ReportDate]]))</f>
        <v>0.88263900000310969</v>
      </c>
      <c r="I266" s="1" t="s">
        <v>5</v>
      </c>
      <c r="J266" s="4" t="s">
        <v>354</v>
      </c>
      <c r="K266" s="5"/>
      <c r="L266" s="6">
        <v>1</v>
      </c>
      <c r="M266" s="5"/>
    </row>
    <row r="267" spans="1:13" ht="26.25" customHeight="1" x14ac:dyDescent="0.2">
      <c r="A267" s="1" t="s">
        <v>355</v>
      </c>
      <c r="B267" s="1" t="s">
        <v>1</v>
      </c>
      <c r="C267" s="2">
        <v>44263.979166999998</v>
      </c>
      <c r="D267" s="2">
        <v>44263.965971999998</v>
      </c>
      <c r="E267" s="6">
        <f>IF(NOT(Table1[[#This Row],[IncidentDate]]=""), YEAR(D267), YEAR(Table1[[#This Row],[ReportDate]]))</f>
        <v>2021</v>
      </c>
      <c r="F267" s="6">
        <f>IF(NOT(Table1[[#This Row],[IncidentDate]]=""), MONTH(Table1[[#This Row],[IncidentDate]]), MONTH(Table1[[#This Row],[ReportDate]]))</f>
        <v>3</v>
      </c>
      <c r="G267" s="6">
        <f>IF(NOT(Table1[[#This Row],[IncidentDate]]=""), DAY(D267), DAY(Table1[[#This Row],[ReportDate]]))</f>
        <v>8</v>
      </c>
      <c r="H267" s="16">
        <f>IF(NOT(Table1[[#This Row],[IncidentDate]]=""), Table1[[#This Row],[IncidentDate]]-INT(Table1[[#This Row],[IncidentDate]]), Table1[[#This Row],[ReportDate]]-INT(Table1[[#This Row],[ReportDate]]))</f>
        <v>0.9659719999981462</v>
      </c>
      <c r="I267" s="1" t="s">
        <v>5</v>
      </c>
      <c r="J267" s="4" t="s">
        <v>354</v>
      </c>
      <c r="K267" s="5"/>
      <c r="L267" s="6">
        <v>1</v>
      </c>
      <c r="M267" s="5"/>
    </row>
    <row r="268" spans="1:13" ht="26.25" customHeight="1" x14ac:dyDescent="0.2">
      <c r="A268" s="1" t="s">
        <v>356</v>
      </c>
      <c r="B268" s="1" t="s">
        <v>1</v>
      </c>
      <c r="C268" s="2">
        <v>44264.946528</v>
      </c>
      <c r="D268" s="2">
        <v>44264.946528</v>
      </c>
      <c r="E268" s="6">
        <f>IF(NOT(Table1[[#This Row],[IncidentDate]]=""), YEAR(D268), YEAR(Table1[[#This Row],[ReportDate]]))</f>
        <v>2021</v>
      </c>
      <c r="F268" s="6">
        <f>IF(NOT(Table1[[#This Row],[IncidentDate]]=""), MONTH(Table1[[#This Row],[IncidentDate]]), MONTH(Table1[[#This Row],[ReportDate]]))</f>
        <v>3</v>
      </c>
      <c r="G268" s="6">
        <f>IF(NOT(Table1[[#This Row],[IncidentDate]]=""), DAY(D268), DAY(Table1[[#This Row],[ReportDate]]))</f>
        <v>9</v>
      </c>
      <c r="H268" s="16">
        <f>IF(NOT(Table1[[#This Row],[IncidentDate]]=""), Table1[[#This Row],[IncidentDate]]-INT(Table1[[#This Row],[IncidentDate]]), Table1[[#This Row],[ReportDate]]-INT(Table1[[#This Row],[ReportDate]]))</f>
        <v>0.94652800000039861</v>
      </c>
      <c r="I268" s="1" t="s">
        <v>5</v>
      </c>
      <c r="J268" s="4" t="s">
        <v>88</v>
      </c>
      <c r="K268" s="5"/>
      <c r="L268" s="6">
        <v>1</v>
      </c>
      <c r="M268" s="5"/>
    </row>
    <row r="269" spans="1:13" ht="26.25" customHeight="1" x14ac:dyDescent="0.2">
      <c r="A269" s="1" t="s">
        <v>357</v>
      </c>
      <c r="B269" s="1" t="s">
        <v>1</v>
      </c>
      <c r="C269" s="2">
        <v>44271.96875</v>
      </c>
      <c r="D269" s="2">
        <v>44271.96875</v>
      </c>
      <c r="E269" s="6">
        <f>IF(NOT(Table1[[#This Row],[IncidentDate]]=""), YEAR(D269), YEAR(Table1[[#This Row],[ReportDate]]))</f>
        <v>2021</v>
      </c>
      <c r="F269" s="6">
        <f>IF(NOT(Table1[[#This Row],[IncidentDate]]=""), MONTH(Table1[[#This Row],[IncidentDate]]), MONTH(Table1[[#This Row],[ReportDate]]))</f>
        <v>3</v>
      </c>
      <c r="G269" s="6">
        <f>IF(NOT(Table1[[#This Row],[IncidentDate]]=""), DAY(D269), DAY(Table1[[#This Row],[ReportDate]]))</f>
        <v>16</v>
      </c>
      <c r="H269" s="16">
        <f>IF(NOT(Table1[[#This Row],[IncidentDate]]=""), Table1[[#This Row],[IncidentDate]]-INT(Table1[[#This Row],[IncidentDate]]), Table1[[#This Row],[ReportDate]]-INT(Table1[[#This Row],[ReportDate]]))</f>
        <v>0.96875</v>
      </c>
      <c r="I269" s="1" t="s">
        <v>5</v>
      </c>
      <c r="J269" s="4" t="s">
        <v>40</v>
      </c>
      <c r="K269" s="5"/>
      <c r="L269" s="6">
        <v>1</v>
      </c>
      <c r="M269" s="5"/>
    </row>
    <row r="270" spans="1:13" ht="28.5" customHeight="1" x14ac:dyDescent="0.2">
      <c r="A270" s="1" t="s">
        <v>358</v>
      </c>
      <c r="B270" s="1" t="s">
        <v>1</v>
      </c>
      <c r="C270" s="2">
        <v>44277.806944000004</v>
      </c>
      <c r="D270" s="2">
        <v>44277.806944000004</v>
      </c>
      <c r="E270" s="6">
        <f>IF(NOT(Table1[[#This Row],[IncidentDate]]=""), YEAR(D270), YEAR(Table1[[#This Row],[ReportDate]]))</f>
        <v>2021</v>
      </c>
      <c r="F270" s="6">
        <f>IF(NOT(Table1[[#This Row],[IncidentDate]]=""), MONTH(Table1[[#This Row],[IncidentDate]]), MONTH(Table1[[#This Row],[ReportDate]]))</f>
        <v>3</v>
      </c>
      <c r="G270" s="6">
        <f>IF(NOT(Table1[[#This Row],[IncidentDate]]=""), DAY(D270), DAY(Table1[[#This Row],[ReportDate]]))</f>
        <v>22</v>
      </c>
      <c r="H270" s="16">
        <f>IF(NOT(Table1[[#This Row],[IncidentDate]]=""), Table1[[#This Row],[IncidentDate]]-INT(Table1[[#This Row],[IncidentDate]]), Table1[[#This Row],[ReportDate]]-INT(Table1[[#This Row],[ReportDate]]))</f>
        <v>0.80694400000356836</v>
      </c>
      <c r="I270" s="8" t="s">
        <v>359</v>
      </c>
      <c r="J270" s="4" t="s">
        <v>101</v>
      </c>
      <c r="K270" s="5"/>
      <c r="L270" s="6">
        <v>1</v>
      </c>
      <c r="M270" s="5"/>
    </row>
    <row r="271" spans="1:13" ht="28.5" customHeight="1" x14ac:dyDescent="0.2">
      <c r="A271" s="1" t="s">
        <v>360</v>
      </c>
      <c r="B271" s="1" t="s">
        <v>1</v>
      </c>
      <c r="C271" s="2">
        <v>44279.989583000002</v>
      </c>
      <c r="D271" s="2">
        <v>44279.989583000002</v>
      </c>
      <c r="E271" s="6">
        <f>IF(NOT(Table1[[#This Row],[IncidentDate]]=""), YEAR(D271), YEAR(Table1[[#This Row],[ReportDate]]))</f>
        <v>2021</v>
      </c>
      <c r="F271" s="6">
        <f>IF(NOT(Table1[[#This Row],[IncidentDate]]=""), MONTH(Table1[[#This Row],[IncidentDate]]), MONTH(Table1[[#This Row],[ReportDate]]))</f>
        <v>3</v>
      </c>
      <c r="G271" s="6">
        <f>IF(NOT(Table1[[#This Row],[IncidentDate]]=""), DAY(D271), DAY(Table1[[#This Row],[ReportDate]]))</f>
        <v>24</v>
      </c>
      <c r="H271" s="16">
        <f>IF(NOT(Table1[[#This Row],[IncidentDate]]=""), Table1[[#This Row],[IncidentDate]]-INT(Table1[[#This Row],[IncidentDate]]), Table1[[#This Row],[ReportDate]]-INT(Table1[[#This Row],[ReportDate]]))</f>
        <v>0.98958300000231247</v>
      </c>
      <c r="I271" s="3" t="s">
        <v>2</v>
      </c>
      <c r="J271" s="4" t="s">
        <v>95</v>
      </c>
      <c r="K271" s="5"/>
      <c r="L271" s="6">
        <v>1</v>
      </c>
      <c r="M271" s="5"/>
    </row>
    <row r="272" spans="1:13" ht="17.850000000000001" customHeight="1" x14ac:dyDescent="0.2">
      <c r="A272" s="1" t="s">
        <v>361</v>
      </c>
      <c r="B272" s="1" t="s">
        <v>1</v>
      </c>
      <c r="C272" s="2">
        <v>44281.040278</v>
      </c>
      <c r="D272" s="2">
        <v>44281.040278</v>
      </c>
      <c r="E272" s="6">
        <f>IF(NOT(Table1[[#This Row],[IncidentDate]]=""), YEAR(D272), YEAR(Table1[[#This Row],[ReportDate]]))</f>
        <v>2021</v>
      </c>
      <c r="F272" s="6">
        <f>IF(NOT(Table1[[#This Row],[IncidentDate]]=""), MONTH(Table1[[#This Row],[IncidentDate]]), MONTH(Table1[[#This Row],[ReportDate]]))</f>
        <v>3</v>
      </c>
      <c r="G272" s="6">
        <f>IF(NOT(Table1[[#This Row],[IncidentDate]]=""), DAY(D272), DAY(Table1[[#This Row],[ReportDate]]))</f>
        <v>26</v>
      </c>
      <c r="H272" s="16">
        <f>IF(NOT(Table1[[#This Row],[IncidentDate]]=""), Table1[[#This Row],[IncidentDate]]-INT(Table1[[#This Row],[IncidentDate]]), Table1[[#This Row],[ReportDate]]-INT(Table1[[#This Row],[ReportDate]]))</f>
        <v>4.0278000000398606E-2</v>
      </c>
      <c r="I272" s="1" t="s">
        <v>5</v>
      </c>
      <c r="J272" s="4" t="s">
        <v>40</v>
      </c>
      <c r="K272" s="5"/>
      <c r="L272" s="6">
        <v>1</v>
      </c>
      <c r="M272" s="5"/>
    </row>
    <row r="273" spans="1:13" ht="26.25" customHeight="1" x14ac:dyDescent="0.2">
      <c r="A273" s="1" t="s">
        <v>362</v>
      </c>
      <c r="B273" s="1" t="s">
        <v>1</v>
      </c>
      <c r="C273" s="2">
        <v>44281.243055999999</v>
      </c>
      <c r="D273" s="2">
        <v>44281.243055999999</v>
      </c>
      <c r="E273" s="6">
        <f>IF(NOT(Table1[[#This Row],[IncidentDate]]=""), YEAR(D273), YEAR(Table1[[#This Row],[ReportDate]]))</f>
        <v>2021</v>
      </c>
      <c r="F273" s="6">
        <f>IF(NOT(Table1[[#This Row],[IncidentDate]]=""), MONTH(Table1[[#This Row],[IncidentDate]]), MONTH(Table1[[#This Row],[ReportDate]]))</f>
        <v>3</v>
      </c>
      <c r="G273" s="6">
        <f>IF(NOT(Table1[[#This Row],[IncidentDate]]=""), DAY(D273), DAY(Table1[[#This Row],[ReportDate]]))</f>
        <v>26</v>
      </c>
      <c r="H273" s="16">
        <f>IF(NOT(Table1[[#This Row],[IncidentDate]]=""), Table1[[#This Row],[IncidentDate]]-INT(Table1[[#This Row],[IncidentDate]]), Table1[[#This Row],[ReportDate]]-INT(Table1[[#This Row],[ReportDate]]))</f>
        <v>0.24305599999934202</v>
      </c>
      <c r="I273" s="1" t="s">
        <v>5</v>
      </c>
      <c r="J273" s="4" t="s">
        <v>277</v>
      </c>
      <c r="K273" s="5"/>
      <c r="L273" s="6">
        <v>1</v>
      </c>
      <c r="M273" s="5"/>
    </row>
    <row r="274" spans="1:13" ht="37.5" customHeight="1" x14ac:dyDescent="0.2">
      <c r="A274" s="1" t="s">
        <v>363</v>
      </c>
      <c r="B274" s="1" t="s">
        <v>1</v>
      </c>
      <c r="C274" s="2">
        <v>44289.054167000002</v>
      </c>
      <c r="D274" s="2">
        <v>44289.054167000002</v>
      </c>
      <c r="E274" s="6">
        <f>IF(NOT(Table1[[#This Row],[IncidentDate]]=""), YEAR(D274), YEAR(Table1[[#This Row],[ReportDate]]))</f>
        <v>2021</v>
      </c>
      <c r="F274" s="6">
        <f>IF(NOT(Table1[[#This Row],[IncidentDate]]=""), MONTH(Table1[[#This Row],[IncidentDate]]), MONTH(Table1[[#This Row],[ReportDate]]))</f>
        <v>4</v>
      </c>
      <c r="G274" s="6">
        <f>IF(NOT(Table1[[#This Row],[IncidentDate]]=""), DAY(D274), DAY(Table1[[#This Row],[ReportDate]]))</f>
        <v>3</v>
      </c>
      <c r="H274" s="16">
        <f>IF(NOT(Table1[[#This Row],[IncidentDate]]=""), Table1[[#This Row],[IncidentDate]]-INT(Table1[[#This Row],[IncidentDate]]), Table1[[#This Row],[ReportDate]]-INT(Table1[[#This Row],[ReportDate]]))</f>
        <v>5.4167000002053101E-2</v>
      </c>
      <c r="I274" s="8" t="s">
        <v>359</v>
      </c>
      <c r="J274" s="4" t="s">
        <v>121</v>
      </c>
      <c r="K274" s="5"/>
      <c r="L274" s="6">
        <v>1</v>
      </c>
      <c r="M274" s="5"/>
    </row>
    <row r="275" spans="1:13" ht="26.25" customHeight="1" x14ac:dyDescent="0.2">
      <c r="A275" s="1" t="s">
        <v>364</v>
      </c>
      <c r="B275" s="1" t="s">
        <v>1</v>
      </c>
      <c r="C275" s="2">
        <v>44290.992360999997</v>
      </c>
      <c r="D275" s="2">
        <v>44290.992360999997</v>
      </c>
      <c r="E275" s="6">
        <f>IF(NOT(Table1[[#This Row],[IncidentDate]]=""), YEAR(D275), YEAR(Table1[[#This Row],[ReportDate]]))</f>
        <v>2021</v>
      </c>
      <c r="F275" s="6">
        <f>IF(NOT(Table1[[#This Row],[IncidentDate]]=""), MONTH(Table1[[#This Row],[IncidentDate]]), MONTH(Table1[[#This Row],[ReportDate]]))</f>
        <v>4</v>
      </c>
      <c r="G275" s="6">
        <f>IF(NOT(Table1[[#This Row],[IncidentDate]]=""), DAY(D275), DAY(Table1[[#This Row],[ReportDate]]))</f>
        <v>4</v>
      </c>
      <c r="H275" s="16">
        <f>IF(NOT(Table1[[#This Row],[IncidentDate]]=""), Table1[[#This Row],[IncidentDate]]-INT(Table1[[#This Row],[IncidentDate]]), Table1[[#This Row],[ReportDate]]-INT(Table1[[#This Row],[ReportDate]]))</f>
        <v>0.99236099999689031</v>
      </c>
      <c r="I275" s="8" t="s">
        <v>20</v>
      </c>
      <c r="J275" s="4" t="s">
        <v>277</v>
      </c>
      <c r="K275" s="5"/>
      <c r="L275" s="6">
        <v>1</v>
      </c>
      <c r="M275" s="5"/>
    </row>
    <row r="276" spans="1:13" ht="26.25" customHeight="1" x14ac:dyDescent="0.2">
      <c r="A276" s="1" t="s">
        <v>365</v>
      </c>
      <c r="B276" s="1" t="s">
        <v>1</v>
      </c>
      <c r="C276" s="2">
        <v>44290.995138999999</v>
      </c>
      <c r="D276" s="2">
        <v>44290.995138999999</v>
      </c>
      <c r="E276" s="6">
        <f>IF(NOT(Table1[[#This Row],[IncidentDate]]=""), YEAR(D276), YEAR(Table1[[#This Row],[ReportDate]]))</f>
        <v>2021</v>
      </c>
      <c r="F276" s="6">
        <f>IF(NOT(Table1[[#This Row],[IncidentDate]]=""), MONTH(Table1[[#This Row],[IncidentDate]]), MONTH(Table1[[#This Row],[ReportDate]]))</f>
        <v>4</v>
      </c>
      <c r="G276" s="6">
        <f>IF(NOT(Table1[[#This Row],[IncidentDate]]=""), DAY(D276), DAY(Table1[[#This Row],[ReportDate]]))</f>
        <v>4</v>
      </c>
      <c r="H276" s="16">
        <f>IF(NOT(Table1[[#This Row],[IncidentDate]]=""), Table1[[#This Row],[IncidentDate]]-INT(Table1[[#This Row],[IncidentDate]]), Table1[[#This Row],[ReportDate]]-INT(Table1[[#This Row],[ReportDate]]))</f>
        <v>0.99513899999874411</v>
      </c>
      <c r="I276" s="4" t="s">
        <v>63</v>
      </c>
      <c r="J276" s="4" t="s">
        <v>165</v>
      </c>
      <c r="K276" s="11"/>
      <c r="L276" s="6">
        <v>1</v>
      </c>
      <c r="M276" s="11"/>
    </row>
    <row r="277" spans="1:13" ht="26.25" customHeight="1" x14ac:dyDescent="0.2">
      <c r="A277" s="1" t="s">
        <v>366</v>
      </c>
      <c r="B277" s="1" t="s">
        <v>1</v>
      </c>
      <c r="C277" s="2">
        <v>44291.023610999997</v>
      </c>
      <c r="D277" s="2">
        <v>44291.023610999997</v>
      </c>
      <c r="E277" s="6">
        <f>IF(NOT(Table1[[#This Row],[IncidentDate]]=""), YEAR(D277), YEAR(Table1[[#This Row],[ReportDate]]))</f>
        <v>2021</v>
      </c>
      <c r="F277" s="6">
        <f>IF(NOT(Table1[[#This Row],[IncidentDate]]=""), MONTH(Table1[[#This Row],[IncidentDate]]), MONTH(Table1[[#This Row],[ReportDate]]))</f>
        <v>4</v>
      </c>
      <c r="G277" s="6">
        <f>IF(NOT(Table1[[#This Row],[IncidentDate]]=""), DAY(D277), DAY(Table1[[#This Row],[ReportDate]]))</f>
        <v>5</v>
      </c>
      <c r="H277" s="16">
        <f>IF(NOT(Table1[[#This Row],[IncidentDate]]=""), Table1[[#This Row],[IncidentDate]]-INT(Table1[[#This Row],[IncidentDate]]), Table1[[#This Row],[ReportDate]]-INT(Table1[[#This Row],[ReportDate]]))</f>
        <v>2.3610999996890314E-2</v>
      </c>
      <c r="I277" s="3" t="s">
        <v>57</v>
      </c>
      <c r="J277" s="4" t="s">
        <v>268</v>
      </c>
      <c r="K277" s="5"/>
      <c r="L277" s="6">
        <v>1</v>
      </c>
      <c r="M277" s="5"/>
    </row>
    <row r="278" spans="1:13" ht="18" customHeight="1" x14ac:dyDescent="0.2">
      <c r="A278" s="1" t="s">
        <v>367</v>
      </c>
      <c r="B278" s="1" t="s">
        <v>1</v>
      </c>
      <c r="C278" s="2">
        <v>44291.597221999997</v>
      </c>
      <c r="D278" s="2">
        <v>44291.536111000001</v>
      </c>
      <c r="E278" s="6">
        <f>IF(NOT(Table1[[#This Row],[IncidentDate]]=""), YEAR(D278), YEAR(Table1[[#This Row],[ReportDate]]))</f>
        <v>2021</v>
      </c>
      <c r="F278" s="6">
        <f>IF(NOT(Table1[[#This Row],[IncidentDate]]=""), MONTH(Table1[[#This Row],[IncidentDate]]), MONTH(Table1[[#This Row],[ReportDate]]))</f>
        <v>4</v>
      </c>
      <c r="G278" s="6">
        <f>IF(NOT(Table1[[#This Row],[IncidentDate]]=""), DAY(D278), DAY(Table1[[#This Row],[ReportDate]]))</f>
        <v>5</v>
      </c>
      <c r="H278" s="16">
        <f>IF(NOT(Table1[[#This Row],[IncidentDate]]=""), Table1[[#This Row],[IncidentDate]]-INT(Table1[[#This Row],[IncidentDate]]), Table1[[#This Row],[ReportDate]]-INT(Table1[[#This Row],[ReportDate]]))</f>
        <v>0.53611100000125589</v>
      </c>
      <c r="I278" s="1" t="s">
        <v>75</v>
      </c>
      <c r="J278" s="4" t="s">
        <v>368</v>
      </c>
      <c r="K278" s="5"/>
      <c r="L278" s="6">
        <v>1</v>
      </c>
      <c r="M278" s="5"/>
    </row>
    <row r="279" spans="1:13" ht="28.5" customHeight="1" x14ac:dyDescent="0.2">
      <c r="A279" s="1" t="s">
        <v>370</v>
      </c>
      <c r="B279" s="1" t="s">
        <v>1</v>
      </c>
      <c r="C279" s="2">
        <v>44295.994444000004</v>
      </c>
      <c r="D279" s="2">
        <v>44295.994444000004</v>
      </c>
      <c r="E279" s="6">
        <f>IF(NOT(Table1[[#This Row],[IncidentDate]]=""), YEAR(D279), YEAR(Table1[[#This Row],[ReportDate]]))</f>
        <v>2021</v>
      </c>
      <c r="F279" s="6">
        <f>IF(NOT(Table1[[#This Row],[IncidentDate]]=""), MONTH(Table1[[#This Row],[IncidentDate]]), MONTH(Table1[[#This Row],[ReportDate]]))</f>
        <v>4</v>
      </c>
      <c r="G279" s="6">
        <f>IF(NOT(Table1[[#This Row],[IncidentDate]]=""), DAY(D279), DAY(Table1[[#This Row],[ReportDate]]))</f>
        <v>9</v>
      </c>
      <c r="H279" s="16">
        <f>IF(NOT(Table1[[#This Row],[IncidentDate]]=""), Table1[[#This Row],[IncidentDate]]-INT(Table1[[#This Row],[IncidentDate]]), Table1[[#This Row],[ReportDate]]-INT(Table1[[#This Row],[ReportDate]]))</f>
        <v>0.99444400000356836</v>
      </c>
      <c r="I279" s="3" t="s">
        <v>2</v>
      </c>
      <c r="J279" s="4" t="s">
        <v>11</v>
      </c>
      <c r="K279" s="5"/>
      <c r="L279" s="6">
        <v>1</v>
      </c>
      <c r="M279" s="5"/>
    </row>
    <row r="280" spans="1:13" ht="28.5" customHeight="1" x14ac:dyDescent="0.2">
      <c r="A280" s="1" t="s">
        <v>371</v>
      </c>
      <c r="B280" s="1" t="s">
        <v>1</v>
      </c>
      <c r="C280" s="2">
        <v>44296.020139</v>
      </c>
      <c r="D280" s="2">
        <v>44296.020139</v>
      </c>
      <c r="E280" s="6">
        <f>IF(NOT(Table1[[#This Row],[IncidentDate]]=""), YEAR(D280), YEAR(Table1[[#This Row],[ReportDate]]))</f>
        <v>2021</v>
      </c>
      <c r="F280" s="6">
        <f>IF(NOT(Table1[[#This Row],[IncidentDate]]=""), MONTH(Table1[[#This Row],[IncidentDate]]), MONTH(Table1[[#This Row],[ReportDate]]))</f>
        <v>4</v>
      </c>
      <c r="G280" s="6">
        <f>IF(NOT(Table1[[#This Row],[IncidentDate]]=""), DAY(D280), DAY(Table1[[#This Row],[ReportDate]]))</f>
        <v>10</v>
      </c>
      <c r="H280" s="16">
        <f>IF(NOT(Table1[[#This Row],[IncidentDate]]=""), Table1[[#This Row],[IncidentDate]]-INT(Table1[[#This Row],[IncidentDate]]), Table1[[#This Row],[ReportDate]]-INT(Table1[[#This Row],[ReportDate]]))</f>
        <v>2.0139000000199303E-2</v>
      </c>
      <c r="I280" s="1" t="s">
        <v>5</v>
      </c>
      <c r="J280" s="4" t="s">
        <v>67</v>
      </c>
      <c r="K280" s="5"/>
      <c r="L280" s="6">
        <v>1</v>
      </c>
      <c r="M280" s="5"/>
    </row>
    <row r="281" spans="1:13" ht="26.25" customHeight="1" x14ac:dyDescent="0.2">
      <c r="A281" s="1" t="s">
        <v>372</v>
      </c>
      <c r="B281" s="1" t="s">
        <v>1</v>
      </c>
      <c r="C281" s="2">
        <v>44296.0625</v>
      </c>
      <c r="D281" s="2">
        <v>44292.041666999998</v>
      </c>
      <c r="E281" s="6">
        <f>IF(NOT(Table1[[#This Row],[IncidentDate]]=""), YEAR(D281), YEAR(Table1[[#This Row],[ReportDate]]))</f>
        <v>2021</v>
      </c>
      <c r="F281" s="6">
        <f>IF(NOT(Table1[[#This Row],[IncidentDate]]=""), MONTH(Table1[[#This Row],[IncidentDate]]), MONTH(Table1[[#This Row],[ReportDate]]))</f>
        <v>4</v>
      </c>
      <c r="G281" s="6">
        <f>IF(NOT(Table1[[#This Row],[IncidentDate]]=""), DAY(D281), DAY(Table1[[#This Row],[ReportDate]]))</f>
        <v>6</v>
      </c>
      <c r="H281" s="16">
        <f>IF(NOT(Table1[[#This Row],[IncidentDate]]=""), Table1[[#This Row],[IncidentDate]]-INT(Table1[[#This Row],[IncidentDate]]), Table1[[#This Row],[ReportDate]]-INT(Table1[[#This Row],[ReportDate]]))</f>
        <v>4.1666999997687526E-2</v>
      </c>
      <c r="I281" s="1" t="s">
        <v>98</v>
      </c>
      <c r="J281" s="4" t="s">
        <v>24</v>
      </c>
      <c r="K281" s="11"/>
      <c r="L281" s="6">
        <v>1</v>
      </c>
      <c r="M281" s="11"/>
    </row>
    <row r="282" spans="1:13" ht="28.5" customHeight="1" x14ac:dyDescent="0.2">
      <c r="A282" s="1" t="s">
        <v>373</v>
      </c>
      <c r="B282" s="1" t="s">
        <v>1</v>
      </c>
      <c r="C282" s="2">
        <v>44296.605556000002</v>
      </c>
      <c r="D282" s="2">
        <v>44296.605556000002</v>
      </c>
      <c r="E282" s="6">
        <f>IF(NOT(Table1[[#This Row],[IncidentDate]]=""), YEAR(D282), YEAR(Table1[[#This Row],[ReportDate]]))</f>
        <v>2021</v>
      </c>
      <c r="F282" s="6">
        <f>IF(NOT(Table1[[#This Row],[IncidentDate]]=""), MONTH(Table1[[#This Row],[IncidentDate]]), MONTH(Table1[[#This Row],[ReportDate]]))</f>
        <v>4</v>
      </c>
      <c r="G282" s="6">
        <f>IF(NOT(Table1[[#This Row],[IncidentDate]]=""), DAY(D282), DAY(Table1[[#This Row],[ReportDate]]))</f>
        <v>10</v>
      </c>
      <c r="H282" s="16">
        <f>IF(NOT(Table1[[#This Row],[IncidentDate]]=""), Table1[[#This Row],[IncidentDate]]-INT(Table1[[#This Row],[IncidentDate]]), Table1[[#This Row],[ReportDate]]-INT(Table1[[#This Row],[ReportDate]]))</f>
        <v>0.6055560000022524</v>
      </c>
      <c r="I282" s="8" t="s">
        <v>20</v>
      </c>
      <c r="J282" s="4" t="s">
        <v>131</v>
      </c>
      <c r="K282" s="5"/>
      <c r="L282" s="6">
        <v>1</v>
      </c>
      <c r="M282" s="5"/>
    </row>
    <row r="283" spans="1:13" ht="26.25" customHeight="1" x14ac:dyDescent="0.2">
      <c r="A283" s="1" t="s">
        <v>374</v>
      </c>
      <c r="B283" s="1" t="s">
        <v>1</v>
      </c>
      <c r="C283" s="2">
        <v>44296.993055999999</v>
      </c>
      <c r="D283" s="2">
        <v>44296.991667000002</v>
      </c>
      <c r="E283" s="6">
        <f>IF(NOT(Table1[[#This Row],[IncidentDate]]=""), YEAR(D283), YEAR(Table1[[#This Row],[ReportDate]]))</f>
        <v>2021</v>
      </c>
      <c r="F283" s="6">
        <f>IF(NOT(Table1[[#This Row],[IncidentDate]]=""), MONTH(Table1[[#This Row],[IncidentDate]]), MONTH(Table1[[#This Row],[ReportDate]]))</f>
        <v>4</v>
      </c>
      <c r="G283" s="6">
        <f>IF(NOT(Table1[[#This Row],[IncidentDate]]=""), DAY(D283), DAY(Table1[[#This Row],[ReportDate]]))</f>
        <v>10</v>
      </c>
      <c r="H283" s="16">
        <f>IF(NOT(Table1[[#This Row],[IncidentDate]]=""), Table1[[#This Row],[IncidentDate]]-INT(Table1[[#This Row],[IncidentDate]]), Table1[[#This Row],[ReportDate]]-INT(Table1[[#This Row],[ReportDate]]))</f>
        <v>0.9916670000020531</v>
      </c>
      <c r="I283" s="8" t="s">
        <v>20</v>
      </c>
      <c r="J283" s="4" t="s">
        <v>24</v>
      </c>
      <c r="K283" s="5"/>
      <c r="L283" s="6">
        <v>1</v>
      </c>
      <c r="M283" s="5"/>
    </row>
    <row r="284" spans="1:13" ht="26.25" customHeight="1" x14ac:dyDescent="0.2">
      <c r="A284" s="1" t="s">
        <v>375</v>
      </c>
      <c r="B284" s="1" t="s">
        <v>1</v>
      </c>
      <c r="C284" s="2">
        <v>44301.472221999997</v>
      </c>
      <c r="D284" s="2">
        <v>44301.293749999997</v>
      </c>
      <c r="E284" s="6">
        <f>IF(NOT(Table1[[#This Row],[IncidentDate]]=""), YEAR(D284), YEAR(Table1[[#This Row],[ReportDate]]))</f>
        <v>2021</v>
      </c>
      <c r="F284" s="6">
        <f>IF(NOT(Table1[[#This Row],[IncidentDate]]=""), MONTH(Table1[[#This Row],[IncidentDate]]), MONTH(Table1[[#This Row],[ReportDate]]))</f>
        <v>4</v>
      </c>
      <c r="G284" s="6">
        <f>IF(NOT(Table1[[#This Row],[IncidentDate]]=""), DAY(D284), DAY(Table1[[#This Row],[ReportDate]]))</f>
        <v>15</v>
      </c>
      <c r="H284" s="16">
        <f>IF(NOT(Table1[[#This Row],[IncidentDate]]=""), Table1[[#This Row],[IncidentDate]]-INT(Table1[[#This Row],[IncidentDate]]), Table1[[#This Row],[ReportDate]]-INT(Table1[[#This Row],[ReportDate]]))</f>
        <v>0.29374999999708962</v>
      </c>
      <c r="I284" s="1" t="s">
        <v>5</v>
      </c>
      <c r="J284" s="4" t="s">
        <v>368</v>
      </c>
      <c r="K284" s="5"/>
      <c r="L284" s="6">
        <v>1</v>
      </c>
      <c r="M284" s="5"/>
    </row>
    <row r="285" spans="1:13" ht="37.5" customHeight="1" x14ac:dyDescent="0.2">
      <c r="A285" s="1" t="s">
        <v>376</v>
      </c>
      <c r="B285" s="1" t="s">
        <v>1</v>
      </c>
      <c r="C285" s="2">
        <v>44302.768750000003</v>
      </c>
      <c r="D285" s="2">
        <v>44302.768750000003</v>
      </c>
      <c r="E285" s="6">
        <f>IF(NOT(Table1[[#This Row],[IncidentDate]]=""), YEAR(D285), YEAR(Table1[[#This Row],[ReportDate]]))</f>
        <v>2021</v>
      </c>
      <c r="F285" s="6">
        <f>IF(NOT(Table1[[#This Row],[IncidentDate]]=""), MONTH(Table1[[#This Row],[IncidentDate]]), MONTH(Table1[[#This Row],[ReportDate]]))</f>
        <v>4</v>
      </c>
      <c r="G285" s="6">
        <f>IF(NOT(Table1[[#This Row],[IncidentDate]]=""), DAY(D285), DAY(Table1[[#This Row],[ReportDate]]))</f>
        <v>16</v>
      </c>
      <c r="H285" s="16">
        <f>IF(NOT(Table1[[#This Row],[IncidentDate]]=""), Table1[[#This Row],[IncidentDate]]-INT(Table1[[#This Row],[IncidentDate]]), Table1[[#This Row],[ReportDate]]-INT(Table1[[#This Row],[ReportDate]]))</f>
        <v>0.76875000000291038</v>
      </c>
      <c r="I285" s="8" t="s">
        <v>20</v>
      </c>
      <c r="J285" s="4" t="s">
        <v>308</v>
      </c>
      <c r="K285" s="5"/>
      <c r="L285" s="6">
        <v>1</v>
      </c>
      <c r="M285" s="5"/>
    </row>
    <row r="286" spans="1:13" ht="26.25" customHeight="1" x14ac:dyDescent="0.2">
      <c r="A286" s="1" t="s">
        <v>377</v>
      </c>
      <c r="B286" s="1" t="s">
        <v>1</v>
      </c>
      <c r="C286" s="2">
        <v>44304.054860999997</v>
      </c>
      <c r="D286" s="2">
        <v>44304.054860999997</v>
      </c>
      <c r="E286" s="6">
        <f>IF(NOT(Table1[[#This Row],[IncidentDate]]=""), YEAR(D286), YEAR(Table1[[#This Row],[ReportDate]]))</f>
        <v>2021</v>
      </c>
      <c r="F286" s="6">
        <f>IF(NOT(Table1[[#This Row],[IncidentDate]]=""), MONTH(Table1[[#This Row],[IncidentDate]]), MONTH(Table1[[#This Row],[ReportDate]]))</f>
        <v>4</v>
      </c>
      <c r="G286" s="6">
        <f>IF(NOT(Table1[[#This Row],[IncidentDate]]=""), DAY(D286), DAY(Table1[[#This Row],[ReportDate]]))</f>
        <v>18</v>
      </c>
      <c r="H286" s="16">
        <f>IF(NOT(Table1[[#This Row],[IncidentDate]]=""), Table1[[#This Row],[IncidentDate]]-INT(Table1[[#This Row],[IncidentDate]]), Table1[[#This Row],[ReportDate]]-INT(Table1[[#This Row],[ReportDate]]))</f>
        <v>5.4860999996890314E-2</v>
      </c>
      <c r="I286" s="1" t="s">
        <v>5</v>
      </c>
      <c r="J286" s="4" t="s">
        <v>67</v>
      </c>
      <c r="K286" s="5"/>
      <c r="L286" s="6">
        <v>1</v>
      </c>
      <c r="M286" s="5"/>
    </row>
    <row r="287" spans="1:13" ht="26.1" customHeight="1" x14ac:dyDescent="0.2">
      <c r="A287" s="1" t="s">
        <v>378</v>
      </c>
      <c r="B287" s="1" t="s">
        <v>1</v>
      </c>
      <c r="C287" s="2">
        <v>44306.636111</v>
      </c>
      <c r="D287" s="2">
        <v>44306.636111</v>
      </c>
      <c r="E287" s="6">
        <f>IF(NOT(Table1[[#This Row],[IncidentDate]]=""), YEAR(D287), YEAR(Table1[[#This Row],[ReportDate]]))</f>
        <v>2021</v>
      </c>
      <c r="F287" s="6">
        <f>IF(NOT(Table1[[#This Row],[IncidentDate]]=""), MONTH(Table1[[#This Row],[IncidentDate]]), MONTH(Table1[[#This Row],[ReportDate]]))</f>
        <v>4</v>
      </c>
      <c r="G287" s="6">
        <f>IF(NOT(Table1[[#This Row],[IncidentDate]]=""), DAY(D287), DAY(Table1[[#This Row],[ReportDate]]))</f>
        <v>20</v>
      </c>
      <c r="H287" s="16">
        <f>IF(NOT(Table1[[#This Row],[IncidentDate]]=""), Table1[[#This Row],[IncidentDate]]-INT(Table1[[#This Row],[IncidentDate]]), Table1[[#This Row],[ReportDate]]-INT(Table1[[#This Row],[ReportDate]]))</f>
        <v>0.6361109999998007</v>
      </c>
      <c r="I287" s="3" t="s">
        <v>2</v>
      </c>
      <c r="J287" s="4" t="s">
        <v>232</v>
      </c>
      <c r="K287" s="5"/>
      <c r="L287" s="6">
        <v>1</v>
      </c>
      <c r="M287" s="5"/>
    </row>
    <row r="288" spans="1:13" ht="26.25" customHeight="1" x14ac:dyDescent="0.2">
      <c r="A288" s="1" t="s">
        <v>379</v>
      </c>
      <c r="B288" s="1" t="s">
        <v>1</v>
      </c>
      <c r="C288" s="2">
        <v>44309.073611</v>
      </c>
      <c r="D288" s="2">
        <v>44309.073611</v>
      </c>
      <c r="E288" s="6">
        <f>IF(NOT(Table1[[#This Row],[IncidentDate]]=""), YEAR(D288), YEAR(Table1[[#This Row],[ReportDate]]))</f>
        <v>2021</v>
      </c>
      <c r="F288" s="6">
        <f>IF(NOT(Table1[[#This Row],[IncidentDate]]=""), MONTH(Table1[[#This Row],[IncidentDate]]), MONTH(Table1[[#This Row],[ReportDate]]))</f>
        <v>4</v>
      </c>
      <c r="G288" s="6">
        <f>IF(NOT(Table1[[#This Row],[IncidentDate]]=""), DAY(D288), DAY(Table1[[#This Row],[ReportDate]]))</f>
        <v>23</v>
      </c>
      <c r="H288" s="16">
        <f>IF(NOT(Table1[[#This Row],[IncidentDate]]=""), Table1[[#This Row],[IncidentDate]]-INT(Table1[[#This Row],[IncidentDate]]), Table1[[#This Row],[ReportDate]]-INT(Table1[[#This Row],[ReportDate]]))</f>
        <v>7.3610999999800697E-2</v>
      </c>
      <c r="I288" s="4" t="s">
        <v>329</v>
      </c>
      <c r="J288" s="4" t="s">
        <v>380</v>
      </c>
      <c r="K288" s="5"/>
      <c r="L288" s="6">
        <v>1</v>
      </c>
      <c r="M288" s="5"/>
    </row>
    <row r="289" spans="1:13" ht="26.25" customHeight="1" x14ac:dyDescent="0.2">
      <c r="A289" s="1" t="s">
        <v>381</v>
      </c>
      <c r="B289" s="1" t="s">
        <v>1</v>
      </c>
      <c r="C289" s="2">
        <v>44310.113193999998</v>
      </c>
      <c r="D289" s="2">
        <v>44310.100694000001</v>
      </c>
      <c r="E289" s="6">
        <f>IF(NOT(Table1[[#This Row],[IncidentDate]]=""), YEAR(D289), YEAR(Table1[[#This Row],[ReportDate]]))</f>
        <v>2021</v>
      </c>
      <c r="F289" s="6">
        <f>IF(NOT(Table1[[#This Row],[IncidentDate]]=""), MONTH(Table1[[#This Row],[IncidentDate]]), MONTH(Table1[[#This Row],[ReportDate]]))</f>
        <v>4</v>
      </c>
      <c r="G289" s="6">
        <f>IF(NOT(Table1[[#This Row],[IncidentDate]]=""), DAY(D289), DAY(Table1[[#This Row],[ReportDate]]))</f>
        <v>24</v>
      </c>
      <c r="H289" s="16">
        <f>IF(NOT(Table1[[#This Row],[IncidentDate]]=""), Table1[[#This Row],[IncidentDate]]-INT(Table1[[#This Row],[IncidentDate]]), Table1[[#This Row],[ReportDate]]-INT(Table1[[#This Row],[ReportDate]]))</f>
        <v>0.10069400000065798</v>
      </c>
      <c r="I289" s="1" t="s">
        <v>5</v>
      </c>
      <c r="J289" s="4" t="s">
        <v>40</v>
      </c>
      <c r="K289" s="5"/>
      <c r="L289" s="6">
        <v>1</v>
      </c>
      <c r="M289" s="5"/>
    </row>
    <row r="290" spans="1:13" ht="26.25" customHeight="1" x14ac:dyDescent="0.2">
      <c r="A290" s="1" t="s">
        <v>382</v>
      </c>
      <c r="B290" s="1" t="s">
        <v>1</v>
      </c>
      <c r="C290" s="2">
        <v>44311.007639000003</v>
      </c>
      <c r="D290" s="2">
        <v>44311.007639000003</v>
      </c>
      <c r="E290" s="6">
        <f>IF(NOT(Table1[[#This Row],[IncidentDate]]=""), YEAR(D290), YEAR(Table1[[#This Row],[ReportDate]]))</f>
        <v>2021</v>
      </c>
      <c r="F290" s="6">
        <f>IF(NOT(Table1[[#This Row],[IncidentDate]]=""), MONTH(Table1[[#This Row],[IncidentDate]]), MONTH(Table1[[#This Row],[ReportDate]]))</f>
        <v>4</v>
      </c>
      <c r="G290" s="6">
        <f>IF(NOT(Table1[[#This Row],[IncidentDate]]=""), DAY(D290), DAY(Table1[[#This Row],[ReportDate]]))</f>
        <v>25</v>
      </c>
      <c r="H290" s="16">
        <f>IF(NOT(Table1[[#This Row],[IncidentDate]]=""), Table1[[#This Row],[IncidentDate]]-INT(Table1[[#This Row],[IncidentDate]]), Table1[[#This Row],[ReportDate]]-INT(Table1[[#This Row],[ReportDate]]))</f>
        <v>7.6390000031096861E-3</v>
      </c>
      <c r="I290" s="3" t="s">
        <v>2</v>
      </c>
      <c r="J290" s="4" t="s">
        <v>380</v>
      </c>
      <c r="K290" s="5"/>
      <c r="L290" s="6">
        <v>1</v>
      </c>
      <c r="M290" s="5"/>
    </row>
    <row r="291" spans="1:13" ht="26.25" customHeight="1" x14ac:dyDescent="0.2">
      <c r="A291" s="1" t="s">
        <v>383</v>
      </c>
      <c r="B291" s="1" t="s">
        <v>1</v>
      </c>
      <c r="C291" s="2">
        <v>44311.134028</v>
      </c>
      <c r="D291" s="2">
        <v>44311.129166999999</v>
      </c>
      <c r="E291" s="6">
        <f>IF(NOT(Table1[[#This Row],[IncidentDate]]=""), YEAR(D291), YEAR(Table1[[#This Row],[ReportDate]]))</f>
        <v>2021</v>
      </c>
      <c r="F291" s="6">
        <f>IF(NOT(Table1[[#This Row],[IncidentDate]]=""), MONTH(Table1[[#This Row],[IncidentDate]]), MONTH(Table1[[#This Row],[ReportDate]]))</f>
        <v>4</v>
      </c>
      <c r="G291" s="6">
        <f>IF(NOT(Table1[[#This Row],[IncidentDate]]=""), DAY(D291), DAY(Table1[[#This Row],[ReportDate]]))</f>
        <v>25</v>
      </c>
      <c r="H291" s="16">
        <f>IF(NOT(Table1[[#This Row],[IncidentDate]]=""), Table1[[#This Row],[IncidentDate]]-INT(Table1[[#This Row],[IncidentDate]]), Table1[[#This Row],[ReportDate]]-INT(Table1[[#This Row],[ReportDate]]))</f>
        <v>0.12916699999914272</v>
      </c>
      <c r="I291" s="1" t="s">
        <v>5</v>
      </c>
      <c r="J291" s="4" t="s">
        <v>40</v>
      </c>
      <c r="K291" s="5"/>
      <c r="L291" s="6">
        <v>1</v>
      </c>
      <c r="M291" s="5"/>
    </row>
    <row r="292" spans="1:13" ht="26.25" customHeight="1" x14ac:dyDescent="0.2">
      <c r="A292" s="1" t="s">
        <v>384</v>
      </c>
      <c r="B292" s="1" t="s">
        <v>1</v>
      </c>
      <c r="C292" s="2">
        <v>44311.143750000003</v>
      </c>
      <c r="D292" s="2">
        <v>44311.143750000003</v>
      </c>
      <c r="E292" s="6">
        <f>IF(NOT(Table1[[#This Row],[IncidentDate]]=""), YEAR(D292), YEAR(Table1[[#This Row],[ReportDate]]))</f>
        <v>2021</v>
      </c>
      <c r="F292" s="6">
        <f>IF(NOT(Table1[[#This Row],[IncidentDate]]=""), MONTH(Table1[[#This Row],[IncidentDate]]), MONTH(Table1[[#This Row],[ReportDate]]))</f>
        <v>4</v>
      </c>
      <c r="G292" s="6">
        <f>IF(NOT(Table1[[#This Row],[IncidentDate]]=""), DAY(D292), DAY(Table1[[#This Row],[ReportDate]]))</f>
        <v>25</v>
      </c>
      <c r="H292" s="16">
        <f>IF(NOT(Table1[[#This Row],[IncidentDate]]=""), Table1[[#This Row],[IncidentDate]]-INT(Table1[[#This Row],[IncidentDate]]), Table1[[#This Row],[ReportDate]]-INT(Table1[[#This Row],[ReportDate]]))</f>
        <v>0.14375000000291038</v>
      </c>
      <c r="I292" s="3" t="s">
        <v>57</v>
      </c>
      <c r="J292" s="4" t="s">
        <v>380</v>
      </c>
      <c r="K292" s="5"/>
      <c r="L292" s="6">
        <v>1</v>
      </c>
      <c r="M292" s="5"/>
    </row>
    <row r="293" spans="1:13" ht="18" customHeight="1" x14ac:dyDescent="0.2">
      <c r="A293" s="1" t="s">
        <v>385</v>
      </c>
      <c r="B293" s="1" t="s">
        <v>1</v>
      </c>
      <c r="C293" s="2">
        <v>44312.162499999999</v>
      </c>
      <c r="D293" s="2">
        <v>44312.160416999999</v>
      </c>
      <c r="E293" s="6">
        <f>IF(NOT(Table1[[#This Row],[IncidentDate]]=""), YEAR(D293), YEAR(Table1[[#This Row],[ReportDate]]))</f>
        <v>2021</v>
      </c>
      <c r="F293" s="6">
        <f>IF(NOT(Table1[[#This Row],[IncidentDate]]=""), MONTH(Table1[[#This Row],[IncidentDate]]), MONTH(Table1[[#This Row],[ReportDate]]))</f>
        <v>4</v>
      </c>
      <c r="G293" s="6">
        <f>IF(NOT(Table1[[#This Row],[IncidentDate]]=""), DAY(D293), DAY(Table1[[#This Row],[ReportDate]]))</f>
        <v>26</v>
      </c>
      <c r="H293" s="16">
        <f>IF(NOT(Table1[[#This Row],[IncidentDate]]=""), Table1[[#This Row],[IncidentDate]]-INT(Table1[[#This Row],[IncidentDate]]), Table1[[#This Row],[ReportDate]]-INT(Table1[[#This Row],[ReportDate]]))</f>
        <v>0.16041699999914272</v>
      </c>
      <c r="I293" s="1" t="s">
        <v>5</v>
      </c>
      <c r="J293" s="4" t="s">
        <v>40</v>
      </c>
      <c r="K293" s="5"/>
      <c r="L293" s="6">
        <v>1</v>
      </c>
      <c r="M293" s="5"/>
    </row>
    <row r="294" spans="1:13" ht="26.25" customHeight="1" x14ac:dyDescent="0.2">
      <c r="A294" s="1" t="s">
        <v>386</v>
      </c>
      <c r="B294" s="1" t="s">
        <v>1</v>
      </c>
      <c r="C294" s="2">
        <v>44316.770139</v>
      </c>
      <c r="D294" s="2">
        <v>44316.770139</v>
      </c>
      <c r="E294" s="6">
        <f>IF(NOT(Table1[[#This Row],[IncidentDate]]=""), YEAR(D294), YEAR(Table1[[#This Row],[ReportDate]]))</f>
        <v>2021</v>
      </c>
      <c r="F294" s="6">
        <f>IF(NOT(Table1[[#This Row],[IncidentDate]]=""), MONTH(Table1[[#This Row],[IncidentDate]]), MONTH(Table1[[#This Row],[ReportDate]]))</f>
        <v>4</v>
      </c>
      <c r="G294" s="6">
        <f>IF(NOT(Table1[[#This Row],[IncidentDate]]=""), DAY(D294), DAY(Table1[[#This Row],[ReportDate]]))</f>
        <v>30</v>
      </c>
      <c r="H294" s="16">
        <f>IF(NOT(Table1[[#This Row],[IncidentDate]]=""), Table1[[#This Row],[IncidentDate]]-INT(Table1[[#This Row],[IncidentDate]]), Table1[[#This Row],[ReportDate]]-INT(Table1[[#This Row],[ReportDate]]))</f>
        <v>0.7701390000001993</v>
      </c>
      <c r="I294" s="1" t="s">
        <v>5</v>
      </c>
      <c r="J294" s="4" t="s">
        <v>21</v>
      </c>
      <c r="K294" s="5"/>
      <c r="L294" s="6">
        <v>1</v>
      </c>
      <c r="M294" s="5"/>
    </row>
    <row r="295" spans="1:13" ht="18" customHeight="1" x14ac:dyDescent="0.2">
      <c r="A295" s="1" t="s">
        <v>387</v>
      </c>
      <c r="B295" s="1" t="s">
        <v>1</v>
      </c>
      <c r="C295" s="2">
        <v>44316.983332999996</v>
      </c>
      <c r="D295" s="2">
        <v>44316.983332999996</v>
      </c>
      <c r="E295" s="6">
        <f>IF(NOT(Table1[[#This Row],[IncidentDate]]=""), YEAR(D295), YEAR(Table1[[#This Row],[ReportDate]]))</f>
        <v>2021</v>
      </c>
      <c r="F295" s="6">
        <f>IF(NOT(Table1[[#This Row],[IncidentDate]]=""), MONTH(Table1[[#This Row],[IncidentDate]]), MONTH(Table1[[#This Row],[ReportDate]]))</f>
        <v>4</v>
      </c>
      <c r="G295" s="6">
        <f>IF(NOT(Table1[[#This Row],[IncidentDate]]=""), DAY(D295), DAY(Table1[[#This Row],[ReportDate]]))</f>
        <v>30</v>
      </c>
      <c r="H295" s="16">
        <f>IF(NOT(Table1[[#This Row],[IncidentDate]]=""), Table1[[#This Row],[IncidentDate]]-INT(Table1[[#This Row],[IncidentDate]]), Table1[[#This Row],[ReportDate]]-INT(Table1[[#This Row],[ReportDate]]))</f>
        <v>0.98333299999649171</v>
      </c>
      <c r="I295" s="7" t="s">
        <v>301</v>
      </c>
      <c r="J295" s="4" t="s">
        <v>277</v>
      </c>
      <c r="K295" s="5"/>
      <c r="L295" s="6">
        <v>1</v>
      </c>
      <c r="M295" s="5"/>
    </row>
    <row r="296" spans="1:13" ht="37.5" customHeight="1" x14ac:dyDescent="0.2">
      <c r="A296" s="1" t="s">
        <v>388</v>
      </c>
      <c r="B296" s="1" t="s">
        <v>1</v>
      </c>
      <c r="C296" s="2">
        <v>44319.126388999997</v>
      </c>
      <c r="D296" s="2">
        <v>44319.126388999997</v>
      </c>
      <c r="E296" s="6">
        <f>IF(NOT(Table1[[#This Row],[IncidentDate]]=""), YEAR(D296), YEAR(Table1[[#This Row],[ReportDate]]))</f>
        <v>2021</v>
      </c>
      <c r="F296" s="6">
        <f>IF(NOT(Table1[[#This Row],[IncidentDate]]=""), MONTH(Table1[[#This Row],[IncidentDate]]), MONTH(Table1[[#This Row],[ReportDate]]))</f>
        <v>5</v>
      </c>
      <c r="G296" s="6">
        <f>IF(NOT(Table1[[#This Row],[IncidentDate]]=""), DAY(D296), DAY(Table1[[#This Row],[ReportDate]]))</f>
        <v>3</v>
      </c>
      <c r="H296" s="16">
        <f>IF(NOT(Table1[[#This Row],[IncidentDate]]=""), Table1[[#This Row],[IncidentDate]]-INT(Table1[[#This Row],[IncidentDate]]), Table1[[#This Row],[ReportDate]]-INT(Table1[[#This Row],[ReportDate]]))</f>
        <v>0.12638899999728892</v>
      </c>
      <c r="I296" s="9" t="s">
        <v>134</v>
      </c>
      <c r="J296" s="4" t="s">
        <v>380</v>
      </c>
      <c r="K296" s="11"/>
      <c r="L296" s="6">
        <v>1</v>
      </c>
      <c r="M296" s="11"/>
    </row>
    <row r="297" spans="1:13" ht="26.25" customHeight="1" x14ac:dyDescent="0.2">
      <c r="A297" s="1" t="s">
        <v>389</v>
      </c>
      <c r="B297" s="1" t="s">
        <v>1</v>
      </c>
      <c r="C297" s="2">
        <v>44320.076389000002</v>
      </c>
      <c r="D297" s="2">
        <v>44320.076389000002</v>
      </c>
      <c r="E297" s="6">
        <f>IF(NOT(Table1[[#This Row],[IncidentDate]]=""), YEAR(D297), YEAR(Table1[[#This Row],[ReportDate]]))</f>
        <v>2021</v>
      </c>
      <c r="F297" s="6">
        <f>IF(NOT(Table1[[#This Row],[IncidentDate]]=""), MONTH(Table1[[#This Row],[IncidentDate]]), MONTH(Table1[[#This Row],[ReportDate]]))</f>
        <v>5</v>
      </c>
      <c r="G297" s="6">
        <f>IF(NOT(Table1[[#This Row],[IncidentDate]]=""), DAY(D297), DAY(Table1[[#This Row],[ReportDate]]))</f>
        <v>4</v>
      </c>
      <c r="H297" s="16">
        <f>IF(NOT(Table1[[#This Row],[IncidentDate]]=""), Table1[[#This Row],[IncidentDate]]-INT(Table1[[#This Row],[IncidentDate]]), Table1[[#This Row],[ReportDate]]-INT(Table1[[#This Row],[ReportDate]]))</f>
        <v>7.6389000001654495E-2</v>
      </c>
      <c r="I297" s="1" t="s">
        <v>5</v>
      </c>
      <c r="J297" s="4" t="s">
        <v>40</v>
      </c>
      <c r="K297" s="5"/>
      <c r="L297" s="6">
        <v>1</v>
      </c>
      <c r="M297" s="5"/>
    </row>
    <row r="298" spans="1:13" ht="18" customHeight="1" x14ac:dyDescent="0.2">
      <c r="A298" s="1" t="s">
        <v>390</v>
      </c>
      <c r="B298" s="1" t="s">
        <v>1</v>
      </c>
      <c r="C298" s="2">
        <v>44322.084027999997</v>
      </c>
      <c r="D298" s="2">
        <v>44322.074999999997</v>
      </c>
      <c r="E298" s="6">
        <f>IF(NOT(Table1[[#This Row],[IncidentDate]]=""), YEAR(D298), YEAR(Table1[[#This Row],[ReportDate]]))</f>
        <v>2021</v>
      </c>
      <c r="F298" s="6">
        <f>IF(NOT(Table1[[#This Row],[IncidentDate]]=""), MONTH(Table1[[#This Row],[IncidentDate]]), MONTH(Table1[[#This Row],[ReportDate]]))</f>
        <v>5</v>
      </c>
      <c r="G298" s="6">
        <f>IF(NOT(Table1[[#This Row],[IncidentDate]]=""), DAY(D298), DAY(Table1[[#This Row],[ReportDate]]))</f>
        <v>6</v>
      </c>
      <c r="H298" s="16">
        <f>IF(NOT(Table1[[#This Row],[IncidentDate]]=""), Table1[[#This Row],[IncidentDate]]-INT(Table1[[#This Row],[IncidentDate]]), Table1[[#This Row],[ReportDate]]-INT(Table1[[#This Row],[ReportDate]]))</f>
        <v>7.4999999997089617E-2</v>
      </c>
      <c r="I298" s="9" t="s">
        <v>134</v>
      </c>
      <c r="J298" s="4" t="s">
        <v>67</v>
      </c>
      <c r="K298" s="11"/>
      <c r="L298" s="6">
        <v>1</v>
      </c>
      <c r="M298" s="11"/>
    </row>
    <row r="299" spans="1:13" ht="28.5" customHeight="1" x14ac:dyDescent="0.2">
      <c r="A299" s="1" t="s">
        <v>391</v>
      </c>
      <c r="B299" s="1" t="s">
        <v>1</v>
      </c>
      <c r="C299" s="2">
        <v>44328.548610999998</v>
      </c>
      <c r="D299" s="2">
        <v>44328.546527999999</v>
      </c>
      <c r="E299" s="6">
        <f>IF(NOT(Table1[[#This Row],[IncidentDate]]=""), YEAR(D299), YEAR(Table1[[#This Row],[ReportDate]]))</f>
        <v>2021</v>
      </c>
      <c r="F299" s="6">
        <f>IF(NOT(Table1[[#This Row],[IncidentDate]]=""), MONTH(Table1[[#This Row],[IncidentDate]]), MONTH(Table1[[#This Row],[ReportDate]]))</f>
        <v>5</v>
      </c>
      <c r="G299" s="6">
        <f>IF(NOT(Table1[[#This Row],[IncidentDate]]=""), DAY(D299), DAY(Table1[[#This Row],[ReportDate]]))</f>
        <v>12</v>
      </c>
      <c r="H299" s="16">
        <f>IF(NOT(Table1[[#This Row],[IncidentDate]]=""), Table1[[#This Row],[IncidentDate]]-INT(Table1[[#This Row],[IncidentDate]]), Table1[[#This Row],[ReportDate]]-INT(Table1[[#This Row],[ReportDate]]))</f>
        <v>0.54652799999894341</v>
      </c>
      <c r="I299" s="4" t="s">
        <v>143</v>
      </c>
      <c r="J299" s="4" t="s">
        <v>392</v>
      </c>
      <c r="K299" s="5"/>
      <c r="L299" s="6">
        <v>1</v>
      </c>
      <c r="M299" s="5"/>
    </row>
    <row r="300" spans="1:13" ht="26.25" customHeight="1" x14ac:dyDescent="0.2">
      <c r="A300" s="1" t="s">
        <v>393</v>
      </c>
      <c r="B300" s="1" t="s">
        <v>1</v>
      </c>
      <c r="C300" s="2">
        <v>44330.509722000003</v>
      </c>
      <c r="D300" s="2">
        <v>44330.509722000003</v>
      </c>
      <c r="E300" s="6">
        <f>IF(NOT(Table1[[#This Row],[IncidentDate]]=""), YEAR(D300), YEAR(Table1[[#This Row],[ReportDate]]))</f>
        <v>2021</v>
      </c>
      <c r="F300" s="6">
        <f>IF(NOT(Table1[[#This Row],[IncidentDate]]=""), MONTH(Table1[[#This Row],[IncidentDate]]), MONTH(Table1[[#This Row],[ReportDate]]))</f>
        <v>5</v>
      </c>
      <c r="G300" s="6">
        <f>IF(NOT(Table1[[#This Row],[IncidentDate]]=""), DAY(D300), DAY(Table1[[#This Row],[ReportDate]]))</f>
        <v>14</v>
      </c>
      <c r="H300" s="16">
        <f>IF(NOT(Table1[[#This Row],[IncidentDate]]=""), Table1[[#This Row],[IncidentDate]]-INT(Table1[[#This Row],[IncidentDate]]), Table1[[#This Row],[ReportDate]]-INT(Table1[[#This Row],[ReportDate]]))</f>
        <v>0.50972200000251178</v>
      </c>
      <c r="I300" s="3" t="s">
        <v>2</v>
      </c>
      <c r="J300" s="4" t="s">
        <v>315</v>
      </c>
      <c r="K300" s="5"/>
      <c r="L300" s="6">
        <v>1</v>
      </c>
      <c r="M300" s="5"/>
    </row>
    <row r="301" spans="1:13" ht="26.25" customHeight="1" x14ac:dyDescent="0.2">
      <c r="A301" s="1" t="s">
        <v>394</v>
      </c>
      <c r="B301" s="1" t="s">
        <v>1</v>
      </c>
      <c r="C301" s="2">
        <v>44336.895833000002</v>
      </c>
      <c r="D301" s="2">
        <v>44336.784721999997</v>
      </c>
      <c r="E301" s="6">
        <f>IF(NOT(Table1[[#This Row],[IncidentDate]]=""), YEAR(D301), YEAR(Table1[[#This Row],[ReportDate]]))</f>
        <v>2021</v>
      </c>
      <c r="F301" s="6">
        <f>IF(NOT(Table1[[#This Row],[IncidentDate]]=""), MONTH(Table1[[#This Row],[IncidentDate]]), MONTH(Table1[[#This Row],[ReportDate]]))</f>
        <v>5</v>
      </c>
      <c r="G301" s="6">
        <f>IF(NOT(Table1[[#This Row],[IncidentDate]]=""), DAY(D301), DAY(Table1[[#This Row],[ReportDate]]))</f>
        <v>20</v>
      </c>
      <c r="H301" s="16">
        <f>IF(NOT(Table1[[#This Row],[IncidentDate]]=""), Table1[[#This Row],[IncidentDate]]-INT(Table1[[#This Row],[IncidentDate]]), Table1[[#This Row],[ReportDate]]-INT(Table1[[#This Row],[ReportDate]]))</f>
        <v>0.78472199999669101</v>
      </c>
      <c r="I301" s="9" t="s">
        <v>134</v>
      </c>
      <c r="J301" s="4" t="s">
        <v>368</v>
      </c>
      <c r="K301" s="11"/>
      <c r="L301" s="6">
        <v>1</v>
      </c>
      <c r="M301" s="11"/>
    </row>
    <row r="302" spans="1:13" ht="26.25" customHeight="1" x14ac:dyDescent="0.2">
      <c r="A302" s="1" t="s">
        <v>395</v>
      </c>
      <c r="B302" s="1" t="s">
        <v>1</v>
      </c>
      <c r="C302" s="2">
        <v>44338.025000000001</v>
      </c>
      <c r="D302" s="2">
        <v>44338.025000000001</v>
      </c>
      <c r="E302" s="6">
        <f>IF(NOT(Table1[[#This Row],[IncidentDate]]=""), YEAR(D302), YEAR(Table1[[#This Row],[ReportDate]]))</f>
        <v>2021</v>
      </c>
      <c r="F302" s="6">
        <f>IF(NOT(Table1[[#This Row],[IncidentDate]]=""), MONTH(Table1[[#This Row],[IncidentDate]]), MONTH(Table1[[#This Row],[ReportDate]]))</f>
        <v>5</v>
      </c>
      <c r="G302" s="6">
        <f>IF(NOT(Table1[[#This Row],[IncidentDate]]=""), DAY(D302), DAY(Table1[[#This Row],[ReportDate]]))</f>
        <v>22</v>
      </c>
      <c r="H302" s="16">
        <f>IF(NOT(Table1[[#This Row],[IncidentDate]]=""), Table1[[#This Row],[IncidentDate]]-INT(Table1[[#This Row],[IncidentDate]]), Table1[[#This Row],[ReportDate]]-INT(Table1[[#This Row],[ReportDate]]))</f>
        <v>2.5000000001455192E-2</v>
      </c>
      <c r="I302" s="8" t="s">
        <v>20</v>
      </c>
      <c r="J302" s="4" t="s">
        <v>69</v>
      </c>
      <c r="K302" s="5"/>
      <c r="L302" s="6">
        <v>1</v>
      </c>
      <c r="M302" s="5"/>
    </row>
    <row r="303" spans="1:13" ht="26.25" customHeight="1" x14ac:dyDescent="0.2">
      <c r="A303" s="1" t="s">
        <v>396</v>
      </c>
      <c r="B303" s="1" t="s">
        <v>1</v>
      </c>
      <c r="C303" s="2">
        <v>44345.033332999999</v>
      </c>
      <c r="D303" s="2">
        <v>44345.033332999999</v>
      </c>
      <c r="E303" s="6">
        <f>IF(NOT(Table1[[#This Row],[IncidentDate]]=""), YEAR(D303), YEAR(Table1[[#This Row],[ReportDate]]))</f>
        <v>2021</v>
      </c>
      <c r="F303" s="6">
        <f>IF(NOT(Table1[[#This Row],[IncidentDate]]=""), MONTH(Table1[[#This Row],[IncidentDate]]), MONTH(Table1[[#This Row],[ReportDate]]))</f>
        <v>5</v>
      </c>
      <c r="G303" s="6">
        <f>IF(NOT(Table1[[#This Row],[IncidentDate]]=""), DAY(D303), DAY(Table1[[#This Row],[ReportDate]]))</f>
        <v>29</v>
      </c>
      <c r="H303" s="16">
        <f>IF(NOT(Table1[[#This Row],[IncidentDate]]=""), Table1[[#This Row],[IncidentDate]]-INT(Table1[[#This Row],[IncidentDate]]), Table1[[#This Row],[ReportDate]]-INT(Table1[[#This Row],[ReportDate]]))</f>
        <v>3.3332999999402091E-2</v>
      </c>
      <c r="I303" s="1" t="s">
        <v>5</v>
      </c>
      <c r="J303" s="4" t="s">
        <v>131</v>
      </c>
      <c r="K303" s="5"/>
      <c r="L303" s="6">
        <v>1</v>
      </c>
      <c r="M303" s="5"/>
    </row>
    <row r="304" spans="1:13" ht="17.850000000000001" customHeight="1" x14ac:dyDescent="0.2">
      <c r="A304" s="1" t="s">
        <v>397</v>
      </c>
      <c r="B304" s="1" t="s">
        <v>1</v>
      </c>
      <c r="C304" s="2">
        <v>44346.017360999998</v>
      </c>
      <c r="D304" s="2">
        <v>44346.017360999998</v>
      </c>
      <c r="E304" s="6">
        <f>IF(NOT(Table1[[#This Row],[IncidentDate]]=""), YEAR(D304), YEAR(Table1[[#This Row],[ReportDate]]))</f>
        <v>2021</v>
      </c>
      <c r="F304" s="6">
        <f>IF(NOT(Table1[[#This Row],[IncidentDate]]=""), MONTH(Table1[[#This Row],[IncidentDate]]), MONTH(Table1[[#This Row],[ReportDate]]))</f>
        <v>5</v>
      </c>
      <c r="G304" s="6">
        <f>IF(NOT(Table1[[#This Row],[IncidentDate]]=""), DAY(D304), DAY(Table1[[#This Row],[ReportDate]]))</f>
        <v>30</v>
      </c>
      <c r="H304" s="16">
        <f>IF(NOT(Table1[[#This Row],[IncidentDate]]=""), Table1[[#This Row],[IncidentDate]]-INT(Table1[[#This Row],[IncidentDate]]), Table1[[#This Row],[ReportDate]]-INT(Table1[[#This Row],[ReportDate]]))</f>
        <v>1.7360999998345505E-2</v>
      </c>
      <c r="I304" s="1" t="s">
        <v>5</v>
      </c>
      <c r="J304" s="4" t="s">
        <v>40</v>
      </c>
      <c r="K304" s="5"/>
      <c r="L304" s="6">
        <v>1</v>
      </c>
      <c r="M304" s="5"/>
    </row>
    <row r="305" spans="1:13" ht="26.25" customHeight="1" x14ac:dyDescent="0.2">
      <c r="A305" s="1" t="s">
        <v>398</v>
      </c>
      <c r="B305" s="1" t="s">
        <v>1</v>
      </c>
      <c r="C305" s="2">
        <v>44346.017360999998</v>
      </c>
      <c r="D305" s="2">
        <v>44346.017360999998</v>
      </c>
      <c r="E305" s="6">
        <f>IF(NOT(Table1[[#This Row],[IncidentDate]]=""), YEAR(D305), YEAR(Table1[[#This Row],[ReportDate]]))</f>
        <v>2021</v>
      </c>
      <c r="F305" s="6">
        <f>IF(NOT(Table1[[#This Row],[IncidentDate]]=""), MONTH(Table1[[#This Row],[IncidentDate]]), MONTH(Table1[[#This Row],[ReportDate]]))</f>
        <v>5</v>
      </c>
      <c r="G305" s="6">
        <f>IF(NOT(Table1[[#This Row],[IncidentDate]]=""), DAY(D305), DAY(Table1[[#This Row],[ReportDate]]))</f>
        <v>30</v>
      </c>
      <c r="H305" s="16">
        <f>IF(NOT(Table1[[#This Row],[IncidentDate]]=""), Table1[[#This Row],[IncidentDate]]-INT(Table1[[#This Row],[IncidentDate]]), Table1[[#This Row],[ReportDate]]-INT(Table1[[#This Row],[ReportDate]]))</f>
        <v>1.7360999998345505E-2</v>
      </c>
      <c r="I305" s="1" t="s">
        <v>5</v>
      </c>
      <c r="J305" s="4" t="s">
        <v>18</v>
      </c>
      <c r="K305" s="5"/>
      <c r="L305" s="6">
        <v>1</v>
      </c>
      <c r="M305" s="5"/>
    </row>
    <row r="306" spans="1:13" ht="18" customHeight="1" x14ac:dyDescent="0.2">
      <c r="A306" s="1" t="s">
        <v>399</v>
      </c>
      <c r="B306" s="1" t="s">
        <v>1</v>
      </c>
      <c r="C306" s="2">
        <v>44346.957639</v>
      </c>
      <c r="D306" s="2">
        <v>44346.957639</v>
      </c>
      <c r="E306" s="6">
        <f>IF(NOT(Table1[[#This Row],[IncidentDate]]=""), YEAR(D306), YEAR(Table1[[#This Row],[ReportDate]]))</f>
        <v>2021</v>
      </c>
      <c r="F306" s="6">
        <f>IF(NOT(Table1[[#This Row],[IncidentDate]]=""), MONTH(Table1[[#This Row],[IncidentDate]]), MONTH(Table1[[#This Row],[ReportDate]]))</f>
        <v>5</v>
      </c>
      <c r="G306" s="6">
        <f>IF(NOT(Table1[[#This Row],[IncidentDate]]=""), DAY(D306), DAY(Table1[[#This Row],[ReportDate]]))</f>
        <v>30</v>
      </c>
      <c r="H306" s="16">
        <f>IF(NOT(Table1[[#This Row],[IncidentDate]]=""), Table1[[#This Row],[IncidentDate]]-INT(Table1[[#This Row],[IncidentDate]]), Table1[[#This Row],[ReportDate]]-INT(Table1[[#This Row],[ReportDate]]))</f>
        <v>0.9576390000001993</v>
      </c>
      <c r="I306" s="3" t="s">
        <v>139</v>
      </c>
      <c r="J306" s="4" t="s">
        <v>18</v>
      </c>
      <c r="K306" s="5"/>
      <c r="L306" s="6">
        <v>1</v>
      </c>
      <c r="M306" s="5"/>
    </row>
    <row r="307" spans="1:13" ht="26.25" customHeight="1" x14ac:dyDescent="0.2">
      <c r="A307" s="1" t="s">
        <v>400</v>
      </c>
      <c r="B307" s="1" t="s">
        <v>1</v>
      </c>
      <c r="C307" s="2">
        <v>44347.147222</v>
      </c>
      <c r="D307" s="2">
        <v>44346.981249999997</v>
      </c>
      <c r="E307" s="6">
        <f>IF(NOT(Table1[[#This Row],[IncidentDate]]=""), YEAR(D307), YEAR(Table1[[#This Row],[ReportDate]]))</f>
        <v>2021</v>
      </c>
      <c r="F307" s="6">
        <f>IF(NOT(Table1[[#This Row],[IncidentDate]]=""), MONTH(Table1[[#This Row],[IncidentDate]]), MONTH(Table1[[#This Row],[ReportDate]]))</f>
        <v>5</v>
      </c>
      <c r="G307" s="6">
        <f>IF(NOT(Table1[[#This Row],[IncidentDate]]=""), DAY(D307), DAY(Table1[[#This Row],[ReportDate]]))</f>
        <v>30</v>
      </c>
      <c r="H307" s="16">
        <f>IF(NOT(Table1[[#This Row],[IncidentDate]]=""), Table1[[#This Row],[IncidentDate]]-INT(Table1[[#This Row],[IncidentDate]]), Table1[[#This Row],[ReportDate]]-INT(Table1[[#This Row],[ReportDate]]))</f>
        <v>0.98124999999708962</v>
      </c>
      <c r="I307" s="7" t="s">
        <v>173</v>
      </c>
      <c r="J307" s="4" t="s">
        <v>354</v>
      </c>
      <c r="K307" s="11"/>
      <c r="L307" s="6">
        <v>1</v>
      </c>
      <c r="M307" s="11"/>
    </row>
    <row r="308" spans="1:13" ht="26.25" customHeight="1" x14ac:dyDescent="0.2">
      <c r="A308" s="1" t="s">
        <v>401</v>
      </c>
      <c r="B308" s="1" t="s">
        <v>1</v>
      </c>
      <c r="C308" s="2">
        <v>44352.272222</v>
      </c>
      <c r="D308" s="2">
        <v>44352.164582999998</v>
      </c>
      <c r="E308" s="6">
        <f>IF(NOT(Table1[[#This Row],[IncidentDate]]=""), YEAR(D308), YEAR(Table1[[#This Row],[ReportDate]]))</f>
        <v>2021</v>
      </c>
      <c r="F308" s="6">
        <f>IF(NOT(Table1[[#This Row],[IncidentDate]]=""), MONTH(Table1[[#This Row],[IncidentDate]]), MONTH(Table1[[#This Row],[ReportDate]]))</f>
        <v>6</v>
      </c>
      <c r="G308" s="6">
        <f>IF(NOT(Table1[[#This Row],[IncidentDate]]=""), DAY(D308), DAY(Table1[[#This Row],[ReportDate]]))</f>
        <v>5</v>
      </c>
      <c r="H308" s="16">
        <f>IF(NOT(Table1[[#This Row],[IncidentDate]]=""), Table1[[#This Row],[IncidentDate]]-INT(Table1[[#This Row],[IncidentDate]]), Table1[[#This Row],[ReportDate]]-INT(Table1[[#This Row],[ReportDate]]))</f>
        <v>0.1645829999979469</v>
      </c>
      <c r="I308" s="7" t="s">
        <v>402</v>
      </c>
      <c r="J308" s="4" t="s">
        <v>354</v>
      </c>
      <c r="K308" s="5"/>
      <c r="L308" s="6">
        <v>1</v>
      </c>
      <c r="M308" s="5"/>
    </row>
    <row r="309" spans="1:13" ht="18" customHeight="1" x14ac:dyDescent="0.2">
      <c r="A309" s="1" t="s">
        <v>403</v>
      </c>
      <c r="B309" s="1" t="s">
        <v>1</v>
      </c>
      <c r="C309" s="2">
        <v>44354.602778</v>
      </c>
      <c r="D309" s="2">
        <v>44354.602778</v>
      </c>
      <c r="E309" s="6">
        <f>IF(NOT(Table1[[#This Row],[IncidentDate]]=""), YEAR(D309), YEAR(Table1[[#This Row],[ReportDate]]))</f>
        <v>2021</v>
      </c>
      <c r="F309" s="6">
        <f>IF(NOT(Table1[[#This Row],[IncidentDate]]=""), MONTH(Table1[[#This Row],[IncidentDate]]), MONTH(Table1[[#This Row],[ReportDate]]))</f>
        <v>6</v>
      </c>
      <c r="G309" s="6">
        <f>IF(NOT(Table1[[#This Row],[IncidentDate]]=""), DAY(D309), DAY(Table1[[#This Row],[ReportDate]]))</f>
        <v>7</v>
      </c>
      <c r="H309" s="16">
        <f>IF(NOT(Table1[[#This Row],[IncidentDate]]=""), Table1[[#This Row],[IncidentDate]]-INT(Table1[[#This Row],[IncidentDate]]), Table1[[#This Row],[ReportDate]]-INT(Table1[[#This Row],[ReportDate]]))</f>
        <v>0.60277800000039861</v>
      </c>
      <c r="I309" s="4" t="s">
        <v>404</v>
      </c>
      <c r="J309" s="4" t="s">
        <v>29</v>
      </c>
      <c r="K309" s="11"/>
      <c r="L309" s="6">
        <v>1</v>
      </c>
      <c r="M309" s="11"/>
    </row>
    <row r="310" spans="1:13" ht="37.5" customHeight="1" x14ac:dyDescent="0.2">
      <c r="A310" s="1" t="s">
        <v>405</v>
      </c>
      <c r="B310" s="1" t="s">
        <v>1</v>
      </c>
      <c r="C310" s="2">
        <v>44355.884028</v>
      </c>
      <c r="D310" s="2">
        <v>44355.884028</v>
      </c>
      <c r="E310" s="6">
        <f>IF(NOT(Table1[[#This Row],[IncidentDate]]=""), YEAR(D310), YEAR(Table1[[#This Row],[ReportDate]]))</f>
        <v>2021</v>
      </c>
      <c r="F310" s="6">
        <f>IF(NOT(Table1[[#This Row],[IncidentDate]]=""), MONTH(Table1[[#This Row],[IncidentDate]]), MONTH(Table1[[#This Row],[ReportDate]]))</f>
        <v>6</v>
      </c>
      <c r="G310" s="6">
        <f>IF(NOT(Table1[[#This Row],[IncidentDate]]=""), DAY(D310), DAY(Table1[[#This Row],[ReportDate]]))</f>
        <v>8</v>
      </c>
      <c r="H310" s="16">
        <f>IF(NOT(Table1[[#This Row],[IncidentDate]]=""), Table1[[#This Row],[IncidentDate]]-INT(Table1[[#This Row],[IncidentDate]]), Table1[[#This Row],[ReportDate]]-INT(Table1[[#This Row],[ReportDate]]))</f>
        <v>0.88402800000039861</v>
      </c>
      <c r="I310" s="1" t="s">
        <v>5</v>
      </c>
      <c r="J310" s="4" t="s">
        <v>18</v>
      </c>
      <c r="K310" s="5"/>
      <c r="L310" s="6">
        <v>1</v>
      </c>
      <c r="M310" s="5"/>
    </row>
    <row r="311" spans="1:13" ht="26.25" customHeight="1" x14ac:dyDescent="0.2">
      <c r="A311" s="1" t="s">
        <v>406</v>
      </c>
      <c r="B311" s="1" t="s">
        <v>1</v>
      </c>
      <c r="C311" s="2">
        <v>44356.992360999997</v>
      </c>
      <c r="D311" s="2">
        <v>44356.992360999997</v>
      </c>
      <c r="E311" s="6">
        <f>IF(NOT(Table1[[#This Row],[IncidentDate]]=""), YEAR(D311), YEAR(Table1[[#This Row],[ReportDate]]))</f>
        <v>2021</v>
      </c>
      <c r="F311" s="6">
        <f>IF(NOT(Table1[[#This Row],[IncidentDate]]=""), MONTH(Table1[[#This Row],[IncidentDate]]), MONTH(Table1[[#This Row],[ReportDate]]))</f>
        <v>6</v>
      </c>
      <c r="G311" s="6">
        <f>IF(NOT(Table1[[#This Row],[IncidentDate]]=""), DAY(D311), DAY(Table1[[#This Row],[ReportDate]]))</f>
        <v>9</v>
      </c>
      <c r="H311" s="16">
        <f>IF(NOT(Table1[[#This Row],[IncidentDate]]=""), Table1[[#This Row],[IncidentDate]]-INT(Table1[[#This Row],[IncidentDate]]), Table1[[#This Row],[ReportDate]]-INT(Table1[[#This Row],[ReportDate]]))</f>
        <v>0.99236099999689031</v>
      </c>
      <c r="I311" s="1" t="s">
        <v>5</v>
      </c>
      <c r="J311" s="4" t="s">
        <v>88</v>
      </c>
      <c r="K311" s="5"/>
      <c r="L311" s="6">
        <v>1</v>
      </c>
      <c r="M311" s="5"/>
    </row>
    <row r="312" spans="1:13" ht="28.5" customHeight="1" x14ac:dyDescent="0.2">
      <c r="A312" s="1" t="s">
        <v>407</v>
      </c>
      <c r="B312" s="1" t="s">
        <v>1</v>
      </c>
      <c r="C312" s="2">
        <v>44364.815971999997</v>
      </c>
      <c r="D312" s="2">
        <v>44364.815971999997</v>
      </c>
      <c r="E312" s="6">
        <f>IF(NOT(Table1[[#This Row],[IncidentDate]]=""), YEAR(D312), YEAR(Table1[[#This Row],[ReportDate]]))</f>
        <v>2021</v>
      </c>
      <c r="F312" s="6">
        <f>IF(NOT(Table1[[#This Row],[IncidentDate]]=""), MONTH(Table1[[#This Row],[IncidentDate]]), MONTH(Table1[[#This Row],[ReportDate]]))</f>
        <v>6</v>
      </c>
      <c r="G312" s="6">
        <f>IF(NOT(Table1[[#This Row],[IncidentDate]]=""), DAY(D312), DAY(Table1[[#This Row],[ReportDate]]))</f>
        <v>17</v>
      </c>
      <c r="H312" s="16">
        <f>IF(NOT(Table1[[#This Row],[IncidentDate]]=""), Table1[[#This Row],[IncidentDate]]-INT(Table1[[#This Row],[IncidentDate]]), Table1[[#This Row],[ReportDate]]-INT(Table1[[#This Row],[ReportDate]]))</f>
        <v>0.81597199999669101</v>
      </c>
      <c r="I312" s="4" t="s">
        <v>134</v>
      </c>
      <c r="J312" s="4" t="s">
        <v>18</v>
      </c>
      <c r="K312" s="11"/>
      <c r="L312" s="6">
        <v>1</v>
      </c>
      <c r="M312" s="11"/>
    </row>
    <row r="313" spans="1:13" ht="26.25" customHeight="1" x14ac:dyDescent="0.2">
      <c r="A313" s="1" t="s">
        <v>408</v>
      </c>
      <c r="B313" s="1" t="s">
        <v>1</v>
      </c>
      <c r="C313" s="2">
        <v>44366.299306000001</v>
      </c>
      <c r="D313" s="2">
        <v>44366.299306000001</v>
      </c>
      <c r="E313" s="6">
        <f>IF(NOT(Table1[[#This Row],[IncidentDate]]=""), YEAR(D313), YEAR(Table1[[#This Row],[ReportDate]]))</f>
        <v>2021</v>
      </c>
      <c r="F313" s="6">
        <f>IF(NOT(Table1[[#This Row],[IncidentDate]]=""), MONTH(Table1[[#This Row],[IncidentDate]]), MONTH(Table1[[#This Row],[ReportDate]]))</f>
        <v>6</v>
      </c>
      <c r="G313" s="6">
        <f>IF(NOT(Table1[[#This Row],[IncidentDate]]=""), DAY(D313), DAY(Table1[[#This Row],[ReportDate]]))</f>
        <v>19</v>
      </c>
      <c r="H313" s="16">
        <f>IF(NOT(Table1[[#This Row],[IncidentDate]]=""), Table1[[#This Row],[IncidentDate]]-INT(Table1[[#This Row],[IncidentDate]]), Table1[[#This Row],[ReportDate]]-INT(Table1[[#This Row],[ReportDate]]))</f>
        <v>0.29930600000079721</v>
      </c>
      <c r="I313" s="4" t="s">
        <v>329</v>
      </c>
      <c r="J313" s="4" t="s">
        <v>78</v>
      </c>
      <c r="K313" s="5"/>
      <c r="L313" s="6">
        <v>1</v>
      </c>
      <c r="M313" s="5"/>
    </row>
    <row r="314" spans="1:13" ht="26.25" customHeight="1" x14ac:dyDescent="0.2">
      <c r="A314" s="1" t="s">
        <v>409</v>
      </c>
      <c r="B314" s="1" t="s">
        <v>1</v>
      </c>
      <c r="C314" s="2">
        <v>44374.059721999998</v>
      </c>
      <c r="D314" s="2">
        <v>44374.057638999999</v>
      </c>
      <c r="E314" s="6">
        <f>IF(NOT(Table1[[#This Row],[IncidentDate]]=""), YEAR(D314), YEAR(Table1[[#This Row],[ReportDate]]))</f>
        <v>2021</v>
      </c>
      <c r="F314" s="6">
        <f>IF(NOT(Table1[[#This Row],[IncidentDate]]=""), MONTH(Table1[[#This Row],[IncidentDate]]), MONTH(Table1[[#This Row],[ReportDate]]))</f>
        <v>6</v>
      </c>
      <c r="G314" s="6">
        <f>IF(NOT(Table1[[#This Row],[IncidentDate]]=""), DAY(D314), DAY(Table1[[#This Row],[ReportDate]]))</f>
        <v>27</v>
      </c>
      <c r="H314" s="16">
        <f>IF(NOT(Table1[[#This Row],[IncidentDate]]=""), Table1[[#This Row],[IncidentDate]]-INT(Table1[[#This Row],[IncidentDate]]), Table1[[#This Row],[ReportDate]]-INT(Table1[[#This Row],[ReportDate]]))</f>
        <v>5.7638999998744112E-2</v>
      </c>
      <c r="I314" s="1" t="s">
        <v>5</v>
      </c>
      <c r="J314" s="4" t="s">
        <v>40</v>
      </c>
      <c r="K314" s="5"/>
      <c r="L314" s="6">
        <v>1</v>
      </c>
      <c r="M314" s="5"/>
    </row>
    <row r="315" spans="1:13" ht="18" customHeight="1" x14ac:dyDescent="0.2">
      <c r="A315" s="1" t="s">
        <v>410</v>
      </c>
      <c r="B315" s="1" t="s">
        <v>1</v>
      </c>
      <c r="C315" s="2">
        <v>44376.148610999997</v>
      </c>
      <c r="D315" s="2">
        <v>44376.148610999997</v>
      </c>
      <c r="E315" s="6">
        <f>IF(NOT(Table1[[#This Row],[IncidentDate]]=""), YEAR(D315), YEAR(Table1[[#This Row],[ReportDate]]))</f>
        <v>2021</v>
      </c>
      <c r="F315" s="6">
        <f>IF(NOT(Table1[[#This Row],[IncidentDate]]=""), MONTH(Table1[[#This Row],[IncidentDate]]), MONTH(Table1[[#This Row],[ReportDate]]))</f>
        <v>6</v>
      </c>
      <c r="G315" s="6">
        <f>IF(NOT(Table1[[#This Row],[IncidentDate]]=""), DAY(D315), DAY(Table1[[#This Row],[ReportDate]]))</f>
        <v>29</v>
      </c>
      <c r="H315" s="16">
        <f>IF(NOT(Table1[[#This Row],[IncidentDate]]=""), Table1[[#This Row],[IncidentDate]]-INT(Table1[[#This Row],[IncidentDate]]), Table1[[#This Row],[ReportDate]]-INT(Table1[[#This Row],[ReportDate]]))</f>
        <v>0.14861099999689031</v>
      </c>
      <c r="I315" s="8" t="s">
        <v>20</v>
      </c>
      <c r="J315" s="4" t="s">
        <v>11</v>
      </c>
      <c r="K315" s="5"/>
      <c r="L315" s="6">
        <v>1</v>
      </c>
      <c r="M315" s="5"/>
    </row>
    <row r="316" spans="1:13" ht="26.25" customHeight="1" x14ac:dyDescent="0.2">
      <c r="A316" s="1" t="s">
        <v>411</v>
      </c>
      <c r="B316" s="1" t="s">
        <v>1</v>
      </c>
      <c r="C316" s="2">
        <v>44380.145833000002</v>
      </c>
      <c r="D316" s="2">
        <v>44380.145833000002</v>
      </c>
      <c r="E316" s="6">
        <f>IF(NOT(Table1[[#This Row],[IncidentDate]]=""), YEAR(D316), YEAR(Table1[[#This Row],[ReportDate]]))</f>
        <v>2021</v>
      </c>
      <c r="F316" s="6">
        <f>IF(NOT(Table1[[#This Row],[IncidentDate]]=""), MONTH(Table1[[#This Row],[IncidentDate]]), MONTH(Table1[[#This Row],[ReportDate]]))</f>
        <v>7</v>
      </c>
      <c r="G316" s="6">
        <f>IF(NOT(Table1[[#This Row],[IncidentDate]]=""), DAY(D316), DAY(Table1[[#This Row],[ReportDate]]))</f>
        <v>3</v>
      </c>
      <c r="H316" s="16">
        <f>IF(NOT(Table1[[#This Row],[IncidentDate]]=""), Table1[[#This Row],[IncidentDate]]-INT(Table1[[#This Row],[IncidentDate]]), Table1[[#This Row],[ReportDate]]-INT(Table1[[#This Row],[ReportDate]]))</f>
        <v>0.14583300000231247</v>
      </c>
      <c r="I316" s="1" t="s">
        <v>5</v>
      </c>
      <c r="J316" s="4" t="s">
        <v>150</v>
      </c>
      <c r="K316" s="5"/>
      <c r="L316" s="6">
        <v>1</v>
      </c>
      <c r="M316" s="5"/>
    </row>
    <row r="317" spans="1:13" ht="26.25" customHeight="1" x14ac:dyDescent="0.2">
      <c r="A317" s="1" t="s">
        <v>412</v>
      </c>
      <c r="B317" s="1" t="s">
        <v>1</v>
      </c>
      <c r="C317" s="2">
        <v>44383.040278</v>
      </c>
      <c r="D317" s="2">
        <v>44383.040278</v>
      </c>
      <c r="E317" s="6">
        <f>IF(NOT(Table1[[#This Row],[IncidentDate]]=""), YEAR(D317), YEAR(Table1[[#This Row],[ReportDate]]))</f>
        <v>2021</v>
      </c>
      <c r="F317" s="6">
        <f>IF(NOT(Table1[[#This Row],[IncidentDate]]=""), MONTH(Table1[[#This Row],[IncidentDate]]), MONTH(Table1[[#This Row],[ReportDate]]))</f>
        <v>7</v>
      </c>
      <c r="G317" s="6">
        <f>IF(NOT(Table1[[#This Row],[IncidentDate]]=""), DAY(D317), DAY(Table1[[#This Row],[ReportDate]]))</f>
        <v>6</v>
      </c>
      <c r="H317" s="16">
        <f>IF(NOT(Table1[[#This Row],[IncidentDate]]=""), Table1[[#This Row],[IncidentDate]]-INT(Table1[[#This Row],[IncidentDate]]), Table1[[#This Row],[ReportDate]]-INT(Table1[[#This Row],[ReportDate]]))</f>
        <v>4.0278000000398606E-2</v>
      </c>
      <c r="I317" s="3" t="s">
        <v>2</v>
      </c>
      <c r="J317" s="4" t="s">
        <v>11</v>
      </c>
      <c r="K317" s="5"/>
      <c r="L317" s="6">
        <v>1</v>
      </c>
      <c r="M317" s="5"/>
    </row>
    <row r="318" spans="1:13" ht="37.5" customHeight="1" x14ac:dyDescent="0.2">
      <c r="A318" s="1" t="s">
        <v>413</v>
      </c>
      <c r="B318" s="1" t="s">
        <v>1</v>
      </c>
      <c r="C318" s="2">
        <v>44387.209027999997</v>
      </c>
      <c r="D318" s="2">
        <v>44387.193749999999</v>
      </c>
      <c r="E318" s="6">
        <f>IF(NOT(Table1[[#This Row],[IncidentDate]]=""), YEAR(D318), YEAR(Table1[[#This Row],[ReportDate]]))</f>
        <v>2021</v>
      </c>
      <c r="F318" s="6">
        <f>IF(NOT(Table1[[#This Row],[IncidentDate]]=""), MONTH(Table1[[#This Row],[IncidentDate]]), MONTH(Table1[[#This Row],[ReportDate]]))</f>
        <v>7</v>
      </c>
      <c r="G318" s="6">
        <f>IF(NOT(Table1[[#This Row],[IncidentDate]]=""), DAY(D318), DAY(Table1[[#This Row],[ReportDate]]))</f>
        <v>10</v>
      </c>
      <c r="H318" s="16">
        <f>IF(NOT(Table1[[#This Row],[IncidentDate]]=""), Table1[[#This Row],[IncidentDate]]-INT(Table1[[#This Row],[IncidentDate]]), Table1[[#This Row],[ReportDate]]-INT(Table1[[#This Row],[ReportDate]]))</f>
        <v>0.19374999999854481</v>
      </c>
      <c r="I318" s="4" t="s">
        <v>339</v>
      </c>
      <c r="J318" s="4" t="s">
        <v>40</v>
      </c>
      <c r="K318" s="11"/>
      <c r="L318" s="6">
        <v>1</v>
      </c>
      <c r="M318" s="11"/>
    </row>
    <row r="319" spans="1:13" ht="26.25" customHeight="1" x14ac:dyDescent="0.2">
      <c r="A319" s="1" t="s">
        <v>414</v>
      </c>
      <c r="B319" s="1" t="s">
        <v>1</v>
      </c>
      <c r="C319" s="2">
        <v>44394.197916999998</v>
      </c>
      <c r="D319" s="2">
        <v>44394.195139000003</v>
      </c>
      <c r="E319" s="6">
        <f>IF(NOT(Table1[[#This Row],[IncidentDate]]=""), YEAR(D319), YEAR(Table1[[#This Row],[ReportDate]]))</f>
        <v>2021</v>
      </c>
      <c r="F319" s="6">
        <f>IF(NOT(Table1[[#This Row],[IncidentDate]]=""), MONTH(Table1[[#This Row],[IncidentDate]]), MONTH(Table1[[#This Row],[ReportDate]]))</f>
        <v>7</v>
      </c>
      <c r="G319" s="6">
        <f>IF(NOT(Table1[[#This Row],[IncidentDate]]=""), DAY(D319), DAY(Table1[[#This Row],[ReportDate]]))</f>
        <v>17</v>
      </c>
      <c r="H319" s="16">
        <f>IF(NOT(Table1[[#This Row],[IncidentDate]]=""), Table1[[#This Row],[IncidentDate]]-INT(Table1[[#This Row],[IncidentDate]]), Table1[[#This Row],[ReportDate]]-INT(Table1[[#This Row],[ReportDate]]))</f>
        <v>0.19513900000310969</v>
      </c>
      <c r="I319" s="1" t="s">
        <v>5</v>
      </c>
      <c r="J319" s="4" t="s">
        <v>415</v>
      </c>
      <c r="K319" s="5"/>
      <c r="L319" s="6">
        <v>1</v>
      </c>
      <c r="M319" s="5"/>
    </row>
    <row r="320" spans="1:13" ht="26.1" customHeight="1" x14ac:dyDescent="0.2">
      <c r="A320" s="1" t="s">
        <v>416</v>
      </c>
      <c r="B320" s="1" t="s">
        <v>1</v>
      </c>
      <c r="C320" s="2">
        <v>44403.75</v>
      </c>
      <c r="D320" s="2">
        <v>44403.75</v>
      </c>
      <c r="E320" s="6">
        <f>IF(NOT(Table1[[#This Row],[IncidentDate]]=""), YEAR(D320), YEAR(Table1[[#This Row],[ReportDate]]))</f>
        <v>2021</v>
      </c>
      <c r="F320" s="6">
        <f>IF(NOT(Table1[[#This Row],[IncidentDate]]=""), MONTH(Table1[[#This Row],[IncidentDate]]), MONTH(Table1[[#This Row],[ReportDate]]))</f>
        <v>7</v>
      </c>
      <c r="G320" s="6">
        <f>IF(NOT(Table1[[#This Row],[IncidentDate]]=""), DAY(D320), DAY(Table1[[#This Row],[ReportDate]]))</f>
        <v>26</v>
      </c>
      <c r="H320" s="16">
        <f>IF(NOT(Table1[[#This Row],[IncidentDate]]=""), Table1[[#This Row],[IncidentDate]]-INT(Table1[[#This Row],[IncidentDate]]), Table1[[#This Row],[ReportDate]]-INT(Table1[[#This Row],[ReportDate]]))</f>
        <v>0.75</v>
      </c>
      <c r="I320" s="1" t="s">
        <v>5</v>
      </c>
      <c r="J320" s="4" t="s">
        <v>417</v>
      </c>
      <c r="K320" s="5"/>
      <c r="L320" s="6">
        <v>1</v>
      </c>
      <c r="M320" s="5"/>
    </row>
    <row r="321" spans="1:13" ht="26.25" customHeight="1" x14ac:dyDescent="0.2">
      <c r="A321" s="1" t="s">
        <v>418</v>
      </c>
      <c r="B321" s="1" t="s">
        <v>1</v>
      </c>
      <c r="C321" s="2">
        <v>44405.725694000001</v>
      </c>
      <c r="D321" s="2">
        <v>44405.725694000001</v>
      </c>
      <c r="E321" s="6">
        <f>IF(NOT(Table1[[#This Row],[IncidentDate]]=""), YEAR(D321), YEAR(Table1[[#This Row],[ReportDate]]))</f>
        <v>2021</v>
      </c>
      <c r="F321" s="6">
        <f>IF(NOT(Table1[[#This Row],[IncidentDate]]=""), MONTH(Table1[[#This Row],[IncidentDate]]), MONTH(Table1[[#This Row],[ReportDate]]))</f>
        <v>7</v>
      </c>
      <c r="G321" s="6">
        <f>IF(NOT(Table1[[#This Row],[IncidentDate]]=""), DAY(D321), DAY(Table1[[#This Row],[ReportDate]]))</f>
        <v>28</v>
      </c>
      <c r="H321" s="16">
        <f>IF(NOT(Table1[[#This Row],[IncidentDate]]=""), Table1[[#This Row],[IncidentDate]]-INT(Table1[[#This Row],[IncidentDate]]), Table1[[#This Row],[ReportDate]]-INT(Table1[[#This Row],[ReportDate]]))</f>
        <v>0.72569400000065798</v>
      </c>
      <c r="I321" s="1" t="s">
        <v>75</v>
      </c>
      <c r="J321" s="4" t="s">
        <v>40</v>
      </c>
      <c r="K321" s="5"/>
      <c r="L321" s="6">
        <v>1</v>
      </c>
      <c r="M321" s="5"/>
    </row>
    <row r="322" spans="1:13" ht="28.5" customHeight="1" x14ac:dyDescent="0.2">
      <c r="A322" s="1" t="s">
        <v>419</v>
      </c>
      <c r="B322" s="1" t="s">
        <v>1</v>
      </c>
      <c r="C322" s="2">
        <v>44411.606249999997</v>
      </c>
      <c r="D322" s="2">
        <v>44411.606249999997</v>
      </c>
      <c r="E322" s="6">
        <f>IF(NOT(Table1[[#This Row],[IncidentDate]]=""), YEAR(D322), YEAR(Table1[[#This Row],[ReportDate]]))</f>
        <v>2021</v>
      </c>
      <c r="F322" s="6">
        <f>IF(NOT(Table1[[#This Row],[IncidentDate]]=""), MONTH(Table1[[#This Row],[IncidentDate]]), MONTH(Table1[[#This Row],[ReportDate]]))</f>
        <v>8</v>
      </c>
      <c r="G322" s="6">
        <f>IF(NOT(Table1[[#This Row],[IncidentDate]]=""), DAY(D322), DAY(Table1[[#This Row],[ReportDate]]))</f>
        <v>3</v>
      </c>
      <c r="H322" s="16">
        <f>IF(NOT(Table1[[#This Row],[IncidentDate]]=""), Table1[[#This Row],[IncidentDate]]-INT(Table1[[#This Row],[IncidentDate]]), Table1[[#This Row],[ReportDate]]-INT(Table1[[#This Row],[ReportDate]]))</f>
        <v>0.60624999999708962</v>
      </c>
      <c r="I322" s="1" t="s">
        <v>420</v>
      </c>
      <c r="J322" s="4" t="s">
        <v>421</v>
      </c>
      <c r="K322" s="5"/>
      <c r="L322" s="6">
        <v>1</v>
      </c>
      <c r="M322" s="5"/>
    </row>
    <row r="323" spans="1:13" ht="26.25" customHeight="1" x14ac:dyDescent="0.2">
      <c r="A323" s="1" t="s">
        <v>422</v>
      </c>
      <c r="B323" s="1" t="s">
        <v>1</v>
      </c>
      <c r="C323" s="2">
        <v>44413.072222000003</v>
      </c>
      <c r="D323" s="2">
        <v>44413.072222000003</v>
      </c>
      <c r="E323" s="6">
        <f>IF(NOT(Table1[[#This Row],[IncidentDate]]=""), YEAR(D323), YEAR(Table1[[#This Row],[ReportDate]]))</f>
        <v>2021</v>
      </c>
      <c r="F323" s="6">
        <f>IF(NOT(Table1[[#This Row],[IncidentDate]]=""), MONTH(Table1[[#This Row],[IncidentDate]]), MONTH(Table1[[#This Row],[ReportDate]]))</f>
        <v>8</v>
      </c>
      <c r="G323" s="6">
        <f>IF(NOT(Table1[[#This Row],[IncidentDate]]=""), DAY(D323), DAY(Table1[[#This Row],[ReportDate]]))</f>
        <v>5</v>
      </c>
      <c r="H323" s="16">
        <f>IF(NOT(Table1[[#This Row],[IncidentDate]]=""), Table1[[#This Row],[IncidentDate]]-INT(Table1[[#This Row],[IncidentDate]]), Table1[[#This Row],[ReportDate]]-INT(Table1[[#This Row],[ReportDate]]))</f>
        <v>7.2222000002511777E-2</v>
      </c>
      <c r="I323" s="1" t="s">
        <v>5</v>
      </c>
      <c r="J323" s="4" t="s">
        <v>417</v>
      </c>
      <c r="K323" s="5"/>
      <c r="L323" s="6">
        <v>1</v>
      </c>
      <c r="M323" s="5"/>
    </row>
    <row r="324" spans="1:13" ht="28.5" customHeight="1" x14ac:dyDescent="0.2">
      <c r="A324" s="1" t="s">
        <v>423</v>
      </c>
      <c r="B324" s="1" t="s">
        <v>1</v>
      </c>
      <c r="C324" s="2">
        <v>44418.002082999999</v>
      </c>
      <c r="D324" s="2">
        <v>44418.002082999999</v>
      </c>
      <c r="E324" s="6">
        <f>IF(NOT(Table1[[#This Row],[IncidentDate]]=""), YEAR(D324), YEAR(Table1[[#This Row],[ReportDate]]))</f>
        <v>2021</v>
      </c>
      <c r="F324" s="6">
        <f>IF(NOT(Table1[[#This Row],[IncidentDate]]=""), MONTH(Table1[[#This Row],[IncidentDate]]), MONTH(Table1[[#This Row],[ReportDate]]))</f>
        <v>8</v>
      </c>
      <c r="G324" s="6">
        <f>IF(NOT(Table1[[#This Row],[IncidentDate]]=""), DAY(D324), DAY(Table1[[#This Row],[ReportDate]]))</f>
        <v>10</v>
      </c>
      <c r="H324" s="16">
        <f>IF(NOT(Table1[[#This Row],[IncidentDate]]=""), Table1[[#This Row],[IncidentDate]]-INT(Table1[[#This Row],[IncidentDate]]), Table1[[#This Row],[ReportDate]]-INT(Table1[[#This Row],[ReportDate]]))</f>
        <v>2.0829999994020909E-3</v>
      </c>
      <c r="I324" s="1" t="s">
        <v>5</v>
      </c>
      <c r="J324" s="4" t="s">
        <v>150</v>
      </c>
      <c r="K324" s="5"/>
      <c r="L324" s="6">
        <v>1</v>
      </c>
      <c r="M324" s="5"/>
    </row>
    <row r="325" spans="1:13" ht="26.25" customHeight="1" x14ac:dyDescent="0.2">
      <c r="A325" s="1" t="s">
        <v>424</v>
      </c>
      <c r="B325" s="1" t="s">
        <v>1</v>
      </c>
      <c r="C325" s="2">
        <v>44418.046527999999</v>
      </c>
      <c r="D325" s="2">
        <v>44418.046527999999</v>
      </c>
      <c r="E325" s="6">
        <f>IF(NOT(Table1[[#This Row],[IncidentDate]]=""), YEAR(D325), YEAR(Table1[[#This Row],[ReportDate]]))</f>
        <v>2021</v>
      </c>
      <c r="F325" s="6">
        <f>IF(NOT(Table1[[#This Row],[IncidentDate]]=""), MONTH(Table1[[#This Row],[IncidentDate]]), MONTH(Table1[[#This Row],[ReportDate]]))</f>
        <v>8</v>
      </c>
      <c r="G325" s="6">
        <f>IF(NOT(Table1[[#This Row],[IncidentDate]]=""), DAY(D325), DAY(Table1[[#This Row],[ReportDate]]))</f>
        <v>10</v>
      </c>
      <c r="H325" s="16">
        <f>IF(NOT(Table1[[#This Row],[IncidentDate]]=""), Table1[[#This Row],[IncidentDate]]-INT(Table1[[#This Row],[IncidentDate]]), Table1[[#This Row],[ReportDate]]-INT(Table1[[#This Row],[ReportDate]]))</f>
        <v>4.6527999998943415E-2</v>
      </c>
      <c r="I325" s="8" t="s">
        <v>20</v>
      </c>
      <c r="J325" s="4" t="s">
        <v>144</v>
      </c>
      <c r="K325" s="5"/>
      <c r="L325" s="6">
        <v>1</v>
      </c>
      <c r="M325" s="5"/>
    </row>
    <row r="326" spans="1:13" ht="26.25" customHeight="1" x14ac:dyDescent="0.2">
      <c r="A326" s="1" t="s">
        <v>425</v>
      </c>
      <c r="B326" s="1" t="s">
        <v>1</v>
      </c>
      <c r="C326" s="2">
        <v>44419.904167000001</v>
      </c>
      <c r="D326" s="2">
        <v>44419.904167000001</v>
      </c>
      <c r="E326" s="6">
        <f>IF(NOT(Table1[[#This Row],[IncidentDate]]=""), YEAR(D326), YEAR(Table1[[#This Row],[ReportDate]]))</f>
        <v>2021</v>
      </c>
      <c r="F326" s="6">
        <f>IF(NOT(Table1[[#This Row],[IncidentDate]]=""), MONTH(Table1[[#This Row],[IncidentDate]]), MONTH(Table1[[#This Row],[ReportDate]]))</f>
        <v>8</v>
      </c>
      <c r="G326" s="6">
        <f>IF(NOT(Table1[[#This Row],[IncidentDate]]=""), DAY(D326), DAY(Table1[[#This Row],[ReportDate]]))</f>
        <v>11</v>
      </c>
      <c r="H326" s="16">
        <f>IF(NOT(Table1[[#This Row],[IncidentDate]]=""), Table1[[#This Row],[IncidentDate]]-INT(Table1[[#This Row],[IncidentDate]]), Table1[[#This Row],[ReportDate]]-INT(Table1[[#This Row],[ReportDate]]))</f>
        <v>0.90416700000059791</v>
      </c>
      <c r="I326" s="1" t="s">
        <v>5</v>
      </c>
      <c r="J326" s="4" t="s">
        <v>40</v>
      </c>
      <c r="K326" s="5"/>
      <c r="L326" s="6">
        <v>2</v>
      </c>
      <c r="M326" s="5"/>
    </row>
    <row r="327" spans="1:13" ht="18" customHeight="1" x14ac:dyDescent="0.2">
      <c r="A327" s="1" t="s">
        <v>426</v>
      </c>
      <c r="B327" s="1" t="s">
        <v>1</v>
      </c>
      <c r="C327" s="2">
        <v>44425.022222</v>
      </c>
      <c r="D327" s="2">
        <v>44425.022222</v>
      </c>
      <c r="E327" s="6">
        <f>IF(NOT(Table1[[#This Row],[IncidentDate]]=""), YEAR(D327), YEAR(Table1[[#This Row],[ReportDate]]))</f>
        <v>2021</v>
      </c>
      <c r="F327" s="6">
        <f>IF(NOT(Table1[[#This Row],[IncidentDate]]=""), MONTH(Table1[[#This Row],[IncidentDate]]), MONTH(Table1[[#This Row],[ReportDate]]))</f>
        <v>8</v>
      </c>
      <c r="G327" s="6">
        <f>IF(NOT(Table1[[#This Row],[IncidentDate]]=""), DAY(D327), DAY(Table1[[#This Row],[ReportDate]]))</f>
        <v>17</v>
      </c>
      <c r="H327" s="16">
        <f>IF(NOT(Table1[[#This Row],[IncidentDate]]=""), Table1[[#This Row],[IncidentDate]]-INT(Table1[[#This Row],[IncidentDate]]), Table1[[#This Row],[ReportDate]]-INT(Table1[[#This Row],[ReportDate]]))</f>
        <v>2.2221999999601394E-2</v>
      </c>
      <c r="I327" s="8" t="s">
        <v>20</v>
      </c>
      <c r="J327" s="4" t="s">
        <v>21</v>
      </c>
      <c r="K327" s="5"/>
      <c r="L327" s="6">
        <v>1</v>
      </c>
      <c r="M327" s="5"/>
    </row>
    <row r="328" spans="1:13" ht="26.25" customHeight="1" x14ac:dyDescent="0.2">
      <c r="A328" s="1" t="s">
        <v>427</v>
      </c>
      <c r="B328" s="1" t="s">
        <v>1</v>
      </c>
      <c r="C328" s="2">
        <v>44432.536111000001</v>
      </c>
      <c r="D328" s="2">
        <v>44432.536111000001</v>
      </c>
      <c r="E328" s="6">
        <f>IF(NOT(Table1[[#This Row],[IncidentDate]]=""), YEAR(D328), YEAR(Table1[[#This Row],[ReportDate]]))</f>
        <v>2021</v>
      </c>
      <c r="F328" s="6">
        <f>IF(NOT(Table1[[#This Row],[IncidentDate]]=""), MONTH(Table1[[#This Row],[IncidentDate]]), MONTH(Table1[[#This Row],[ReportDate]]))</f>
        <v>8</v>
      </c>
      <c r="G328" s="6">
        <f>IF(NOT(Table1[[#This Row],[IncidentDate]]=""), DAY(D328), DAY(Table1[[#This Row],[ReportDate]]))</f>
        <v>24</v>
      </c>
      <c r="H328" s="16">
        <f>IF(NOT(Table1[[#This Row],[IncidentDate]]=""), Table1[[#This Row],[IncidentDate]]-INT(Table1[[#This Row],[IncidentDate]]), Table1[[#This Row],[ReportDate]]-INT(Table1[[#This Row],[ReportDate]]))</f>
        <v>0.53611100000125589</v>
      </c>
      <c r="I328" s="3" t="s">
        <v>43</v>
      </c>
      <c r="J328" s="4" t="s">
        <v>15</v>
      </c>
      <c r="K328" s="5"/>
      <c r="L328" s="6">
        <v>1</v>
      </c>
      <c r="M328" s="5"/>
    </row>
    <row r="329" spans="1:13" ht="26.25" customHeight="1" x14ac:dyDescent="0.2">
      <c r="A329" s="1" t="s">
        <v>428</v>
      </c>
      <c r="B329" s="1" t="s">
        <v>1</v>
      </c>
      <c r="C329" s="2">
        <v>44439.097221999997</v>
      </c>
      <c r="D329" s="2">
        <v>44439.090278000003</v>
      </c>
      <c r="E329" s="6">
        <f>IF(NOT(Table1[[#This Row],[IncidentDate]]=""), YEAR(D329), YEAR(Table1[[#This Row],[ReportDate]]))</f>
        <v>2021</v>
      </c>
      <c r="F329" s="6">
        <f>IF(NOT(Table1[[#This Row],[IncidentDate]]=""), MONTH(Table1[[#This Row],[IncidentDate]]), MONTH(Table1[[#This Row],[ReportDate]]))</f>
        <v>8</v>
      </c>
      <c r="G329" s="6">
        <f>IF(NOT(Table1[[#This Row],[IncidentDate]]=""), DAY(D329), DAY(Table1[[#This Row],[ReportDate]]))</f>
        <v>31</v>
      </c>
      <c r="H329" s="16">
        <f>IF(NOT(Table1[[#This Row],[IncidentDate]]=""), Table1[[#This Row],[IncidentDate]]-INT(Table1[[#This Row],[IncidentDate]]), Table1[[#This Row],[ReportDate]]-INT(Table1[[#This Row],[ReportDate]]))</f>
        <v>9.0278000003308989E-2</v>
      </c>
      <c r="I329" s="1" t="s">
        <v>5</v>
      </c>
      <c r="J329" s="4" t="s">
        <v>40</v>
      </c>
      <c r="K329" s="5"/>
      <c r="L329" s="6">
        <v>1</v>
      </c>
      <c r="M329" s="5"/>
    </row>
    <row r="330" spans="1:13" ht="18" customHeight="1" x14ac:dyDescent="0.2">
      <c r="A330" s="1" t="s">
        <v>429</v>
      </c>
      <c r="B330" s="1" t="s">
        <v>1</v>
      </c>
      <c r="C330" s="2">
        <v>44441.679167000002</v>
      </c>
      <c r="D330" s="2">
        <v>44441.679167000002</v>
      </c>
      <c r="E330" s="6">
        <f>IF(NOT(Table1[[#This Row],[IncidentDate]]=""), YEAR(D330), YEAR(Table1[[#This Row],[ReportDate]]))</f>
        <v>2021</v>
      </c>
      <c r="F330" s="6">
        <f>IF(NOT(Table1[[#This Row],[IncidentDate]]=""), MONTH(Table1[[#This Row],[IncidentDate]]), MONTH(Table1[[#This Row],[ReportDate]]))</f>
        <v>9</v>
      </c>
      <c r="G330" s="6">
        <f>IF(NOT(Table1[[#This Row],[IncidentDate]]=""), DAY(D330), DAY(Table1[[#This Row],[ReportDate]]))</f>
        <v>2</v>
      </c>
      <c r="H330" s="16">
        <f>IF(NOT(Table1[[#This Row],[IncidentDate]]=""), Table1[[#This Row],[IncidentDate]]-INT(Table1[[#This Row],[IncidentDate]]), Table1[[#This Row],[ReportDate]]-INT(Table1[[#This Row],[ReportDate]]))</f>
        <v>0.6791670000020531</v>
      </c>
      <c r="I330" s="4" t="s">
        <v>98</v>
      </c>
      <c r="J330" s="4" t="s">
        <v>67</v>
      </c>
      <c r="K330" s="11"/>
      <c r="L330" s="6">
        <v>1</v>
      </c>
      <c r="M330" s="11"/>
    </row>
    <row r="331" spans="1:13" ht="26.25" customHeight="1" x14ac:dyDescent="0.2">
      <c r="A331" s="1" t="s">
        <v>430</v>
      </c>
      <c r="B331" s="1" t="s">
        <v>1</v>
      </c>
      <c r="C331" s="2">
        <v>44441.918749999997</v>
      </c>
      <c r="D331" s="2">
        <v>44441.914582999998</v>
      </c>
      <c r="E331" s="6">
        <f>IF(NOT(Table1[[#This Row],[IncidentDate]]=""), YEAR(D331), YEAR(Table1[[#This Row],[ReportDate]]))</f>
        <v>2021</v>
      </c>
      <c r="F331" s="6">
        <f>IF(NOT(Table1[[#This Row],[IncidentDate]]=""), MONTH(Table1[[#This Row],[IncidentDate]]), MONTH(Table1[[#This Row],[ReportDate]]))</f>
        <v>9</v>
      </c>
      <c r="G331" s="6">
        <f>IF(NOT(Table1[[#This Row],[IncidentDate]]=""), DAY(D331), DAY(Table1[[#This Row],[ReportDate]]))</f>
        <v>2</v>
      </c>
      <c r="H331" s="16">
        <f>IF(NOT(Table1[[#This Row],[IncidentDate]]=""), Table1[[#This Row],[IncidentDate]]-INT(Table1[[#This Row],[IncidentDate]]), Table1[[#This Row],[ReportDate]]-INT(Table1[[#This Row],[ReportDate]]))</f>
        <v>0.9145829999979469</v>
      </c>
      <c r="I331" s="1" t="s">
        <v>5</v>
      </c>
      <c r="J331" s="4" t="s">
        <v>40</v>
      </c>
      <c r="K331" s="5"/>
      <c r="L331" s="6">
        <v>1</v>
      </c>
      <c r="M331" s="5"/>
    </row>
    <row r="332" spans="1:13" ht="26.25" customHeight="1" x14ac:dyDescent="0.2">
      <c r="A332" s="1" t="s">
        <v>431</v>
      </c>
      <c r="B332" s="1" t="s">
        <v>1</v>
      </c>
      <c r="C332" s="2">
        <v>44444.027083000001</v>
      </c>
      <c r="D332" s="2">
        <v>44444.027083000001</v>
      </c>
      <c r="E332" s="6">
        <f>IF(NOT(Table1[[#This Row],[IncidentDate]]=""), YEAR(D332), YEAR(Table1[[#This Row],[ReportDate]]))</f>
        <v>2021</v>
      </c>
      <c r="F332" s="6">
        <f>IF(NOT(Table1[[#This Row],[IncidentDate]]=""), MONTH(Table1[[#This Row],[IncidentDate]]), MONTH(Table1[[#This Row],[ReportDate]]))</f>
        <v>9</v>
      </c>
      <c r="G332" s="6">
        <f>IF(NOT(Table1[[#This Row],[IncidentDate]]=""), DAY(D332), DAY(Table1[[#This Row],[ReportDate]]))</f>
        <v>5</v>
      </c>
      <c r="H332" s="16">
        <f>IF(NOT(Table1[[#This Row],[IncidentDate]]=""), Table1[[#This Row],[IncidentDate]]-INT(Table1[[#This Row],[IncidentDate]]), Table1[[#This Row],[ReportDate]]-INT(Table1[[#This Row],[ReportDate]]))</f>
        <v>2.7083000000857282E-2</v>
      </c>
      <c r="I332" s="1" t="s">
        <v>5</v>
      </c>
      <c r="J332" s="4" t="s">
        <v>67</v>
      </c>
      <c r="K332" s="5"/>
      <c r="L332" s="6">
        <v>1</v>
      </c>
      <c r="M332" s="5"/>
    </row>
    <row r="333" spans="1:13" ht="26.25" customHeight="1" x14ac:dyDescent="0.2">
      <c r="A333" s="1" t="s">
        <v>432</v>
      </c>
      <c r="B333" s="1" t="s">
        <v>1</v>
      </c>
      <c r="C333" s="2">
        <v>44446.861806000001</v>
      </c>
      <c r="D333" s="2">
        <v>44446.861806000001</v>
      </c>
      <c r="E333" s="6">
        <f>IF(NOT(Table1[[#This Row],[IncidentDate]]=""), YEAR(D333), YEAR(Table1[[#This Row],[ReportDate]]))</f>
        <v>2021</v>
      </c>
      <c r="F333" s="6">
        <f>IF(NOT(Table1[[#This Row],[IncidentDate]]=""), MONTH(Table1[[#This Row],[IncidentDate]]), MONTH(Table1[[#This Row],[ReportDate]]))</f>
        <v>9</v>
      </c>
      <c r="G333" s="6">
        <f>IF(NOT(Table1[[#This Row],[IncidentDate]]=""), DAY(D333), DAY(Table1[[#This Row],[ReportDate]]))</f>
        <v>7</v>
      </c>
      <c r="H333" s="16">
        <f>IF(NOT(Table1[[#This Row],[IncidentDate]]=""), Table1[[#This Row],[IncidentDate]]-INT(Table1[[#This Row],[IncidentDate]]), Table1[[#This Row],[ReportDate]]-INT(Table1[[#This Row],[ReportDate]]))</f>
        <v>0.86180600000079721</v>
      </c>
      <c r="I333" s="4" t="s">
        <v>63</v>
      </c>
      <c r="J333" s="4" t="s">
        <v>67</v>
      </c>
      <c r="K333" s="11"/>
      <c r="L333" s="6">
        <v>1</v>
      </c>
      <c r="M333" s="11"/>
    </row>
    <row r="334" spans="1:13" ht="28.5" customHeight="1" x14ac:dyDescent="0.2">
      <c r="A334" s="1" t="s">
        <v>433</v>
      </c>
      <c r="B334" s="1" t="s">
        <v>1</v>
      </c>
      <c r="C334" s="2">
        <v>44449.068749999999</v>
      </c>
      <c r="D334" s="2">
        <v>44449.068749999999</v>
      </c>
      <c r="E334" s="6">
        <f>IF(NOT(Table1[[#This Row],[IncidentDate]]=""), YEAR(D334), YEAR(Table1[[#This Row],[ReportDate]]))</f>
        <v>2021</v>
      </c>
      <c r="F334" s="6">
        <f>IF(NOT(Table1[[#This Row],[IncidentDate]]=""), MONTH(Table1[[#This Row],[IncidentDate]]), MONTH(Table1[[#This Row],[ReportDate]]))</f>
        <v>9</v>
      </c>
      <c r="G334" s="6">
        <f>IF(NOT(Table1[[#This Row],[IncidentDate]]=""), DAY(D334), DAY(Table1[[#This Row],[ReportDate]]))</f>
        <v>10</v>
      </c>
      <c r="H334" s="16">
        <f>IF(NOT(Table1[[#This Row],[IncidentDate]]=""), Table1[[#This Row],[IncidentDate]]-INT(Table1[[#This Row],[IncidentDate]]), Table1[[#This Row],[ReportDate]]-INT(Table1[[#This Row],[ReportDate]]))</f>
        <v>6.8749999998544808E-2</v>
      </c>
      <c r="I334" s="1" t="s">
        <v>5</v>
      </c>
      <c r="J334" s="4" t="s">
        <v>40</v>
      </c>
      <c r="K334" s="5"/>
      <c r="L334" s="6">
        <v>1</v>
      </c>
      <c r="M334" s="5"/>
    </row>
    <row r="335" spans="1:13" ht="26.25" customHeight="1" x14ac:dyDescent="0.2">
      <c r="A335" s="1" t="s">
        <v>434</v>
      </c>
      <c r="B335" s="1" t="s">
        <v>1</v>
      </c>
      <c r="C335" s="2">
        <v>44450.081943999998</v>
      </c>
      <c r="D335" s="2">
        <v>44450.081943999998</v>
      </c>
      <c r="E335" s="6">
        <f>IF(NOT(Table1[[#This Row],[IncidentDate]]=""), YEAR(D335), YEAR(Table1[[#This Row],[ReportDate]]))</f>
        <v>2021</v>
      </c>
      <c r="F335" s="6">
        <f>IF(NOT(Table1[[#This Row],[IncidentDate]]=""), MONTH(Table1[[#This Row],[IncidentDate]]), MONTH(Table1[[#This Row],[ReportDate]]))</f>
        <v>9</v>
      </c>
      <c r="G335" s="6">
        <f>IF(NOT(Table1[[#This Row],[IncidentDate]]=""), DAY(D335), DAY(Table1[[#This Row],[ReportDate]]))</f>
        <v>11</v>
      </c>
      <c r="H335" s="16">
        <f>IF(NOT(Table1[[#This Row],[IncidentDate]]=""), Table1[[#This Row],[IncidentDate]]-INT(Table1[[#This Row],[IncidentDate]]), Table1[[#This Row],[ReportDate]]-INT(Table1[[#This Row],[ReportDate]]))</f>
        <v>8.1943999997747596E-2</v>
      </c>
      <c r="I335" s="1" t="s">
        <v>5</v>
      </c>
      <c r="J335" s="4" t="s">
        <v>40</v>
      </c>
      <c r="K335" s="5"/>
      <c r="L335" s="6">
        <v>1</v>
      </c>
      <c r="M335" s="5"/>
    </row>
    <row r="336" spans="1:13" ht="26.25" customHeight="1" x14ac:dyDescent="0.2">
      <c r="A336" s="1" t="s">
        <v>435</v>
      </c>
      <c r="B336" s="1" t="s">
        <v>1</v>
      </c>
      <c r="C336" s="2">
        <v>44453.044443999999</v>
      </c>
      <c r="D336" s="2">
        <v>44453.044443999999</v>
      </c>
      <c r="E336" s="6">
        <f>IF(NOT(Table1[[#This Row],[IncidentDate]]=""), YEAR(D336), YEAR(Table1[[#This Row],[ReportDate]]))</f>
        <v>2021</v>
      </c>
      <c r="F336" s="6">
        <f>IF(NOT(Table1[[#This Row],[IncidentDate]]=""), MONTH(Table1[[#This Row],[IncidentDate]]), MONTH(Table1[[#This Row],[ReportDate]]))</f>
        <v>9</v>
      </c>
      <c r="G336" s="6">
        <f>IF(NOT(Table1[[#This Row],[IncidentDate]]=""), DAY(D336), DAY(Table1[[#This Row],[ReportDate]]))</f>
        <v>14</v>
      </c>
      <c r="H336" s="16">
        <f>IF(NOT(Table1[[#This Row],[IncidentDate]]=""), Table1[[#This Row],[IncidentDate]]-INT(Table1[[#This Row],[IncidentDate]]), Table1[[#This Row],[ReportDate]]-INT(Table1[[#This Row],[ReportDate]]))</f>
        <v>4.4443999999202788E-2</v>
      </c>
      <c r="I336" s="3" t="s">
        <v>2</v>
      </c>
      <c r="J336" s="4" t="s">
        <v>232</v>
      </c>
      <c r="K336" s="5"/>
      <c r="L336" s="6">
        <v>1</v>
      </c>
      <c r="M336" s="5"/>
    </row>
    <row r="337" spans="1:13" ht="26.1" customHeight="1" x14ac:dyDescent="0.2">
      <c r="A337" s="1" t="s">
        <v>436</v>
      </c>
      <c r="B337" s="1" t="s">
        <v>1</v>
      </c>
      <c r="C337" s="2">
        <v>44454.079167000004</v>
      </c>
      <c r="D337" s="2">
        <v>44454.079167000004</v>
      </c>
      <c r="E337" s="6">
        <f>IF(NOT(Table1[[#This Row],[IncidentDate]]=""), YEAR(D337), YEAR(Table1[[#This Row],[ReportDate]]))</f>
        <v>2021</v>
      </c>
      <c r="F337" s="6">
        <f>IF(NOT(Table1[[#This Row],[IncidentDate]]=""), MONTH(Table1[[#This Row],[IncidentDate]]), MONTH(Table1[[#This Row],[ReportDate]]))</f>
        <v>9</v>
      </c>
      <c r="G337" s="6">
        <f>IF(NOT(Table1[[#This Row],[IncidentDate]]=""), DAY(D337), DAY(Table1[[#This Row],[ReportDate]]))</f>
        <v>15</v>
      </c>
      <c r="H337" s="16">
        <f>IF(NOT(Table1[[#This Row],[IncidentDate]]=""), Table1[[#This Row],[IncidentDate]]-INT(Table1[[#This Row],[IncidentDate]]), Table1[[#This Row],[ReportDate]]-INT(Table1[[#This Row],[ReportDate]]))</f>
        <v>7.9167000003508292E-2</v>
      </c>
      <c r="I337" s="8" t="s">
        <v>20</v>
      </c>
      <c r="J337" s="4" t="s">
        <v>21</v>
      </c>
      <c r="K337" s="5"/>
      <c r="L337" s="6">
        <v>1</v>
      </c>
      <c r="M337" s="5"/>
    </row>
    <row r="338" spans="1:13" ht="18" customHeight="1" x14ac:dyDescent="0.2">
      <c r="A338" s="1" t="s">
        <v>437</v>
      </c>
      <c r="B338" s="1" t="s">
        <v>1</v>
      </c>
      <c r="C338" s="2">
        <v>44455.5</v>
      </c>
      <c r="D338" s="2">
        <v>44455.356943999999</v>
      </c>
      <c r="E338" s="6">
        <f>IF(NOT(Table1[[#This Row],[IncidentDate]]=""), YEAR(D338), YEAR(Table1[[#This Row],[ReportDate]]))</f>
        <v>2021</v>
      </c>
      <c r="F338" s="6">
        <f>IF(NOT(Table1[[#This Row],[IncidentDate]]=""), MONTH(Table1[[#This Row],[IncidentDate]]), MONTH(Table1[[#This Row],[ReportDate]]))</f>
        <v>9</v>
      </c>
      <c r="G338" s="6">
        <f>IF(NOT(Table1[[#This Row],[IncidentDate]]=""), DAY(D338), DAY(Table1[[#This Row],[ReportDate]]))</f>
        <v>16</v>
      </c>
      <c r="H338" s="16">
        <f>IF(NOT(Table1[[#This Row],[IncidentDate]]=""), Table1[[#This Row],[IncidentDate]]-INT(Table1[[#This Row],[IncidentDate]]), Table1[[#This Row],[ReportDate]]-INT(Table1[[#This Row],[ReportDate]]))</f>
        <v>0.35694399999920279</v>
      </c>
      <c r="I338" s="1" t="s">
        <v>5</v>
      </c>
      <c r="J338" s="4" t="s">
        <v>368</v>
      </c>
      <c r="K338" s="5"/>
      <c r="L338" s="6">
        <v>1</v>
      </c>
      <c r="M338" s="5"/>
    </row>
    <row r="339" spans="1:13" ht="18" customHeight="1" x14ac:dyDescent="0.2">
      <c r="A339" s="1" t="s">
        <v>438</v>
      </c>
      <c r="B339" s="1" t="s">
        <v>1</v>
      </c>
      <c r="C339" s="2">
        <v>44456.907638999997</v>
      </c>
      <c r="D339" s="2">
        <v>44456.904861000003</v>
      </c>
      <c r="E339" s="6">
        <f>IF(NOT(Table1[[#This Row],[IncidentDate]]=""), YEAR(D339), YEAR(Table1[[#This Row],[ReportDate]]))</f>
        <v>2021</v>
      </c>
      <c r="F339" s="6">
        <f>IF(NOT(Table1[[#This Row],[IncidentDate]]=""), MONTH(Table1[[#This Row],[IncidentDate]]), MONTH(Table1[[#This Row],[ReportDate]]))</f>
        <v>9</v>
      </c>
      <c r="G339" s="6">
        <f>IF(NOT(Table1[[#This Row],[IncidentDate]]=""), DAY(D339), DAY(Table1[[#This Row],[ReportDate]]))</f>
        <v>17</v>
      </c>
      <c r="H339" s="16">
        <f>IF(NOT(Table1[[#This Row],[IncidentDate]]=""), Table1[[#This Row],[IncidentDate]]-INT(Table1[[#This Row],[IncidentDate]]), Table1[[#This Row],[ReportDate]]-INT(Table1[[#This Row],[ReportDate]]))</f>
        <v>0.90486100000271108</v>
      </c>
      <c r="I339" s="1" t="s">
        <v>5</v>
      </c>
      <c r="J339" s="4" t="s">
        <v>415</v>
      </c>
      <c r="K339" s="5"/>
      <c r="L339" s="6">
        <v>1</v>
      </c>
      <c r="M339" s="5"/>
    </row>
    <row r="340" spans="1:13" ht="18" customHeight="1" x14ac:dyDescent="0.2">
      <c r="A340" s="1" t="s">
        <v>439</v>
      </c>
      <c r="B340" s="1" t="s">
        <v>1</v>
      </c>
      <c r="C340" s="2">
        <v>44466.995833000001</v>
      </c>
      <c r="D340" s="2">
        <v>44466.995833000001</v>
      </c>
      <c r="E340" s="6">
        <f>IF(NOT(Table1[[#This Row],[IncidentDate]]=""), YEAR(D340), YEAR(Table1[[#This Row],[ReportDate]]))</f>
        <v>2021</v>
      </c>
      <c r="F340" s="6">
        <f>IF(NOT(Table1[[#This Row],[IncidentDate]]=""), MONTH(Table1[[#This Row],[IncidentDate]]), MONTH(Table1[[#This Row],[ReportDate]]))</f>
        <v>9</v>
      </c>
      <c r="G340" s="6">
        <f>IF(NOT(Table1[[#This Row],[IncidentDate]]=""), DAY(D340), DAY(Table1[[#This Row],[ReportDate]]))</f>
        <v>27</v>
      </c>
      <c r="H340" s="16">
        <f>IF(NOT(Table1[[#This Row],[IncidentDate]]=""), Table1[[#This Row],[IncidentDate]]-INT(Table1[[#This Row],[IncidentDate]]), Table1[[#This Row],[ReportDate]]-INT(Table1[[#This Row],[ReportDate]]))</f>
        <v>0.99583300000085728</v>
      </c>
      <c r="I340" s="1" t="s">
        <v>5</v>
      </c>
      <c r="J340" s="4" t="s">
        <v>40</v>
      </c>
      <c r="K340" s="5"/>
      <c r="L340" s="6">
        <v>1</v>
      </c>
      <c r="M340" s="5"/>
    </row>
    <row r="341" spans="1:13" ht="28.5" customHeight="1" x14ac:dyDescent="0.2">
      <c r="A341" s="1" t="s">
        <v>440</v>
      </c>
      <c r="B341" s="1" t="s">
        <v>1</v>
      </c>
      <c r="C341" s="2">
        <v>44476.831250000003</v>
      </c>
      <c r="D341" s="2">
        <v>44476.831250000003</v>
      </c>
      <c r="E341" s="6">
        <f>IF(NOT(Table1[[#This Row],[IncidentDate]]=""), YEAR(D341), YEAR(Table1[[#This Row],[ReportDate]]))</f>
        <v>2021</v>
      </c>
      <c r="F341" s="6">
        <f>IF(NOT(Table1[[#This Row],[IncidentDate]]=""), MONTH(Table1[[#This Row],[IncidentDate]]), MONTH(Table1[[#This Row],[ReportDate]]))</f>
        <v>10</v>
      </c>
      <c r="G341" s="6">
        <f>IF(NOT(Table1[[#This Row],[IncidentDate]]=""), DAY(D341), DAY(Table1[[#This Row],[ReportDate]]))</f>
        <v>7</v>
      </c>
      <c r="H341" s="16">
        <f>IF(NOT(Table1[[#This Row],[IncidentDate]]=""), Table1[[#This Row],[IncidentDate]]-INT(Table1[[#This Row],[IncidentDate]]), Table1[[#This Row],[ReportDate]]-INT(Table1[[#This Row],[ReportDate]]))</f>
        <v>0.83125000000291038</v>
      </c>
      <c r="I341" s="4" t="s">
        <v>63</v>
      </c>
      <c r="J341" s="4" t="s">
        <v>232</v>
      </c>
      <c r="K341" s="11"/>
      <c r="L341" s="6">
        <v>1</v>
      </c>
      <c r="M341" s="11"/>
    </row>
    <row r="342" spans="1:13" ht="18" customHeight="1" x14ac:dyDescent="0.2">
      <c r="A342" s="1" t="s">
        <v>441</v>
      </c>
      <c r="B342" s="1" t="s">
        <v>1</v>
      </c>
      <c r="C342" s="2">
        <v>44480.75</v>
      </c>
      <c r="D342" s="2">
        <v>44480.75</v>
      </c>
      <c r="E342" s="6">
        <f>IF(NOT(Table1[[#This Row],[IncidentDate]]=""), YEAR(D342), YEAR(Table1[[#This Row],[ReportDate]]))</f>
        <v>2021</v>
      </c>
      <c r="F342" s="6">
        <f>IF(NOT(Table1[[#This Row],[IncidentDate]]=""), MONTH(Table1[[#This Row],[IncidentDate]]), MONTH(Table1[[#This Row],[ReportDate]]))</f>
        <v>10</v>
      </c>
      <c r="G342" s="6">
        <f>IF(NOT(Table1[[#This Row],[IncidentDate]]=""), DAY(D342), DAY(Table1[[#This Row],[ReportDate]]))</f>
        <v>11</v>
      </c>
      <c r="H342" s="16">
        <f>IF(NOT(Table1[[#This Row],[IncidentDate]]=""), Table1[[#This Row],[IncidentDate]]-INT(Table1[[#This Row],[IncidentDate]]), Table1[[#This Row],[ReportDate]]-INT(Table1[[#This Row],[ReportDate]]))</f>
        <v>0.75</v>
      </c>
      <c r="I342" s="4" t="s">
        <v>94</v>
      </c>
      <c r="J342" s="4" t="s">
        <v>21</v>
      </c>
      <c r="K342" s="11"/>
      <c r="L342" s="6">
        <v>1</v>
      </c>
      <c r="M342" s="11"/>
    </row>
    <row r="343" spans="1:13" ht="26.25" customHeight="1" x14ac:dyDescent="0.2">
      <c r="A343" s="1" t="s">
        <v>442</v>
      </c>
      <c r="B343" s="1" t="s">
        <v>1</v>
      </c>
      <c r="C343" s="2">
        <v>44488.884722000003</v>
      </c>
      <c r="D343" s="2">
        <v>44488.871528000003</v>
      </c>
      <c r="E343" s="6">
        <f>IF(NOT(Table1[[#This Row],[IncidentDate]]=""), YEAR(D343), YEAR(Table1[[#This Row],[ReportDate]]))</f>
        <v>2021</v>
      </c>
      <c r="F343" s="6">
        <f>IF(NOT(Table1[[#This Row],[IncidentDate]]=""), MONTH(Table1[[#This Row],[IncidentDate]]), MONTH(Table1[[#This Row],[ReportDate]]))</f>
        <v>10</v>
      </c>
      <c r="G343" s="6">
        <f>IF(NOT(Table1[[#This Row],[IncidentDate]]=""), DAY(D343), DAY(Table1[[#This Row],[ReportDate]]))</f>
        <v>19</v>
      </c>
      <c r="H343" s="16">
        <f>IF(NOT(Table1[[#This Row],[IncidentDate]]=""), Table1[[#This Row],[IncidentDate]]-INT(Table1[[#This Row],[IncidentDate]]), Table1[[#This Row],[ReportDate]]-INT(Table1[[#This Row],[ReportDate]]))</f>
        <v>0.87152800000330899</v>
      </c>
      <c r="I343" s="4" t="s">
        <v>404</v>
      </c>
      <c r="J343" s="4" t="s">
        <v>147</v>
      </c>
      <c r="K343" s="11"/>
      <c r="L343" s="6">
        <v>1</v>
      </c>
      <c r="M343" s="11"/>
    </row>
    <row r="344" spans="1:13" ht="18" customHeight="1" x14ac:dyDescent="0.2">
      <c r="A344" s="1" t="s">
        <v>443</v>
      </c>
      <c r="B344" s="1" t="s">
        <v>1</v>
      </c>
      <c r="C344" s="2">
        <v>44496.671527999999</v>
      </c>
      <c r="D344" s="2">
        <v>44496.671527999999</v>
      </c>
      <c r="E344" s="6">
        <f>IF(NOT(Table1[[#This Row],[IncidentDate]]=""), YEAR(D344), YEAR(Table1[[#This Row],[ReportDate]]))</f>
        <v>2021</v>
      </c>
      <c r="F344" s="6">
        <f>IF(NOT(Table1[[#This Row],[IncidentDate]]=""), MONTH(Table1[[#This Row],[IncidentDate]]), MONTH(Table1[[#This Row],[ReportDate]]))</f>
        <v>10</v>
      </c>
      <c r="G344" s="6">
        <f>IF(NOT(Table1[[#This Row],[IncidentDate]]=""), DAY(D344), DAY(Table1[[#This Row],[ReportDate]]))</f>
        <v>27</v>
      </c>
      <c r="H344" s="16">
        <f>IF(NOT(Table1[[#This Row],[IncidentDate]]=""), Table1[[#This Row],[IncidentDate]]-INT(Table1[[#This Row],[IncidentDate]]), Table1[[#This Row],[ReportDate]]-INT(Table1[[#This Row],[ReportDate]]))</f>
        <v>0.67152799999894341</v>
      </c>
      <c r="I344" s="8" t="s">
        <v>20</v>
      </c>
      <c r="J344" s="4" t="s">
        <v>47</v>
      </c>
      <c r="K344" s="5"/>
      <c r="L344" s="6">
        <v>1</v>
      </c>
      <c r="M344" s="5"/>
    </row>
    <row r="345" spans="1:13" ht="26.25" customHeight="1" x14ac:dyDescent="0.2">
      <c r="A345" s="1" t="s">
        <v>444</v>
      </c>
      <c r="B345" s="1" t="s">
        <v>1</v>
      </c>
      <c r="C345" s="2">
        <v>44496.870833000001</v>
      </c>
      <c r="D345" s="2">
        <v>44496.870833000001</v>
      </c>
      <c r="E345" s="6">
        <f>IF(NOT(Table1[[#This Row],[IncidentDate]]=""), YEAR(D345), YEAR(Table1[[#This Row],[ReportDate]]))</f>
        <v>2021</v>
      </c>
      <c r="F345" s="6">
        <f>IF(NOT(Table1[[#This Row],[IncidentDate]]=""), MONTH(Table1[[#This Row],[IncidentDate]]), MONTH(Table1[[#This Row],[ReportDate]]))</f>
        <v>10</v>
      </c>
      <c r="G345" s="6">
        <f>IF(NOT(Table1[[#This Row],[IncidentDate]]=""), DAY(D345), DAY(Table1[[#This Row],[ReportDate]]))</f>
        <v>27</v>
      </c>
      <c r="H345" s="16">
        <f>IF(NOT(Table1[[#This Row],[IncidentDate]]=""), Table1[[#This Row],[IncidentDate]]-INT(Table1[[#This Row],[IncidentDate]]), Table1[[#This Row],[ReportDate]]-INT(Table1[[#This Row],[ReportDate]]))</f>
        <v>0.87083300000085728</v>
      </c>
      <c r="I345" s="4" t="s">
        <v>404</v>
      </c>
      <c r="J345" s="4" t="s">
        <v>380</v>
      </c>
      <c r="K345" s="11"/>
      <c r="L345" s="6">
        <v>1</v>
      </c>
      <c r="M345" s="11"/>
    </row>
    <row r="346" spans="1:13" ht="18" customHeight="1" x14ac:dyDescent="0.2">
      <c r="A346" s="1" t="s">
        <v>445</v>
      </c>
      <c r="B346" s="1" t="s">
        <v>1</v>
      </c>
      <c r="C346" s="2">
        <v>44498.018056000001</v>
      </c>
      <c r="D346" s="2">
        <v>44498.018056000001</v>
      </c>
      <c r="E346" s="6">
        <f>IF(NOT(Table1[[#This Row],[IncidentDate]]=""), YEAR(D346), YEAR(Table1[[#This Row],[ReportDate]]))</f>
        <v>2021</v>
      </c>
      <c r="F346" s="6">
        <f>IF(NOT(Table1[[#This Row],[IncidentDate]]=""), MONTH(Table1[[#This Row],[IncidentDate]]), MONTH(Table1[[#This Row],[ReportDate]]))</f>
        <v>10</v>
      </c>
      <c r="G346" s="6">
        <f>IF(NOT(Table1[[#This Row],[IncidentDate]]=""), DAY(D346), DAY(Table1[[#This Row],[ReportDate]]))</f>
        <v>29</v>
      </c>
      <c r="H346" s="16">
        <f>IF(NOT(Table1[[#This Row],[IncidentDate]]=""), Table1[[#This Row],[IncidentDate]]-INT(Table1[[#This Row],[IncidentDate]]), Table1[[#This Row],[ReportDate]]-INT(Table1[[#This Row],[ReportDate]]))</f>
        <v>1.8056000000797212E-2</v>
      </c>
      <c r="I346" s="1" t="s">
        <v>5</v>
      </c>
      <c r="J346" s="4" t="s">
        <v>18</v>
      </c>
      <c r="K346" s="5"/>
      <c r="L346" s="6">
        <v>1</v>
      </c>
      <c r="M346" s="5"/>
    </row>
    <row r="347" spans="1:13" ht="18" customHeight="1" x14ac:dyDescent="0.2">
      <c r="A347" s="1" t="s">
        <v>446</v>
      </c>
      <c r="B347" s="1" t="s">
        <v>1</v>
      </c>
      <c r="C347" s="2">
        <v>44498.644443999998</v>
      </c>
      <c r="D347" s="2">
        <v>44498.603472000003</v>
      </c>
      <c r="E347" s="6">
        <f>IF(NOT(Table1[[#This Row],[IncidentDate]]=""), YEAR(D347), YEAR(Table1[[#This Row],[ReportDate]]))</f>
        <v>2021</v>
      </c>
      <c r="F347" s="6">
        <f>IF(NOT(Table1[[#This Row],[IncidentDate]]=""), MONTH(Table1[[#This Row],[IncidentDate]]), MONTH(Table1[[#This Row],[ReportDate]]))</f>
        <v>10</v>
      </c>
      <c r="G347" s="6">
        <f>IF(NOT(Table1[[#This Row],[IncidentDate]]=""), DAY(D347), DAY(Table1[[#This Row],[ReportDate]]))</f>
        <v>29</v>
      </c>
      <c r="H347" s="16">
        <f>IF(NOT(Table1[[#This Row],[IncidentDate]]=""), Table1[[#This Row],[IncidentDate]]-INT(Table1[[#This Row],[IncidentDate]]), Table1[[#This Row],[ReportDate]]-INT(Table1[[#This Row],[ReportDate]]))</f>
        <v>0.60347200000251178</v>
      </c>
      <c r="I347" s="4" t="s">
        <v>63</v>
      </c>
      <c r="J347" s="4" t="s">
        <v>392</v>
      </c>
      <c r="K347" s="11"/>
      <c r="L347" s="6">
        <v>1</v>
      </c>
      <c r="M347" s="11"/>
    </row>
    <row r="348" spans="1:13" ht="26.25" customHeight="1" x14ac:dyDescent="0.2">
      <c r="A348" s="1" t="s">
        <v>447</v>
      </c>
      <c r="B348" s="1" t="s">
        <v>1</v>
      </c>
      <c r="C348" s="2">
        <v>44506.102082999998</v>
      </c>
      <c r="D348" s="2">
        <v>44506.102082999998</v>
      </c>
      <c r="E348" s="6">
        <f>IF(NOT(Table1[[#This Row],[IncidentDate]]=""), YEAR(D348), YEAR(Table1[[#This Row],[ReportDate]]))</f>
        <v>2021</v>
      </c>
      <c r="F348" s="6">
        <f>IF(NOT(Table1[[#This Row],[IncidentDate]]=""), MONTH(Table1[[#This Row],[IncidentDate]]), MONTH(Table1[[#This Row],[ReportDate]]))</f>
        <v>11</v>
      </c>
      <c r="G348" s="6">
        <f>IF(NOT(Table1[[#This Row],[IncidentDate]]=""), DAY(D348), DAY(Table1[[#This Row],[ReportDate]]))</f>
        <v>6</v>
      </c>
      <c r="H348" s="16">
        <f>IF(NOT(Table1[[#This Row],[IncidentDate]]=""), Table1[[#This Row],[IncidentDate]]-INT(Table1[[#This Row],[IncidentDate]]), Table1[[#This Row],[ReportDate]]-INT(Table1[[#This Row],[ReportDate]]))</f>
        <v>0.1020829999979469</v>
      </c>
      <c r="I348" s="1" t="s">
        <v>5</v>
      </c>
      <c r="J348" s="4" t="s">
        <v>88</v>
      </c>
      <c r="K348" s="5"/>
      <c r="L348" s="6">
        <v>1</v>
      </c>
      <c r="M348" s="5"/>
    </row>
    <row r="349" spans="1:13" ht="26.25" customHeight="1" x14ac:dyDescent="0.2">
      <c r="A349" s="1" t="s">
        <v>448</v>
      </c>
      <c r="B349" s="1" t="s">
        <v>1</v>
      </c>
      <c r="C349" s="2">
        <v>44506.125694000002</v>
      </c>
      <c r="D349" s="2">
        <v>44506.106943999999</v>
      </c>
      <c r="E349" s="6">
        <f>IF(NOT(Table1[[#This Row],[IncidentDate]]=""), YEAR(D349), YEAR(Table1[[#This Row],[ReportDate]]))</f>
        <v>2021</v>
      </c>
      <c r="F349" s="6">
        <f>IF(NOT(Table1[[#This Row],[IncidentDate]]=""), MONTH(Table1[[#This Row],[IncidentDate]]), MONTH(Table1[[#This Row],[ReportDate]]))</f>
        <v>11</v>
      </c>
      <c r="G349" s="6">
        <f>IF(NOT(Table1[[#This Row],[IncidentDate]]=""), DAY(D349), DAY(Table1[[#This Row],[ReportDate]]))</f>
        <v>6</v>
      </c>
      <c r="H349" s="16">
        <f>IF(NOT(Table1[[#This Row],[IncidentDate]]=""), Table1[[#This Row],[IncidentDate]]-INT(Table1[[#This Row],[IncidentDate]]), Table1[[#This Row],[ReportDate]]-INT(Table1[[#This Row],[ReportDate]]))</f>
        <v>0.10694399999920279</v>
      </c>
      <c r="I349" s="4" t="s">
        <v>339</v>
      </c>
      <c r="J349" s="4" t="s">
        <v>40</v>
      </c>
      <c r="K349" s="11"/>
      <c r="L349" s="6">
        <v>1</v>
      </c>
      <c r="M349" s="11"/>
    </row>
    <row r="350" spans="1:13" ht="26.25" customHeight="1" x14ac:dyDescent="0.2">
      <c r="A350" s="1" t="s">
        <v>449</v>
      </c>
      <c r="B350" s="1" t="s">
        <v>1</v>
      </c>
      <c r="C350" s="2">
        <v>44509.910416999999</v>
      </c>
      <c r="D350" s="2">
        <v>44509.910416999999</v>
      </c>
      <c r="E350" s="6">
        <f>IF(NOT(Table1[[#This Row],[IncidentDate]]=""), YEAR(D350), YEAR(Table1[[#This Row],[ReportDate]]))</f>
        <v>2021</v>
      </c>
      <c r="F350" s="6">
        <f>IF(NOT(Table1[[#This Row],[IncidentDate]]=""), MONTH(Table1[[#This Row],[IncidentDate]]), MONTH(Table1[[#This Row],[ReportDate]]))</f>
        <v>11</v>
      </c>
      <c r="G350" s="6">
        <f>IF(NOT(Table1[[#This Row],[IncidentDate]]=""), DAY(D350), DAY(Table1[[#This Row],[ReportDate]]))</f>
        <v>9</v>
      </c>
      <c r="H350" s="16">
        <f>IF(NOT(Table1[[#This Row],[IncidentDate]]=""), Table1[[#This Row],[IncidentDate]]-INT(Table1[[#This Row],[IncidentDate]]), Table1[[#This Row],[ReportDate]]-INT(Table1[[#This Row],[ReportDate]]))</f>
        <v>0.91041699999914272</v>
      </c>
      <c r="I350" s="4" t="s">
        <v>98</v>
      </c>
      <c r="J350" s="4" t="s">
        <v>121</v>
      </c>
      <c r="K350" s="11"/>
      <c r="L350" s="6">
        <v>8</v>
      </c>
      <c r="M350" s="11"/>
    </row>
    <row r="351" spans="1:13" ht="26.25" customHeight="1" x14ac:dyDescent="0.2">
      <c r="A351" s="1" t="s">
        <v>450</v>
      </c>
      <c r="B351" s="1" t="s">
        <v>1</v>
      </c>
      <c r="C351" s="2">
        <v>44516.1875</v>
      </c>
      <c r="D351" s="2">
        <v>44516.1875</v>
      </c>
      <c r="E351" s="6">
        <f>IF(NOT(Table1[[#This Row],[IncidentDate]]=""), YEAR(D351), YEAR(Table1[[#This Row],[ReportDate]]))</f>
        <v>2021</v>
      </c>
      <c r="F351" s="6">
        <f>IF(NOT(Table1[[#This Row],[IncidentDate]]=""), MONTH(Table1[[#This Row],[IncidentDate]]), MONTH(Table1[[#This Row],[ReportDate]]))</f>
        <v>11</v>
      </c>
      <c r="G351" s="6">
        <f>IF(NOT(Table1[[#This Row],[IncidentDate]]=""), DAY(D351), DAY(Table1[[#This Row],[ReportDate]]))</f>
        <v>16</v>
      </c>
      <c r="H351" s="16">
        <f>IF(NOT(Table1[[#This Row],[IncidentDate]]=""), Table1[[#This Row],[IncidentDate]]-INT(Table1[[#This Row],[IncidentDate]]), Table1[[#This Row],[ReportDate]]-INT(Table1[[#This Row],[ReportDate]]))</f>
        <v>0.1875</v>
      </c>
      <c r="I351" s="1" t="s">
        <v>214</v>
      </c>
      <c r="J351" s="4" t="s">
        <v>277</v>
      </c>
      <c r="K351" s="5"/>
      <c r="L351" s="6">
        <v>1</v>
      </c>
      <c r="M351" s="5"/>
    </row>
    <row r="352" spans="1:13" ht="18" customHeight="1" x14ac:dyDescent="0.2">
      <c r="A352" s="1" t="s">
        <v>451</v>
      </c>
      <c r="B352" s="1" t="s">
        <v>1</v>
      </c>
      <c r="C352" s="2">
        <v>44516.206250000003</v>
      </c>
      <c r="D352" s="2">
        <v>44516.206250000003</v>
      </c>
      <c r="E352" s="6">
        <f>IF(NOT(Table1[[#This Row],[IncidentDate]]=""), YEAR(D352), YEAR(Table1[[#This Row],[ReportDate]]))</f>
        <v>2021</v>
      </c>
      <c r="F352" s="6">
        <f>IF(NOT(Table1[[#This Row],[IncidentDate]]=""), MONTH(Table1[[#This Row],[IncidentDate]]), MONTH(Table1[[#This Row],[ReportDate]]))</f>
        <v>11</v>
      </c>
      <c r="G352" s="6">
        <f>IF(NOT(Table1[[#This Row],[IncidentDate]]=""), DAY(D352), DAY(Table1[[#This Row],[ReportDate]]))</f>
        <v>16</v>
      </c>
      <c r="H352" s="16">
        <f>IF(NOT(Table1[[#This Row],[IncidentDate]]=""), Table1[[#This Row],[IncidentDate]]-INT(Table1[[#This Row],[IncidentDate]]), Table1[[#This Row],[ReportDate]]-INT(Table1[[#This Row],[ReportDate]]))</f>
        <v>0.20625000000291038</v>
      </c>
      <c r="I352" s="7" t="s">
        <v>289</v>
      </c>
      <c r="J352" s="4" t="s">
        <v>277</v>
      </c>
      <c r="K352" s="5"/>
      <c r="L352" s="6">
        <v>1</v>
      </c>
      <c r="M352" s="5"/>
    </row>
    <row r="353" spans="1:13" ht="28.5" customHeight="1" x14ac:dyDescent="0.2">
      <c r="A353" s="1" t="s">
        <v>452</v>
      </c>
      <c r="B353" s="1" t="s">
        <v>1</v>
      </c>
      <c r="C353" s="2">
        <v>44524.030555999998</v>
      </c>
      <c r="D353" s="2">
        <v>44524.030555999998</v>
      </c>
      <c r="E353" s="6">
        <f>IF(NOT(Table1[[#This Row],[IncidentDate]]=""), YEAR(D353), YEAR(Table1[[#This Row],[ReportDate]]))</f>
        <v>2021</v>
      </c>
      <c r="F353" s="6">
        <f>IF(NOT(Table1[[#This Row],[IncidentDate]]=""), MONTH(Table1[[#This Row],[IncidentDate]]), MONTH(Table1[[#This Row],[ReportDate]]))</f>
        <v>11</v>
      </c>
      <c r="G353" s="6">
        <f>IF(NOT(Table1[[#This Row],[IncidentDate]]=""), DAY(D353), DAY(Table1[[#This Row],[ReportDate]]))</f>
        <v>24</v>
      </c>
      <c r="H353" s="16">
        <f>IF(NOT(Table1[[#This Row],[IncidentDate]]=""), Table1[[#This Row],[IncidentDate]]-INT(Table1[[#This Row],[IncidentDate]]), Table1[[#This Row],[ReportDate]]-INT(Table1[[#This Row],[ReportDate]]))</f>
        <v>3.0555999997886829E-2</v>
      </c>
      <c r="I353" s="1" t="s">
        <v>5</v>
      </c>
      <c r="J353" s="4" t="s">
        <v>40</v>
      </c>
      <c r="K353" s="5"/>
      <c r="L353" s="6">
        <v>1</v>
      </c>
      <c r="M353" s="5"/>
    </row>
    <row r="354" spans="1:13" ht="37.5" customHeight="1" x14ac:dyDescent="0.2">
      <c r="A354" s="1" t="s">
        <v>453</v>
      </c>
      <c r="B354" s="1" t="s">
        <v>1</v>
      </c>
      <c r="C354" s="2">
        <v>44526.143056000001</v>
      </c>
      <c r="D354" s="2">
        <v>44526.143056000001</v>
      </c>
      <c r="E354" s="6">
        <f>IF(NOT(Table1[[#This Row],[IncidentDate]]=""), YEAR(D354), YEAR(Table1[[#This Row],[ReportDate]]))</f>
        <v>2021</v>
      </c>
      <c r="F354" s="6">
        <f>IF(NOT(Table1[[#This Row],[IncidentDate]]=""), MONTH(Table1[[#This Row],[IncidentDate]]), MONTH(Table1[[#This Row],[ReportDate]]))</f>
        <v>11</v>
      </c>
      <c r="G354" s="6">
        <f>IF(NOT(Table1[[#This Row],[IncidentDate]]=""), DAY(D354), DAY(Table1[[#This Row],[ReportDate]]))</f>
        <v>26</v>
      </c>
      <c r="H354" s="16">
        <f>IF(NOT(Table1[[#This Row],[IncidentDate]]=""), Table1[[#This Row],[IncidentDate]]-INT(Table1[[#This Row],[IncidentDate]]), Table1[[#This Row],[ReportDate]]-INT(Table1[[#This Row],[ReportDate]]))</f>
        <v>0.14305600000079721</v>
      </c>
      <c r="I354" s="3" t="s">
        <v>2</v>
      </c>
      <c r="J354" s="4" t="s">
        <v>11</v>
      </c>
      <c r="K354" s="5"/>
      <c r="L354" s="6">
        <v>1</v>
      </c>
      <c r="M354" s="5"/>
    </row>
    <row r="355" spans="1:13" ht="26.1" customHeight="1" x14ac:dyDescent="0.2">
      <c r="A355" s="1" t="s">
        <v>454</v>
      </c>
      <c r="B355" s="1" t="s">
        <v>1</v>
      </c>
      <c r="C355" s="2">
        <v>44536.751388999997</v>
      </c>
      <c r="D355" s="2">
        <v>44536.751388999997</v>
      </c>
      <c r="E355" s="6">
        <f>IF(NOT(Table1[[#This Row],[IncidentDate]]=""), YEAR(D355), YEAR(Table1[[#This Row],[ReportDate]]))</f>
        <v>2021</v>
      </c>
      <c r="F355" s="6">
        <f>IF(NOT(Table1[[#This Row],[IncidentDate]]=""), MONTH(Table1[[#This Row],[IncidentDate]]), MONTH(Table1[[#This Row],[ReportDate]]))</f>
        <v>12</v>
      </c>
      <c r="G355" s="6">
        <f>IF(NOT(Table1[[#This Row],[IncidentDate]]=""), DAY(D355), DAY(Table1[[#This Row],[ReportDate]]))</f>
        <v>6</v>
      </c>
      <c r="H355" s="16">
        <f>IF(NOT(Table1[[#This Row],[IncidentDate]]=""), Table1[[#This Row],[IncidentDate]]-INT(Table1[[#This Row],[IncidentDate]]), Table1[[#This Row],[ReportDate]]-INT(Table1[[#This Row],[ReportDate]]))</f>
        <v>0.75138899999728892</v>
      </c>
      <c r="I355" s="4" t="s">
        <v>98</v>
      </c>
      <c r="J355" s="4" t="s">
        <v>417</v>
      </c>
      <c r="K355" s="11"/>
      <c r="L355" s="6">
        <v>1</v>
      </c>
      <c r="M355" s="11"/>
    </row>
    <row r="356" spans="1:13" ht="28.5" customHeight="1" x14ac:dyDescent="0.2">
      <c r="A356" s="1" t="s">
        <v>455</v>
      </c>
      <c r="B356" s="1" t="s">
        <v>1</v>
      </c>
      <c r="C356" s="2">
        <v>44539.982639000002</v>
      </c>
      <c r="D356" s="2">
        <v>44539.982639000002</v>
      </c>
      <c r="E356" s="6">
        <f>IF(NOT(Table1[[#This Row],[IncidentDate]]=""), YEAR(D356), YEAR(Table1[[#This Row],[ReportDate]]))</f>
        <v>2021</v>
      </c>
      <c r="F356" s="6">
        <f>IF(NOT(Table1[[#This Row],[IncidentDate]]=""), MONTH(Table1[[#This Row],[IncidentDate]]), MONTH(Table1[[#This Row],[ReportDate]]))</f>
        <v>12</v>
      </c>
      <c r="G356" s="6">
        <f>IF(NOT(Table1[[#This Row],[IncidentDate]]=""), DAY(D356), DAY(Table1[[#This Row],[ReportDate]]))</f>
        <v>9</v>
      </c>
      <c r="H356" s="16">
        <f>IF(NOT(Table1[[#This Row],[IncidentDate]]=""), Table1[[#This Row],[IncidentDate]]-INT(Table1[[#This Row],[IncidentDate]]), Table1[[#This Row],[ReportDate]]-INT(Table1[[#This Row],[ReportDate]]))</f>
        <v>0.98263900000165449</v>
      </c>
      <c r="I356" s="8" t="s">
        <v>20</v>
      </c>
      <c r="J356" s="4" t="s">
        <v>21</v>
      </c>
      <c r="K356" s="5"/>
      <c r="L356" s="6">
        <v>1</v>
      </c>
      <c r="M356" s="5"/>
    </row>
    <row r="357" spans="1:13" ht="26.25" customHeight="1" x14ac:dyDescent="0.2">
      <c r="A357" s="1" t="s">
        <v>456</v>
      </c>
      <c r="B357" s="1" t="s">
        <v>1</v>
      </c>
      <c r="C357" s="2">
        <v>44544.749305999998</v>
      </c>
      <c r="D357" s="2">
        <v>44544.749305999998</v>
      </c>
      <c r="E357" s="6">
        <f>IF(NOT(Table1[[#This Row],[IncidentDate]]=""), YEAR(D357), YEAR(Table1[[#This Row],[ReportDate]]))</f>
        <v>2021</v>
      </c>
      <c r="F357" s="6">
        <f>IF(NOT(Table1[[#This Row],[IncidentDate]]=""), MONTH(Table1[[#This Row],[IncidentDate]]), MONTH(Table1[[#This Row],[ReportDate]]))</f>
        <v>12</v>
      </c>
      <c r="G357" s="6">
        <f>IF(NOT(Table1[[#This Row],[IncidentDate]]=""), DAY(D357), DAY(Table1[[#This Row],[ReportDate]]))</f>
        <v>14</v>
      </c>
      <c r="H357" s="16">
        <f>IF(NOT(Table1[[#This Row],[IncidentDate]]=""), Table1[[#This Row],[IncidentDate]]-INT(Table1[[#This Row],[IncidentDate]]), Table1[[#This Row],[ReportDate]]-INT(Table1[[#This Row],[ReportDate]]))</f>
        <v>0.74930599999788683</v>
      </c>
      <c r="I357" s="4" t="s">
        <v>143</v>
      </c>
      <c r="J357" s="4" t="s">
        <v>232</v>
      </c>
      <c r="K357" s="5"/>
      <c r="L357" s="6">
        <v>1</v>
      </c>
      <c r="M357" s="5"/>
    </row>
    <row r="358" spans="1:13" ht="28.5" customHeight="1" x14ac:dyDescent="0.2">
      <c r="A358" s="1" t="s">
        <v>457</v>
      </c>
      <c r="B358" s="1" t="s">
        <v>1</v>
      </c>
      <c r="C358" s="2">
        <v>44546.055555999999</v>
      </c>
      <c r="D358" s="2">
        <v>44546.055555999999</v>
      </c>
      <c r="E358" s="6">
        <f>IF(NOT(Table1[[#This Row],[IncidentDate]]=""), YEAR(D358), YEAR(Table1[[#This Row],[ReportDate]]))</f>
        <v>2021</v>
      </c>
      <c r="F358" s="6">
        <f>IF(NOT(Table1[[#This Row],[IncidentDate]]=""), MONTH(Table1[[#This Row],[IncidentDate]]), MONTH(Table1[[#This Row],[ReportDate]]))</f>
        <v>12</v>
      </c>
      <c r="G358" s="6">
        <f>IF(NOT(Table1[[#This Row],[IncidentDate]]=""), DAY(D358), DAY(Table1[[#This Row],[ReportDate]]))</f>
        <v>16</v>
      </c>
      <c r="H358" s="16">
        <f>IF(NOT(Table1[[#This Row],[IncidentDate]]=""), Table1[[#This Row],[IncidentDate]]-INT(Table1[[#This Row],[IncidentDate]]), Table1[[#This Row],[ReportDate]]-INT(Table1[[#This Row],[ReportDate]]))</f>
        <v>5.5555999999342021E-2</v>
      </c>
      <c r="I358" s="3" t="s">
        <v>2</v>
      </c>
      <c r="J358" s="4" t="s">
        <v>21</v>
      </c>
      <c r="K358" s="5"/>
      <c r="L358" s="6">
        <v>1</v>
      </c>
      <c r="M358" s="5"/>
    </row>
    <row r="359" spans="1:13" ht="26.25" customHeight="1" x14ac:dyDescent="0.2">
      <c r="A359" s="1" t="s">
        <v>458</v>
      </c>
      <c r="B359" s="1" t="s">
        <v>1</v>
      </c>
      <c r="C359" s="2">
        <v>44551.125694000002</v>
      </c>
      <c r="D359" s="2">
        <v>44551.125694000002</v>
      </c>
      <c r="E359" s="6">
        <f>IF(NOT(Table1[[#This Row],[IncidentDate]]=""), YEAR(D359), YEAR(Table1[[#This Row],[ReportDate]]))</f>
        <v>2021</v>
      </c>
      <c r="F359" s="6">
        <f>IF(NOT(Table1[[#This Row],[IncidentDate]]=""), MONTH(Table1[[#This Row],[IncidentDate]]), MONTH(Table1[[#This Row],[ReportDate]]))</f>
        <v>12</v>
      </c>
      <c r="G359" s="6">
        <f>IF(NOT(Table1[[#This Row],[IncidentDate]]=""), DAY(D359), DAY(Table1[[#This Row],[ReportDate]]))</f>
        <v>21</v>
      </c>
      <c r="H359" s="16">
        <f>IF(NOT(Table1[[#This Row],[IncidentDate]]=""), Table1[[#This Row],[IncidentDate]]-INT(Table1[[#This Row],[IncidentDate]]), Table1[[#This Row],[ReportDate]]-INT(Table1[[#This Row],[ReportDate]]))</f>
        <v>0.12569400000211317</v>
      </c>
      <c r="I359" s="8" t="s">
        <v>20</v>
      </c>
      <c r="J359" s="4" t="s">
        <v>121</v>
      </c>
      <c r="K359" s="5"/>
      <c r="L359" s="6">
        <v>1</v>
      </c>
      <c r="M359" s="5"/>
    </row>
    <row r="360" spans="1:13" ht="26.25" customHeight="1" x14ac:dyDescent="0.2">
      <c r="A360" s="1" t="s">
        <v>459</v>
      </c>
      <c r="B360" s="1" t="s">
        <v>1</v>
      </c>
      <c r="C360" s="2">
        <v>44552.902083000001</v>
      </c>
      <c r="D360" s="2">
        <v>44552.902083000001</v>
      </c>
      <c r="E360" s="6">
        <f>IF(NOT(Table1[[#This Row],[IncidentDate]]=""), YEAR(D360), YEAR(Table1[[#This Row],[ReportDate]]))</f>
        <v>2021</v>
      </c>
      <c r="F360" s="6">
        <f>IF(NOT(Table1[[#This Row],[IncidentDate]]=""), MONTH(Table1[[#This Row],[IncidentDate]]), MONTH(Table1[[#This Row],[ReportDate]]))</f>
        <v>12</v>
      </c>
      <c r="G360" s="6">
        <f>IF(NOT(Table1[[#This Row],[IncidentDate]]=""), DAY(D360), DAY(Table1[[#This Row],[ReportDate]]))</f>
        <v>22</v>
      </c>
      <c r="H360" s="16">
        <f>IF(NOT(Table1[[#This Row],[IncidentDate]]=""), Table1[[#This Row],[IncidentDate]]-INT(Table1[[#This Row],[IncidentDate]]), Table1[[#This Row],[ReportDate]]-INT(Table1[[#This Row],[ReportDate]]))</f>
        <v>0.90208300000085728</v>
      </c>
      <c r="I360" s="1" t="s">
        <v>10</v>
      </c>
      <c r="J360" s="4" t="s">
        <v>277</v>
      </c>
      <c r="K360" s="5"/>
      <c r="L360" s="6">
        <v>1</v>
      </c>
      <c r="M360" s="5"/>
    </row>
    <row r="361" spans="1:13" ht="26.25" customHeight="1" x14ac:dyDescent="0.2">
      <c r="A361" s="1" t="s">
        <v>460</v>
      </c>
      <c r="B361" s="1" t="s">
        <v>1</v>
      </c>
      <c r="C361" s="2">
        <v>44562.836805999999</v>
      </c>
      <c r="D361" s="2">
        <v>44562.836805999999</v>
      </c>
      <c r="E361" s="6">
        <f>IF(NOT(Table1[[#This Row],[IncidentDate]]=""), YEAR(D361), YEAR(Table1[[#This Row],[ReportDate]]))</f>
        <v>2022</v>
      </c>
      <c r="F361" s="6">
        <f>IF(NOT(Table1[[#This Row],[IncidentDate]]=""), MONTH(Table1[[#This Row],[IncidentDate]]), MONTH(Table1[[#This Row],[ReportDate]]))</f>
        <v>1</v>
      </c>
      <c r="G361" s="6">
        <f>IF(NOT(Table1[[#This Row],[IncidentDate]]=""), DAY(D361), DAY(Table1[[#This Row],[ReportDate]]))</f>
        <v>1</v>
      </c>
      <c r="H361" s="16">
        <f>IF(NOT(Table1[[#This Row],[IncidentDate]]=""), Table1[[#This Row],[IncidentDate]]-INT(Table1[[#This Row],[IncidentDate]]), Table1[[#This Row],[ReportDate]]-INT(Table1[[#This Row],[ReportDate]]))</f>
        <v>0.83680599999934202</v>
      </c>
      <c r="I361" s="8" t="s">
        <v>20</v>
      </c>
      <c r="J361" s="4" t="s">
        <v>147</v>
      </c>
      <c r="K361" s="5"/>
      <c r="L361" s="6">
        <v>1</v>
      </c>
      <c r="M361" s="5"/>
    </row>
    <row r="362" spans="1:13" ht="37.5" customHeight="1" x14ac:dyDescent="0.2">
      <c r="A362" s="1" t="s">
        <v>461</v>
      </c>
      <c r="B362" s="1" t="s">
        <v>1</v>
      </c>
      <c r="C362" s="2">
        <v>44564.819444000001</v>
      </c>
      <c r="D362" s="2">
        <v>44564.702777999999</v>
      </c>
      <c r="E362" s="6">
        <f>IF(NOT(Table1[[#This Row],[IncidentDate]]=""), YEAR(D362), YEAR(Table1[[#This Row],[ReportDate]]))</f>
        <v>2022</v>
      </c>
      <c r="F362" s="6">
        <f>IF(NOT(Table1[[#This Row],[IncidentDate]]=""), MONTH(Table1[[#This Row],[IncidentDate]]), MONTH(Table1[[#This Row],[ReportDate]]))</f>
        <v>1</v>
      </c>
      <c r="G362" s="6">
        <f>IF(NOT(Table1[[#This Row],[IncidentDate]]=""), DAY(D362), DAY(Table1[[#This Row],[ReportDate]]))</f>
        <v>3</v>
      </c>
      <c r="H362" s="16">
        <f>IF(NOT(Table1[[#This Row],[IncidentDate]]=""), Table1[[#This Row],[IncidentDate]]-INT(Table1[[#This Row],[IncidentDate]]), Table1[[#This Row],[ReportDate]]-INT(Table1[[#This Row],[ReportDate]]))</f>
        <v>0.70277799999894341</v>
      </c>
      <c r="I362" s="1" t="s">
        <v>246</v>
      </c>
      <c r="J362" s="4" t="s">
        <v>368</v>
      </c>
      <c r="K362" s="5"/>
      <c r="L362" s="6">
        <v>4</v>
      </c>
      <c r="M362" s="5"/>
    </row>
    <row r="363" spans="1:13" ht="26.25" customHeight="1" x14ac:dyDescent="0.2">
      <c r="A363" s="1" t="s">
        <v>462</v>
      </c>
      <c r="B363" s="1" t="s">
        <v>1</v>
      </c>
      <c r="C363" s="2">
        <v>44568.989583000002</v>
      </c>
      <c r="D363" s="2">
        <v>44568.989583000002</v>
      </c>
      <c r="E363" s="6">
        <f>IF(NOT(Table1[[#This Row],[IncidentDate]]=""), YEAR(D363), YEAR(Table1[[#This Row],[ReportDate]]))</f>
        <v>2022</v>
      </c>
      <c r="F363" s="6">
        <f>IF(NOT(Table1[[#This Row],[IncidentDate]]=""), MONTH(Table1[[#This Row],[IncidentDate]]), MONTH(Table1[[#This Row],[ReportDate]]))</f>
        <v>1</v>
      </c>
      <c r="G363" s="6">
        <f>IF(NOT(Table1[[#This Row],[IncidentDate]]=""), DAY(D363), DAY(Table1[[#This Row],[ReportDate]]))</f>
        <v>7</v>
      </c>
      <c r="H363" s="16">
        <f>IF(NOT(Table1[[#This Row],[IncidentDate]]=""), Table1[[#This Row],[IncidentDate]]-INT(Table1[[#This Row],[IncidentDate]]), Table1[[#This Row],[ReportDate]]-INT(Table1[[#This Row],[ReportDate]]))</f>
        <v>0.98958300000231247</v>
      </c>
      <c r="I363" s="1" t="s">
        <v>5</v>
      </c>
      <c r="J363" s="4" t="s">
        <v>21</v>
      </c>
      <c r="K363" s="5"/>
      <c r="L363" s="6">
        <v>2</v>
      </c>
      <c r="M363" s="5"/>
    </row>
    <row r="364" spans="1:13" ht="26.25" customHeight="1" x14ac:dyDescent="0.2">
      <c r="A364" s="1" t="s">
        <v>463</v>
      </c>
      <c r="B364" s="1" t="s">
        <v>1</v>
      </c>
      <c r="C364" s="2">
        <v>44574.822222000003</v>
      </c>
      <c r="D364" s="2">
        <v>44574.801389</v>
      </c>
      <c r="E364" s="6">
        <f>IF(NOT(Table1[[#This Row],[IncidentDate]]=""), YEAR(D364), YEAR(Table1[[#This Row],[ReportDate]]))</f>
        <v>2022</v>
      </c>
      <c r="F364" s="6">
        <f>IF(NOT(Table1[[#This Row],[IncidentDate]]=""), MONTH(Table1[[#This Row],[IncidentDate]]), MONTH(Table1[[#This Row],[ReportDate]]))</f>
        <v>1</v>
      </c>
      <c r="G364" s="6">
        <f>IF(NOT(Table1[[#This Row],[IncidentDate]]=""), DAY(D364), DAY(Table1[[#This Row],[ReportDate]]))</f>
        <v>13</v>
      </c>
      <c r="H364" s="16">
        <f>IF(NOT(Table1[[#This Row],[IncidentDate]]=""), Table1[[#This Row],[IncidentDate]]-INT(Table1[[#This Row],[IncidentDate]]), Table1[[#This Row],[ReportDate]]-INT(Table1[[#This Row],[ReportDate]]))</f>
        <v>0.8013890000001993</v>
      </c>
      <c r="I364" s="1" t="s">
        <v>5</v>
      </c>
      <c r="J364" s="4" t="s">
        <v>131</v>
      </c>
      <c r="K364" s="5"/>
      <c r="L364" s="6">
        <v>1</v>
      </c>
      <c r="M364" s="5"/>
    </row>
    <row r="365" spans="1:13" ht="26.25" customHeight="1" x14ac:dyDescent="0.2">
      <c r="A365" s="1" t="s">
        <v>464</v>
      </c>
      <c r="B365" s="1" t="s">
        <v>1</v>
      </c>
      <c r="C365" s="2">
        <v>44576.081943999998</v>
      </c>
      <c r="D365" s="2">
        <v>44576.081943999998</v>
      </c>
      <c r="E365" s="6">
        <f>IF(NOT(Table1[[#This Row],[IncidentDate]]=""), YEAR(D365), YEAR(Table1[[#This Row],[ReportDate]]))</f>
        <v>2022</v>
      </c>
      <c r="F365" s="6">
        <f>IF(NOT(Table1[[#This Row],[IncidentDate]]=""), MONTH(Table1[[#This Row],[IncidentDate]]), MONTH(Table1[[#This Row],[ReportDate]]))</f>
        <v>1</v>
      </c>
      <c r="G365" s="6">
        <f>IF(NOT(Table1[[#This Row],[IncidentDate]]=""), DAY(D365), DAY(Table1[[#This Row],[ReportDate]]))</f>
        <v>15</v>
      </c>
      <c r="H365" s="16">
        <f>IF(NOT(Table1[[#This Row],[IncidentDate]]=""), Table1[[#This Row],[IncidentDate]]-INT(Table1[[#This Row],[IncidentDate]]), Table1[[#This Row],[ReportDate]]-INT(Table1[[#This Row],[ReportDate]]))</f>
        <v>8.1943999997747596E-2</v>
      </c>
      <c r="I365" s="4" t="s">
        <v>465</v>
      </c>
      <c r="J365" s="4" t="s">
        <v>466</v>
      </c>
      <c r="K365" s="5"/>
      <c r="L365" s="6">
        <v>2</v>
      </c>
      <c r="M365" s="5"/>
    </row>
    <row r="366" spans="1:13" ht="26.25" customHeight="1" x14ac:dyDescent="0.2">
      <c r="A366" s="1" t="s">
        <v>467</v>
      </c>
      <c r="B366" s="1" t="s">
        <v>1</v>
      </c>
      <c r="C366" s="2">
        <v>44576.131249999999</v>
      </c>
      <c r="D366" s="2">
        <v>44576.131249999999</v>
      </c>
      <c r="E366" s="6">
        <f>IF(NOT(Table1[[#This Row],[IncidentDate]]=""), YEAR(D366), YEAR(Table1[[#This Row],[ReportDate]]))</f>
        <v>2022</v>
      </c>
      <c r="F366" s="6">
        <f>IF(NOT(Table1[[#This Row],[IncidentDate]]=""), MONTH(Table1[[#This Row],[IncidentDate]]), MONTH(Table1[[#This Row],[ReportDate]]))</f>
        <v>1</v>
      </c>
      <c r="G366" s="6">
        <f>IF(NOT(Table1[[#This Row],[IncidentDate]]=""), DAY(D366), DAY(Table1[[#This Row],[ReportDate]]))</f>
        <v>15</v>
      </c>
      <c r="H366" s="16">
        <f>IF(NOT(Table1[[#This Row],[IncidentDate]]=""), Table1[[#This Row],[IncidentDate]]-INT(Table1[[#This Row],[IncidentDate]]), Table1[[#This Row],[ReportDate]]-INT(Table1[[#This Row],[ReportDate]]))</f>
        <v>0.13124999999854481</v>
      </c>
      <c r="I366" s="3" t="s">
        <v>2</v>
      </c>
      <c r="J366" s="4" t="s">
        <v>11</v>
      </c>
      <c r="K366" s="5"/>
      <c r="L366" s="6">
        <v>1</v>
      </c>
      <c r="M366" s="5"/>
    </row>
    <row r="367" spans="1:13" ht="18" customHeight="1" x14ac:dyDescent="0.2">
      <c r="A367" s="1" t="s">
        <v>468</v>
      </c>
      <c r="B367" s="1" t="s">
        <v>1</v>
      </c>
      <c r="C367" s="2">
        <v>44583.838888999999</v>
      </c>
      <c r="D367" s="2">
        <v>44583.836110999997</v>
      </c>
      <c r="E367" s="6">
        <f>IF(NOT(Table1[[#This Row],[IncidentDate]]=""), YEAR(D367), YEAR(Table1[[#This Row],[ReportDate]]))</f>
        <v>2022</v>
      </c>
      <c r="F367" s="6">
        <f>IF(NOT(Table1[[#This Row],[IncidentDate]]=""), MONTH(Table1[[#This Row],[IncidentDate]]), MONTH(Table1[[#This Row],[ReportDate]]))</f>
        <v>1</v>
      </c>
      <c r="G367" s="6">
        <f>IF(NOT(Table1[[#This Row],[IncidentDate]]=""), DAY(D367), DAY(Table1[[#This Row],[ReportDate]]))</f>
        <v>22</v>
      </c>
      <c r="H367" s="16">
        <f>IF(NOT(Table1[[#This Row],[IncidentDate]]=""), Table1[[#This Row],[IncidentDate]]-INT(Table1[[#This Row],[IncidentDate]]), Table1[[#This Row],[ReportDate]]-INT(Table1[[#This Row],[ReportDate]]))</f>
        <v>0.83611099999689031</v>
      </c>
      <c r="I367" s="1" t="s">
        <v>5</v>
      </c>
      <c r="J367" s="4" t="s">
        <v>40</v>
      </c>
      <c r="K367" s="5"/>
      <c r="L367" s="6">
        <v>1</v>
      </c>
      <c r="M367" s="5"/>
    </row>
    <row r="368" spans="1:13" ht="28.5" customHeight="1" x14ac:dyDescent="0.2">
      <c r="A368" s="1" t="s">
        <v>469</v>
      </c>
      <c r="B368" s="1" t="s">
        <v>1</v>
      </c>
      <c r="C368" s="2">
        <v>44586.170832999996</v>
      </c>
      <c r="D368" s="2">
        <v>44586.170832999996</v>
      </c>
      <c r="E368" s="6">
        <f>IF(NOT(Table1[[#This Row],[IncidentDate]]=""), YEAR(D368), YEAR(Table1[[#This Row],[ReportDate]]))</f>
        <v>2022</v>
      </c>
      <c r="F368" s="6">
        <f>IF(NOT(Table1[[#This Row],[IncidentDate]]=""), MONTH(Table1[[#This Row],[IncidentDate]]), MONTH(Table1[[#This Row],[ReportDate]]))</f>
        <v>1</v>
      </c>
      <c r="G368" s="6">
        <f>IF(NOT(Table1[[#This Row],[IncidentDate]]=""), DAY(D368), DAY(Table1[[#This Row],[ReportDate]]))</f>
        <v>25</v>
      </c>
      <c r="H368" s="16">
        <f>IF(NOT(Table1[[#This Row],[IncidentDate]]=""), Table1[[#This Row],[IncidentDate]]-INT(Table1[[#This Row],[IncidentDate]]), Table1[[#This Row],[ReportDate]]-INT(Table1[[#This Row],[ReportDate]]))</f>
        <v>0.17083299999649171</v>
      </c>
      <c r="I368" s="1" t="s">
        <v>5</v>
      </c>
      <c r="J368" s="4" t="s">
        <v>277</v>
      </c>
      <c r="K368" s="5"/>
      <c r="L368" s="6">
        <v>1</v>
      </c>
      <c r="M368" s="5"/>
    </row>
    <row r="369" spans="1:13" ht="26.25" customHeight="1" x14ac:dyDescent="0.2">
      <c r="A369" s="1" t="s">
        <v>470</v>
      </c>
      <c r="B369" s="1" t="s">
        <v>1</v>
      </c>
      <c r="C369" s="2">
        <v>44592.722221999997</v>
      </c>
      <c r="D369" s="2">
        <v>44592.722221999997</v>
      </c>
      <c r="E369" s="6">
        <f>IF(NOT(Table1[[#This Row],[IncidentDate]]=""), YEAR(D369), YEAR(Table1[[#This Row],[ReportDate]]))</f>
        <v>2022</v>
      </c>
      <c r="F369" s="6">
        <f>IF(NOT(Table1[[#This Row],[IncidentDate]]=""), MONTH(Table1[[#This Row],[IncidentDate]]), MONTH(Table1[[#This Row],[ReportDate]]))</f>
        <v>1</v>
      </c>
      <c r="G369" s="6">
        <f>IF(NOT(Table1[[#This Row],[IncidentDate]]=""), DAY(D369), DAY(Table1[[#This Row],[ReportDate]]))</f>
        <v>31</v>
      </c>
      <c r="H369" s="16">
        <f>IF(NOT(Table1[[#This Row],[IncidentDate]]=""), Table1[[#This Row],[IncidentDate]]-INT(Table1[[#This Row],[IncidentDate]]), Table1[[#This Row],[ReportDate]]-INT(Table1[[#This Row],[ReportDate]]))</f>
        <v>0.72222199999669101</v>
      </c>
      <c r="I369" s="1" t="s">
        <v>5</v>
      </c>
      <c r="J369" s="4" t="s">
        <v>40</v>
      </c>
      <c r="K369" s="5"/>
      <c r="L369" s="6">
        <v>2</v>
      </c>
      <c r="M369" s="5"/>
    </row>
    <row r="370" spans="1:13" ht="28.5" customHeight="1" x14ac:dyDescent="0.2">
      <c r="A370" s="1" t="s">
        <v>471</v>
      </c>
      <c r="B370" s="1" t="s">
        <v>1</v>
      </c>
      <c r="C370" s="2">
        <v>44597.735417000004</v>
      </c>
      <c r="D370" s="2">
        <v>44597.735417000004</v>
      </c>
      <c r="E370" s="6">
        <f>IF(NOT(Table1[[#This Row],[IncidentDate]]=""), YEAR(D370), YEAR(Table1[[#This Row],[ReportDate]]))</f>
        <v>2022</v>
      </c>
      <c r="F370" s="6">
        <f>IF(NOT(Table1[[#This Row],[IncidentDate]]=""), MONTH(Table1[[#This Row],[IncidentDate]]), MONTH(Table1[[#This Row],[ReportDate]]))</f>
        <v>2</v>
      </c>
      <c r="G370" s="6">
        <f>IF(NOT(Table1[[#This Row],[IncidentDate]]=""), DAY(D370), DAY(Table1[[#This Row],[ReportDate]]))</f>
        <v>5</v>
      </c>
      <c r="H370" s="16">
        <f>IF(NOT(Table1[[#This Row],[IncidentDate]]=""), Table1[[#This Row],[IncidentDate]]-INT(Table1[[#This Row],[IncidentDate]]), Table1[[#This Row],[ReportDate]]-INT(Table1[[#This Row],[ReportDate]]))</f>
        <v>0.73541700000350829</v>
      </c>
      <c r="I370" s="4" t="s">
        <v>134</v>
      </c>
      <c r="J370" s="4" t="s">
        <v>417</v>
      </c>
      <c r="K370" s="11"/>
      <c r="L370" s="6">
        <v>1</v>
      </c>
      <c r="M370" s="11"/>
    </row>
    <row r="371" spans="1:13" ht="17.850000000000001" customHeight="1" x14ac:dyDescent="0.2">
      <c r="A371" s="1" t="s">
        <v>472</v>
      </c>
      <c r="B371" s="1" t="s">
        <v>1</v>
      </c>
      <c r="C371" s="2">
        <v>44598.173610999998</v>
      </c>
      <c r="D371" s="2">
        <v>44598.173610999998</v>
      </c>
      <c r="E371" s="6">
        <f>IF(NOT(Table1[[#This Row],[IncidentDate]]=""), YEAR(D371), YEAR(Table1[[#This Row],[ReportDate]]))</f>
        <v>2022</v>
      </c>
      <c r="F371" s="6">
        <f>IF(NOT(Table1[[#This Row],[IncidentDate]]=""), MONTH(Table1[[#This Row],[IncidentDate]]), MONTH(Table1[[#This Row],[ReportDate]]))</f>
        <v>2</v>
      </c>
      <c r="G371" s="6">
        <f>IF(NOT(Table1[[#This Row],[IncidentDate]]=""), DAY(D371), DAY(Table1[[#This Row],[ReportDate]]))</f>
        <v>6</v>
      </c>
      <c r="H371" s="16">
        <f>IF(NOT(Table1[[#This Row],[IncidentDate]]=""), Table1[[#This Row],[IncidentDate]]-INT(Table1[[#This Row],[IncidentDate]]), Table1[[#This Row],[ReportDate]]-INT(Table1[[#This Row],[ReportDate]]))</f>
        <v>0.17361099999834551</v>
      </c>
      <c r="I371" s="8" t="s">
        <v>20</v>
      </c>
      <c r="J371" s="4" t="s">
        <v>11</v>
      </c>
      <c r="K371" s="5"/>
      <c r="L371" s="6">
        <v>1</v>
      </c>
      <c r="M371" s="5"/>
    </row>
    <row r="372" spans="1:13" ht="28.5" customHeight="1" x14ac:dyDescent="0.2">
      <c r="A372" s="1" t="s">
        <v>473</v>
      </c>
      <c r="B372" s="1" t="s">
        <v>1</v>
      </c>
      <c r="C372" s="2">
        <v>44599.984722000001</v>
      </c>
      <c r="D372" s="2">
        <v>44599.984722000001</v>
      </c>
      <c r="E372" s="6">
        <f>IF(NOT(Table1[[#This Row],[IncidentDate]]=""), YEAR(D372), YEAR(Table1[[#This Row],[ReportDate]]))</f>
        <v>2022</v>
      </c>
      <c r="F372" s="6">
        <f>IF(NOT(Table1[[#This Row],[IncidentDate]]=""), MONTH(Table1[[#This Row],[IncidentDate]]), MONTH(Table1[[#This Row],[ReportDate]]))</f>
        <v>2</v>
      </c>
      <c r="G372" s="6">
        <f>IF(NOT(Table1[[#This Row],[IncidentDate]]=""), DAY(D372), DAY(Table1[[#This Row],[ReportDate]]))</f>
        <v>7</v>
      </c>
      <c r="H372" s="16">
        <f>IF(NOT(Table1[[#This Row],[IncidentDate]]=""), Table1[[#This Row],[IncidentDate]]-INT(Table1[[#This Row],[IncidentDate]]), Table1[[#This Row],[ReportDate]]-INT(Table1[[#This Row],[ReportDate]]))</f>
        <v>0.98472200000105659</v>
      </c>
      <c r="I372" s="3" t="s">
        <v>2</v>
      </c>
      <c r="J372" s="4" t="s">
        <v>11</v>
      </c>
      <c r="K372" s="5"/>
      <c r="L372" s="6">
        <v>1</v>
      </c>
      <c r="M372" s="5"/>
    </row>
    <row r="373" spans="1:13" ht="18" customHeight="1" x14ac:dyDescent="0.2">
      <c r="A373" s="1" t="s">
        <v>474</v>
      </c>
      <c r="B373" s="1" t="s">
        <v>1</v>
      </c>
      <c r="C373" s="2">
        <v>44608.222221999997</v>
      </c>
      <c r="D373" s="2">
        <v>44608.09375</v>
      </c>
      <c r="E373" s="6">
        <f>IF(NOT(Table1[[#This Row],[IncidentDate]]=""), YEAR(D373), YEAR(Table1[[#This Row],[ReportDate]]))</f>
        <v>2022</v>
      </c>
      <c r="F373" s="6">
        <f>IF(NOT(Table1[[#This Row],[IncidentDate]]=""), MONTH(Table1[[#This Row],[IncidentDate]]), MONTH(Table1[[#This Row],[ReportDate]]))</f>
        <v>2</v>
      </c>
      <c r="G373" s="6">
        <f>IF(NOT(Table1[[#This Row],[IncidentDate]]=""), DAY(D373), DAY(Table1[[#This Row],[ReportDate]]))</f>
        <v>16</v>
      </c>
      <c r="H373" s="16">
        <f>IF(NOT(Table1[[#This Row],[IncidentDate]]=""), Table1[[#This Row],[IncidentDate]]-INT(Table1[[#This Row],[IncidentDate]]), Table1[[#This Row],[ReportDate]]-INT(Table1[[#This Row],[ReportDate]]))</f>
        <v>9.375E-2</v>
      </c>
      <c r="I373" s="8" t="s">
        <v>20</v>
      </c>
      <c r="J373" s="4" t="s">
        <v>368</v>
      </c>
      <c r="K373" s="5"/>
      <c r="L373" s="6">
        <v>4</v>
      </c>
      <c r="M373" s="5"/>
    </row>
    <row r="374" spans="1:13" ht="26.25" customHeight="1" x14ac:dyDescent="0.2">
      <c r="A374" s="1" t="s">
        <v>475</v>
      </c>
      <c r="B374" s="1" t="s">
        <v>1</v>
      </c>
      <c r="C374" s="2">
        <v>44609.438888999997</v>
      </c>
      <c r="D374" s="2">
        <v>44609.438888999997</v>
      </c>
      <c r="E374" s="6">
        <f>IF(NOT(Table1[[#This Row],[IncidentDate]]=""), YEAR(D374), YEAR(Table1[[#This Row],[ReportDate]]))</f>
        <v>2022</v>
      </c>
      <c r="F374" s="6">
        <f>IF(NOT(Table1[[#This Row],[IncidentDate]]=""), MONTH(Table1[[#This Row],[IncidentDate]]), MONTH(Table1[[#This Row],[ReportDate]]))</f>
        <v>2</v>
      </c>
      <c r="G374" s="6">
        <f>IF(NOT(Table1[[#This Row],[IncidentDate]]=""), DAY(D374), DAY(Table1[[#This Row],[ReportDate]]))</f>
        <v>17</v>
      </c>
      <c r="H374" s="16">
        <f>IF(NOT(Table1[[#This Row],[IncidentDate]]=""), Table1[[#This Row],[IncidentDate]]-INT(Table1[[#This Row],[IncidentDate]]), Table1[[#This Row],[ReportDate]]-INT(Table1[[#This Row],[ReportDate]]))</f>
        <v>0.43888899999728892</v>
      </c>
      <c r="I374" s="4" t="s">
        <v>134</v>
      </c>
      <c r="J374" s="4" t="s">
        <v>476</v>
      </c>
      <c r="K374" s="11"/>
      <c r="L374" s="6">
        <v>1</v>
      </c>
      <c r="M374" s="11"/>
    </row>
    <row r="375" spans="1:13" ht="26.25" customHeight="1" x14ac:dyDescent="0.2">
      <c r="A375" s="1" t="s">
        <v>477</v>
      </c>
      <c r="B375" s="1" t="s">
        <v>1</v>
      </c>
      <c r="C375" s="2">
        <v>44609.992360999997</v>
      </c>
      <c r="D375" s="2">
        <v>44609.992360999997</v>
      </c>
      <c r="E375" s="6">
        <f>IF(NOT(Table1[[#This Row],[IncidentDate]]=""), YEAR(D375), YEAR(Table1[[#This Row],[ReportDate]]))</f>
        <v>2022</v>
      </c>
      <c r="F375" s="6">
        <f>IF(NOT(Table1[[#This Row],[IncidentDate]]=""), MONTH(Table1[[#This Row],[IncidentDate]]), MONTH(Table1[[#This Row],[ReportDate]]))</f>
        <v>2</v>
      </c>
      <c r="G375" s="6">
        <f>IF(NOT(Table1[[#This Row],[IncidentDate]]=""), DAY(D375), DAY(Table1[[#This Row],[ReportDate]]))</f>
        <v>17</v>
      </c>
      <c r="H375" s="16">
        <f>IF(NOT(Table1[[#This Row],[IncidentDate]]=""), Table1[[#This Row],[IncidentDate]]-INT(Table1[[#This Row],[IncidentDate]]), Table1[[#This Row],[ReportDate]]-INT(Table1[[#This Row],[ReportDate]]))</f>
        <v>0.99236099999689031</v>
      </c>
      <c r="I375" s="8" t="s">
        <v>20</v>
      </c>
      <c r="J375" s="4" t="s">
        <v>478</v>
      </c>
      <c r="K375" s="5"/>
      <c r="L375" s="6">
        <v>1</v>
      </c>
      <c r="M375" s="5"/>
    </row>
    <row r="376" spans="1:13" ht="26.25" customHeight="1" x14ac:dyDescent="0.2">
      <c r="A376" s="1" t="s">
        <v>479</v>
      </c>
      <c r="B376" s="1" t="s">
        <v>1</v>
      </c>
      <c r="C376" s="2">
        <v>44612.343055999998</v>
      </c>
      <c r="D376" s="2">
        <v>44612.145833000002</v>
      </c>
      <c r="E376" s="6">
        <f>IF(NOT(Table1[[#This Row],[IncidentDate]]=""), YEAR(D376), YEAR(Table1[[#This Row],[ReportDate]]))</f>
        <v>2022</v>
      </c>
      <c r="F376" s="6">
        <f>IF(NOT(Table1[[#This Row],[IncidentDate]]=""), MONTH(Table1[[#This Row],[IncidentDate]]), MONTH(Table1[[#This Row],[ReportDate]]))</f>
        <v>2</v>
      </c>
      <c r="G376" s="6">
        <f>IF(NOT(Table1[[#This Row],[IncidentDate]]=""), DAY(D376), DAY(Table1[[#This Row],[ReportDate]]))</f>
        <v>20</v>
      </c>
      <c r="H376" s="16">
        <f>IF(NOT(Table1[[#This Row],[IncidentDate]]=""), Table1[[#This Row],[IncidentDate]]-INT(Table1[[#This Row],[IncidentDate]]), Table1[[#This Row],[ReportDate]]-INT(Table1[[#This Row],[ReportDate]]))</f>
        <v>0.14583300000231247</v>
      </c>
      <c r="I376" s="4" t="s">
        <v>173</v>
      </c>
      <c r="J376" s="4" t="s">
        <v>322</v>
      </c>
      <c r="K376" s="11"/>
      <c r="L376" s="6">
        <v>1</v>
      </c>
      <c r="M376" s="11"/>
    </row>
    <row r="377" spans="1:13" ht="26.25" customHeight="1" x14ac:dyDescent="0.2">
      <c r="A377" s="1" t="s">
        <v>480</v>
      </c>
      <c r="B377" s="1" t="s">
        <v>1</v>
      </c>
      <c r="C377" s="2">
        <v>44613.875694000002</v>
      </c>
      <c r="D377" s="2">
        <v>44613.875694000002</v>
      </c>
      <c r="E377" s="6">
        <f>IF(NOT(Table1[[#This Row],[IncidentDate]]=""), YEAR(D377), YEAR(Table1[[#This Row],[ReportDate]]))</f>
        <v>2022</v>
      </c>
      <c r="F377" s="6">
        <f>IF(NOT(Table1[[#This Row],[IncidentDate]]=""), MONTH(Table1[[#This Row],[IncidentDate]]), MONTH(Table1[[#This Row],[ReportDate]]))</f>
        <v>2</v>
      </c>
      <c r="G377" s="6">
        <f>IF(NOT(Table1[[#This Row],[IncidentDate]]=""), DAY(D377), DAY(Table1[[#This Row],[ReportDate]]))</f>
        <v>21</v>
      </c>
      <c r="H377" s="16">
        <f>IF(NOT(Table1[[#This Row],[IncidentDate]]=""), Table1[[#This Row],[IncidentDate]]-INT(Table1[[#This Row],[IncidentDate]]), Table1[[#This Row],[ReportDate]]-INT(Table1[[#This Row],[ReportDate]]))</f>
        <v>0.87569400000211317</v>
      </c>
      <c r="I377" s="3" t="s">
        <v>2</v>
      </c>
      <c r="J377" s="4" t="s">
        <v>121</v>
      </c>
      <c r="K377" s="5"/>
      <c r="L377" s="6">
        <v>1</v>
      </c>
      <c r="M377" s="5"/>
    </row>
    <row r="378" spans="1:13" ht="28.5" customHeight="1" x14ac:dyDescent="0.2">
      <c r="A378" s="1" t="s">
        <v>481</v>
      </c>
      <c r="B378" s="1" t="s">
        <v>1</v>
      </c>
      <c r="C378" s="2">
        <v>44624.942361000001</v>
      </c>
      <c r="D378" s="2">
        <v>44624.941666999999</v>
      </c>
      <c r="E378" s="6">
        <f>IF(NOT(Table1[[#This Row],[IncidentDate]]=""), YEAR(D378), YEAR(Table1[[#This Row],[ReportDate]]))</f>
        <v>2022</v>
      </c>
      <c r="F378" s="6">
        <f>IF(NOT(Table1[[#This Row],[IncidentDate]]=""), MONTH(Table1[[#This Row],[IncidentDate]]), MONTH(Table1[[#This Row],[ReportDate]]))</f>
        <v>3</v>
      </c>
      <c r="G378" s="6">
        <f>IF(NOT(Table1[[#This Row],[IncidentDate]]=""), DAY(D378), DAY(Table1[[#This Row],[ReportDate]]))</f>
        <v>4</v>
      </c>
      <c r="H378" s="16">
        <f>IF(NOT(Table1[[#This Row],[IncidentDate]]=""), Table1[[#This Row],[IncidentDate]]-INT(Table1[[#This Row],[IncidentDate]]), Table1[[#This Row],[ReportDate]]-INT(Table1[[#This Row],[ReportDate]]))</f>
        <v>0.94166699999914272</v>
      </c>
      <c r="I378" s="1" t="s">
        <v>5</v>
      </c>
      <c r="J378" s="4" t="s">
        <v>415</v>
      </c>
      <c r="K378" s="5"/>
      <c r="L378" s="6">
        <v>1</v>
      </c>
      <c r="M378" s="5"/>
    </row>
    <row r="379" spans="1:13" ht="18" customHeight="1" x14ac:dyDescent="0.2">
      <c r="A379" s="1" t="s">
        <v>482</v>
      </c>
      <c r="B379" s="1" t="s">
        <v>1</v>
      </c>
      <c r="C379" s="2">
        <v>44627.025000000001</v>
      </c>
      <c r="D379" s="2">
        <v>44627.025000000001</v>
      </c>
      <c r="E379" s="6">
        <f>IF(NOT(Table1[[#This Row],[IncidentDate]]=""), YEAR(D379), YEAR(Table1[[#This Row],[ReportDate]]))</f>
        <v>2022</v>
      </c>
      <c r="F379" s="6">
        <f>IF(NOT(Table1[[#This Row],[IncidentDate]]=""), MONTH(Table1[[#This Row],[IncidentDate]]), MONTH(Table1[[#This Row],[ReportDate]]))</f>
        <v>3</v>
      </c>
      <c r="G379" s="6">
        <f>IF(NOT(Table1[[#This Row],[IncidentDate]]=""), DAY(D379), DAY(Table1[[#This Row],[ReportDate]]))</f>
        <v>7</v>
      </c>
      <c r="H379" s="16">
        <f>IF(NOT(Table1[[#This Row],[IncidentDate]]=""), Table1[[#This Row],[IncidentDate]]-INT(Table1[[#This Row],[IncidentDate]]), Table1[[#This Row],[ReportDate]]-INT(Table1[[#This Row],[ReportDate]]))</f>
        <v>2.5000000001455192E-2</v>
      </c>
      <c r="I379" s="3" t="s">
        <v>139</v>
      </c>
      <c r="J379" s="4" t="s">
        <v>483</v>
      </c>
      <c r="K379" s="5"/>
      <c r="L379" s="6">
        <v>1</v>
      </c>
      <c r="M379" s="5"/>
    </row>
    <row r="380" spans="1:13" ht="28.5" customHeight="1" x14ac:dyDescent="0.2">
      <c r="A380" s="1" t="s">
        <v>484</v>
      </c>
      <c r="B380" s="1" t="s">
        <v>1</v>
      </c>
      <c r="C380" s="2">
        <v>44628.013889000002</v>
      </c>
      <c r="D380" s="2">
        <v>44627.965278000003</v>
      </c>
      <c r="E380" s="6">
        <f>IF(NOT(Table1[[#This Row],[IncidentDate]]=""), YEAR(D380), YEAR(Table1[[#This Row],[ReportDate]]))</f>
        <v>2022</v>
      </c>
      <c r="F380" s="6">
        <f>IF(NOT(Table1[[#This Row],[IncidentDate]]=""), MONTH(Table1[[#This Row],[IncidentDate]]), MONTH(Table1[[#This Row],[ReportDate]]))</f>
        <v>3</v>
      </c>
      <c r="G380" s="6">
        <f>IF(NOT(Table1[[#This Row],[IncidentDate]]=""), DAY(D380), DAY(Table1[[#This Row],[ReportDate]]))</f>
        <v>7</v>
      </c>
      <c r="H380" s="16">
        <f>IF(NOT(Table1[[#This Row],[IncidentDate]]=""), Table1[[#This Row],[IncidentDate]]-INT(Table1[[#This Row],[IncidentDate]]), Table1[[#This Row],[ReportDate]]-INT(Table1[[#This Row],[ReportDate]]))</f>
        <v>0.96527800000330899</v>
      </c>
      <c r="I380" s="1" t="s">
        <v>5</v>
      </c>
      <c r="J380" s="4" t="s">
        <v>88</v>
      </c>
      <c r="K380" s="5"/>
      <c r="L380" s="6">
        <v>1</v>
      </c>
      <c r="M380" s="5"/>
    </row>
    <row r="381" spans="1:13" ht="26.25" customHeight="1" x14ac:dyDescent="0.2">
      <c r="A381" s="1" t="s">
        <v>485</v>
      </c>
      <c r="B381" s="1" t="s">
        <v>1</v>
      </c>
      <c r="C381" s="2">
        <v>44631.183333000001</v>
      </c>
      <c r="D381" s="2">
        <v>44631.183333000001</v>
      </c>
      <c r="E381" s="6">
        <f>IF(NOT(Table1[[#This Row],[IncidentDate]]=""), YEAR(D381), YEAR(Table1[[#This Row],[ReportDate]]))</f>
        <v>2022</v>
      </c>
      <c r="F381" s="6">
        <f>IF(NOT(Table1[[#This Row],[IncidentDate]]=""), MONTH(Table1[[#This Row],[IncidentDate]]), MONTH(Table1[[#This Row],[ReportDate]]))</f>
        <v>3</v>
      </c>
      <c r="G381" s="6">
        <f>IF(NOT(Table1[[#This Row],[IncidentDate]]=""), DAY(D381), DAY(Table1[[#This Row],[ReportDate]]))</f>
        <v>11</v>
      </c>
      <c r="H381" s="16">
        <f>IF(NOT(Table1[[#This Row],[IncidentDate]]=""), Table1[[#This Row],[IncidentDate]]-INT(Table1[[#This Row],[IncidentDate]]), Table1[[#This Row],[ReportDate]]-INT(Table1[[#This Row],[ReportDate]]))</f>
        <v>0.18333300000085728</v>
      </c>
      <c r="I381" s="8" t="s">
        <v>20</v>
      </c>
      <c r="J381" s="4" t="s">
        <v>21</v>
      </c>
      <c r="K381" s="5"/>
      <c r="L381" s="6">
        <v>1</v>
      </c>
      <c r="M381" s="5"/>
    </row>
    <row r="382" spans="1:13" ht="28.5" customHeight="1" x14ac:dyDescent="0.2">
      <c r="A382" s="1" t="s">
        <v>486</v>
      </c>
      <c r="B382" s="1" t="s">
        <v>1</v>
      </c>
      <c r="C382" s="2">
        <v>44632.939582999999</v>
      </c>
      <c r="D382" s="2">
        <v>44632.939582999999</v>
      </c>
      <c r="E382" s="6">
        <f>IF(NOT(Table1[[#This Row],[IncidentDate]]=""), YEAR(D382), YEAR(Table1[[#This Row],[ReportDate]]))</f>
        <v>2022</v>
      </c>
      <c r="F382" s="6">
        <f>IF(NOT(Table1[[#This Row],[IncidentDate]]=""), MONTH(Table1[[#This Row],[IncidentDate]]), MONTH(Table1[[#This Row],[ReportDate]]))</f>
        <v>3</v>
      </c>
      <c r="G382" s="6">
        <f>IF(NOT(Table1[[#This Row],[IncidentDate]]=""), DAY(D382), DAY(Table1[[#This Row],[ReportDate]]))</f>
        <v>12</v>
      </c>
      <c r="H382" s="16">
        <f>IF(NOT(Table1[[#This Row],[IncidentDate]]=""), Table1[[#This Row],[IncidentDate]]-INT(Table1[[#This Row],[IncidentDate]]), Table1[[#This Row],[ReportDate]]-INT(Table1[[#This Row],[ReportDate]]))</f>
        <v>0.93958299999940209</v>
      </c>
      <c r="I382" s="4" t="s">
        <v>98</v>
      </c>
      <c r="J382" s="4" t="s">
        <v>277</v>
      </c>
      <c r="K382" s="11"/>
      <c r="L382" s="6">
        <v>1</v>
      </c>
      <c r="M382" s="11"/>
    </row>
    <row r="383" spans="1:13" ht="26.25" customHeight="1" x14ac:dyDescent="0.2">
      <c r="A383" s="1" t="s">
        <v>487</v>
      </c>
      <c r="B383" s="1" t="s">
        <v>1</v>
      </c>
      <c r="C383" s="2">
        <v>44634.066666999999</v>
      </c>
      <c r="D383" s="2">
        <v>44634.066666999999</v>
      </c>
      <c r="E383" s="6">
        <f>IF(NOT(Table1[[#This Row],[IncidentDate]]=""), YEAR(D383), YEAR(Table1[[#This Row],[ReportDate]]))</f>
        <v>2022</v>
      </c>
      <c r="F383" s="6">
        <f>IF(NOT(Table1[[#This Row],[IncidentDate]]=""), MONTH(Table1[[#This Row],[IncidentDate]]), MONTH(Table1[[#This Row],[ReportDate]]))</f>
        <v>3</v>
      </c>
      <c r="G383" s="6">
        <f>IF(NOT(Table1[[#This Row],[IncidentDate]]=""), DAY(D383), DAY(Table1[[#This Row],[ReportDate]]))</f>
        <v>14</v>
      </c>
      <c r="H383" s="16">
        <f>IF(NOT(Table1[[#This Row],[IncidentDate]]=""), Table1[[#This Row],[IncidentDate]]-INT(Table1[[#This Row],[IncidentDate]]), Table1[[#This Row],[ReportDate]]-INT(Table1[[#This Row],[ReportDate]]))</f>
        <v>6.6666999999142718E-2</v>
      </c>
      <c r="I383" s="8" t="s">
        <v>20</v>
      </c>
      <c r="J383" s="4" t="s">
        <v>21</v>
      </c>
      <c r="K383" s="5"/>
      <c r="L383" s="6">
        <v>4</v>
      </c>
      <c r="M383" s="5"/>
    </row>
    <row r="384" spans="1:13" ht="28.5" customHeight="1" x14ac:dyDescent="0.2">
      <c r="A384" s="1" t="s">
        <v>488</v>
      </c>
      <c r="B384" s="1" t="s">
        <v>1</v>
      </c>
      <c r="C384" s="2">
        <v>44638.021527999997</v>
      </c>
      <c r="D384" s="2">
        <v>44638.018056000001</v>
      </c>
      <c r="E384" s="6">
        <f>IF(NOT(Table1[[#This Row],[IncidentDate]]=""), YEAR(D384), YEAR(Table1[[#This Row],[ReportDate]]))</f>
        <v>2022</v>
      </c>
      <c r="F384" s="6">
        <f>IF(NOT(Table1[[#This Row],[IncidentDate]]=""), MONTH(Table1[[#This Row],[IncidentDate]]), MONTH(Table1[[#This Row],[ReportDate]]))</f>
        <v>3</v>
      </c>
      <c r="G384" s="6">
        <f>IF(NOT(Table1[[#This Row],[IncidentDate]]=""), DAY(D384), DAY(Table1[[#This Row],[ReportDate]]))</f>
        <v>18</v>
      </c>
      <c r="H384" s="16">
        <f>IF(NOT(Table1[[#This Row],[IncidentDate]]=""), Table1[[#This Row],[IncidentDate]]-INT(Table1[[#This Row],[IncidentDate]]), Table1[[#This Row],[ReportDate]]-INT(Table1[[#This Row],[ReportDate]]))</f>
        <v>1.8056000000797212E-2</v>
      </c>
      <c r="I384" s="1" t="s">
        <v>5</v>
      </c>
      <c r="J384" s="4" t="s">
        <v>478</v>
      </c>
      <c r="K384" s="5"/>
      <c r="L384" s="6">
        <v>1</v>
      </c>
      <c r="M384" s="5"/>
    </row>
    <row r="385" spans="1:13" ht="28.5" customHeight="1" x14ac:dyDescent="0.2">
      <c r="A385" s="1" t="s">
        <v>489</v>
      </c>
      <c r="B385" s="1" t="s">
        <v>1</v>
      </c>
      <c r="C385" s="2">
        <v>44638.061111000003</v>
      </c>
      <c r="D385" s="2">
        <v>44638.061111000003</v>
      </c>
      <c r="E385" s="6">
        <f>IF(NOT(Table1[[#This Row],[IncidentDate]]=""), YEAR(D385), YEAR(Table1[[#This Row],[ReportDate]]))</f>
        <v>2022</v>
      </c>
      <c r="F385" s="6">
        <f>IF(NOT(Table1[[#This Row],[IncidentDate]]=""), MONTH(Table1[[#This Row],[IncidentDate]]), MONTH(Table1[[#This Row],[ReportDate]]))</f>
        <v>3</v>
      </c>
      <c r="G385" s="6">
        <f>IF(NOT(Table1[[#This Row],[IncidentDate]]=""), DAY(D385), DAY(Table1[[#This Row],[ReportDate]]))</f>
        <v>18</v>
      </c>
      <c r="H385" s="16">
        <f>IF(NOT(Table1[[#This Row],[IncidentDate]]=""), Table1[[#This Row],[IncidentDate]]-INT(Table1[[#This Row],[IncidentDate]]), Table1[[#This Row],[ReportDate]]-INT(Table1[[#This Row],[ReportDate]]))</f>
        <v>6.111100000271108E-2</v>
      </c>
      <c r="I385" s="8" t="s">
        <v>20</v>
      </c>
      <c r="J385" s="4" t="s">
        <v>95</v>
      </c>
      <c r="K385" s="5"/>
      <c r="L385" s="6">
        <v>2</v>
      </c>
      <c r="M385" s="5"/>
    </row>
    <row r="386" spans="1:13" ht="28.5" customHeight="1" x14ac:dyDescent="0.2">
      <c r="A386" s="1" t="s">
        <v>490</v>
      </c>
      <c r="B386" s="1" t="s">
        <v>1</v>
      </c>
      <c r="C386" s="2">
        <v>44641.25</v>
      </c>
      <c r="D386" s="2">
        <v>44641.070832999998</v>
      </c>
      <c r="E386" s="6">
        <f>IF(NOT(Table1[[#This Row],[IncidentDate]]=""), YEAR(D386), YEAR(Table1[[#This Row],[ReportDate]]))</f>
        <v>2022</v>
      </c>
      <c r="F386" s="6">
        <f>IF(NOT(Table1[[#This Row],[IncidentDate]]=""), MONTH(Table1[[#This Row],[IncidentDate]]), MONTH(Table1[[#This Row],[ReportDate]]))</f>
        <v>3</v>
      </c>
      <c r="G386" s="6">
        <f>IF(NOT(Table1[[#This Row],[IncidentDate]]=""), DAY(D386), DAY(Table1[[#This Row],[ReportDate]]))</f>
        <v>21</v>
      </c>
      <c r="H386" s="16">
        <f>IF(NOT(Table1[[#This Row],[IncidentDate]]=""), Table1[[#This Row],[IncidentDate]]-INT(Table1[[#This Row],[IncidentDate]]), Table1[[#This Row],[ReportDate]]-INT(Table1[[#This Row],[ReportDate]]))</f>
        <v>7.0832999997946899E-2</v>
      </c>
      <c r="I386" s="3" t="s">
        <v>491</v>
      </c>
      <c r="J386" s="4" t="s">
        <v>354</v>
      </c>
      <c r="K386" s="5"/>
      <c r="L386" s="6">
        <v>1</v>
      </c>
      <c r="M386" s="5"/>
    </row>
    <row r="387" spans="1:13" ht="26.25" customHeight="1" x14ac:dyDescent="0.2">
      <c r="A387" s="1" t="s">
        <v>492</v>
      </c>
      <c r="B387" s="1" t="s">
        <v>1</v>
      </c>
      <c r="C387" s="2">
        <v>44644.795139000002</v>
      </c>
      <c r="D387" s="2">
        <v>44644.795139000002</v>
      </c>
      <c r="E387" s="6">
        <f>IF(NOT(Table1[[#This Row],[IncidentDate]]=""), YEAR(D387), YEAR(Table1[[#This Row],[ReportDate]]))</f>
        <v>2022</v>
      </c>
      <c r="F387" s="6">
        <f>IF(NOT(Table1[[#This Row],[IncidentDate]]=""), MONTH(Table1[[#This Row],[IncidentDate]]), MONTH(Table1[[#This Row],[ReportDate]]))</f>
        <v>3</v>
      </c>
      <c r="G387" s="6">
        <f>IF(NOT(Table1[[#This Row],[IncidentDate]]=""), DAY(D387), DAY(Table1[[#This Row],[ReportDate]]))</f>
        <v>24</v>
      </c>
      <c r="H387" s="16">
        <f>IF(NOT(Table1[[#This Row],[IncidentDate]]=""), Table1[[#This Row],[IncidentDate]]-INT(Table1[[#This Row],[IncidentDate]]), Table1[[#This Row],[ReportDate]]-INT(Table1[[#This Row],[ReportDate]]))</f>
        <v>0.79513900000165449</v>
      </c>
      <c r="I387" s="8" t="s">
        <v>20</v>
      </c>
      <c r="J387" s="4" t="s">
        <v>11</v>
      </c>
      <c r="K387" s="5"/>
      <c r="L387" s="6">
        <v>1</v>
      </c>
      <c r="M387" s="5"/>
    </row>
    <row r="388" spans="1:13" ht="26.1" customHeight="1" x14ac:dyDescent="0.2">
      <c r="A388" s="1" t="s">
        <v>493</v>
      </c>
      <c r="B388" s="1" t="s">
        <v>1</v>
      </c>
      <c r="C388" s="2">
        <v>44649.965971999998</v>
      </c>
      <c r="D388" s="2">
        <v>44649.965971999998</v>
      </c>
      <c r="E388" s="6">
        <f>IF(NOT(Table1[[#This Row],[IncidentDate]]=""), YEAR(D388), YEAR(Table1[[#This Row],[ReportDate]]))</f>
        <v>2022</v>
      </c>
      <c r="F388" s="6">
        <f>IF(NOT(Table1[[#This Row],[IncidentDate]]=""), MONTH(Table1[[#This Row],[IncidentDate]]), MONTH(Table1[[#This Row],[ReportDate]]))</f>
        <v>3</v>
      </c>
      <c r="G388" s="6">
        <f>IF(NOT(Table1[[#This Row],[IncidentDate]]=""), DAY(D388), DAY(Table1[[#This Row],[ReportDate]]))</f>
        <v>29</v>
      </c>
      <c r="H388" s="16">
        <f>IF(NOT(Table1[[#This Row],[IncidentDate]]=""), Table1[[#This Row],[IncidentDate]]-INT(Table1[[#This Row],[IncidentDate]]), Table1[[#This Row],[ReportDate]]-INT(Table1[[#This Row],[ReportDate]]))</f>
        <v>0.9659719999981462</v>
      </c>
      <c r="I388" s="8" t="s">
        <v>20</v>
      </c>
      <c r="J388" s="4" t="s">
        <v>21</v>
      </c>
      <c r="K388" s="5"/>
      <c r="L388" s="6">
        <v>1</v>
      </c>
      <c r="M388" s="5"/>
    </row>
    <row r="389" spans="1:13" ht="18" customHeight="1" x14ac:dyDescent="0.2">
      <c r="A389" s="1" t="s">
        <v>494</v>
      </c>
      <c r="B389" s="1" t="s">
        <v>1</v>
      </c>
      <c r="C389" s="2">
        <v>44650.125694000002</v>
      </c>
      <c r="D389" s="2">
        <v>44650.125694000002</v>
      </c>
      <c r="E389" s="6">
        <f>IF(NOT(Table1[[#This Row],[IncidentDate]]=""), YEAR(D389), YEAR(Table1[[#This Row],[ReportDate]]))</f>
        <v>2022</v>
      </c>
      <c r="F389" s="6">
        <f>IF(NOT(Table1[[#This Row],[IncidentDate]]=""), MONTH(Table1[[#This Row],[IncidentDate]]), MONTH(Table1[[#This Row],[ReportDate]]))</f>
        <v>3</v>
      </c>
      <c r="G389" s="6">
        <f>IF(NOT(Table1[[#This Row],[IncidentDate]]=""), DAY(D389), DAY(Table1[[#This Row],[ReportDate]]))</f>
        <v>30</v>
      </c>
      <c r="H389" s="16">
        <f>IF(NOT(Table1[[#This Row],[IncidentDate]]=""), Table1[[#This Row],[IncidentDate]]-INT(Table1[[#This Row],[IncidentDate]]), Table1[[#This Row],[ReportDate]]-INT(Table1[[#This Row],[ReportDate]]))</f>
        <v>0.12569400000211317</v>
      </c>
      <c r="I389" s="8" t="s">
        <v>20</v>
      </c>
      <c r="J389" s="4" t="s">
        <v>21</v>
      </c>
      <c r="K389" s="5"/>
      <c r="L389" s="6">
        <v>1</v>
      </c>
      <c r="M389" s="5"/>
    </row>
    <row r="390" spans="1:13" ht="18" customHeight="1" x14ac:dyDescent="0.2">
      <c r="A390" s="1" t="s">
        <v>495</v>
      </c>
      <c r="B390" s="1" t="s">
        <v>1</v>
      </c>
      <c r="C390" s="2">
        <v>44655.786111000001</v>
      </c>
      <c r="D390" s="2">
        <v>44655.786111000001</v>
      </c>
      <c r="E390" s="6">
        <f>IF(NOT(Table1[[#This Row],[IncidentDate]]=""), YEAR(D390), YEAR(Table1[[#This Row],[ReportDate]]))</f>
        <v>2022</v>
      </c>
      <c r="F390" s="6">
        <f>IF(NOT(Table1[[#This Row],[IncidentDate]]=""), MONTH(Table1[[#This Row],[IncidentDate]]), MONTH(Table1[[#This Row],[ReportDate]]))</f>
        <v>4</v>
      </c>
      <c r="G390" s="6">
        <f>IF(NOT(Table1[[#This Row],[IncidentDate]]=""), DAY(D390), DAY(Table1[[#This Row],[ReportDate]]))</f>
        <v>4</v>
      </c>
      <c r="H390" s="16">
        <f>IF(NOT(Table1[[#This Row],[IncidentDate]]=""), Table1[[#This Row],[IncidentDate]]-INT(Table1[[#This Row],[IncidentDate]]), Table1[[#This Row],[ReportDate]]-INT(Table1[[#This Row],[ReportDate]]))</f>
        <v>0.78611100000125589</v>
      </c>
      <c r="I390" s="7" t="s">
        <v>289</v>
      </c>
      <c r="J390" s="4" t="s">
        <v>496</v>
      </c>
      <c r="K390" s="5"/>
      <c r="L390" s="6">
        <v>1</v>
      </c>
      <c r="M390" s="5"/>
    </row>
    <row r="391" spans="1:13" ht="37.5" customHeight="1" x14ac:dyDescent="0.2">
      <c r="A391" s="1" t="s">
        <v>497</v>
      </c>
      <c r="B391" s="1" t="s">
        <v>1</v>
      </c>
      <c r="C391" s="2">
        <v>44658.915278</v>
      </c>
      <c r="D391" s="2">
        <v>44658.915278</v>
      </c>
      <c r="E391" s="6">
        <f>IF(NOT(Table1[[#This Row],[IncidentDate]]=""), YEAR(D391), YEAR(Table1[[#This Row],[ReportDate]]))</f>
        <v>2022</v>
      </c>
      <c r="F391" s="6">
        <f>IF(NOT(Table1[[#This Row],[IncidentDate]]=""), MONTH(Table1[[#This Row],[IncidentDate]]), MONTH(Table1[[#This Row],[ReportDate]]))</f>
        <v>4</v>
      </c>
      <c r="G391" s="6">
        <f>IF(NOT(Table1[[#This Row],[IncidentDate]]=""), DAY(D391), DAY(Table1[[#This Row],[ReportDate]]))</f>
        <v>7</v>
      </c>
      <c r="H391" s="16">
        <f>IF(NOT(Table1[[#This Row],[IncidentDate]]=""), Table1[[#This Row],[IncidentDate]]-INT(Table1[[#This Row],[IncidentDate]]), Table1[[#This Row],[ReportDate]]-INT(Table1[[#This Row],[ReportDate]]))</f>
        <v>0.91527800000039861</v>
      </c>
      <c r="I391" s="1" t="s">
        <v>5</v>
      </c>
      <c r="J391" s="4" t="s">
        <v>40</v>
      </c>
      <c r="K391" s="5"/>
      <c r="L391" s="6">
        <v>3</v>
      </c>
      <c r="M391" s="5"/>
    </row>
    <row r="392" spans="1:13" ht="18" customHeight="1" x14ac:dyDescent="0.2">
      <c r="A392" s="1" t="s">
        <v>498</v>
      </c>
      <c r="B392" s="1" t="s">
        <v>1</v>
      </c>
      <c r="C392" s="2">
        <v>44661.772222</v>
      </c>
      <c r="D392" s="2">
        <v>44661.772222</v>
      </c>
      <c r="E392" s="6">
        <f>IF(NOT(Table1[[#This Row],[IncidentDate]]=""), YEAR(D392), YEAR(Table1[[#This Row],[ReportDate]]))</f>
        <v>2022</v>
      </c>
      <c r="F392" s="6">
        <f>IF(NOT(Table1[[#This Row],[IncidentDate]]=""), MONTH(Table1[[#This Row],[IncidentDate]]), MONTH(Table1[[#This Row],[ReportDate]]))</f>
        <v>4</v>
      </c>
      <c r="G392" s="6">
        <f>IF(NOT(Table1[[#This Row],[IncidentDate]]=""), DAY(D392), DAY(Table1[[#This Row],[ReportDate]]))</f>
        <v>10</v>
      </c>
      <c r="H392" s="16">
        <f>IF(NOT(Table1[[#This Row],[IncidentDate]]=""), Table1[[#This Row],[IncidentDate]]-INT(Table1[[#This Row],[IncidentDate]]), Table1[[#This Row],[ReportDate]]-INT(Table1[[#This Row],[ReportDate]]))</f>
        <v>0.77222199999960139</v>
      </c>
      <c r="I392" s="4" t="s">
        <v>63</v>
      </c>
      <c r="J392" s="4" t="s">
        <v>277</v>
      </c>
      <c r="K392" s="11"/>
      <c r="L392" s="6">
        <v>1</v>
      </c>
      <c r="M392" s="11"/>
    </row>
    <row r="393" spans="1:13" ht="28.5" customHeight="1" x14ac:dyDescent="0.2">
      <c r="A393" s="1" t="s">
        <v>501</v>
      </c>
      <c r="B393" s="1" t="s">
        <v>1</v>
      </c>
      <c r="C393" s="2">
        <v>44666.03125</v>
      </c>
      <c r="D393" s="2">
        <v>44665.909721999997</v>
      </c>
      <c r="E393" s="6">
        <f>IF(NOT(Table1[[#This Row],[IncidentDate]]=""), YEAR(D393), YEAR(Table1[[#This Row],[ReportDate]]))</f>
        <v>2022</v>
      </c>
      <c r="F393" s="6">
        <f>IF(NOT(Table1[[#This Row],[IncidentDate]]=""), MONTH(Table1[[#This Row],[IncidentDate]]), MONTH(Table1[[#This Row],[ReportDate]]))</f>
        <v>4</v>
      </c>
      <c r="G393" s="6">
        <f>IF(NOT(Table1[[#This Row],[IncidentDate]]=""), DAY(D393), DAY(Table1[[#This Row],[ReportDate]]))</f>
        <v>14</v>
      </c>
      <c r="H393" s="16">
        <f>IF(NOT(Table1[[#This Row],[IncidentDate]]=""), Table1[[#This Row],[IncidentDate]]-INT(Table1[[#This Row],[IncidentDate]]), Table1[[#This Row],[ReportDate]]-INT(Table1[[#This Row],[ReportDate]]))</f>
        <v>0.90972199999669101</v>
      </c>
      <c r="I393" s="1" t="s">
        <v>75</v>
      </c>
      <c r="J393" s="4" t="s">
        <v>368</v>
      </c>
      <c r="K393" s="5"/>
      <c r="L393" s="6">
        <v>2</v>
      </c>
      <c r="M393" s="5"/>
    </row>
    <row r="394" spans="1:13" ht="28.5" customHeight="1" x14ac:dyDescent="0.2">
      <c r="A394" s="1" t="s">
        <v>502</v>
      </c>
      <c r="B394" s="1" t="s">
        <v>1</v>
      </c>
      <c r="C394" s="2">
        <v>44669.53125</v>
      </c>
      <c r="D394" s="2">
        <v>44669.53125</v>
      </c>
      <c r="E394" s="6">
        <f>IF(NOT(Table1[[#This Row],[IncidentDate]]=""), YEAR(D394), YEAR(Table1[[#This Row],[ReportDate]]))</f>
        <v>2022</v>
      </c>
      <c r="F394" s="6">
        <f>IF(NOT(Table1[[#This Row],[IncidentDate]]=""), MONTH(Table1[[#This Row],[IncidentDate]]), MONTH(Table1[[#This Row],[ReportDate]]))</f>
        <v>4</v>
      </c>
      <c r="G394" s="6">
        <f>IF(NOT(Table1[[#This Row],[IncidentDate]]=""), DAY(D394), DAY(Table1[[#This Row],[ReportDate]]))</f>
        <v>18</v>
      </c>
      <c r="H394" s="16">
        <f>IF(NOT(Table1[[#This Row],[IncidentDate]]=""), Table1[[#This Row],[IncidentDate]]-INT(Table1[[#This Row],[IncidentDate]]), Table1[[#This Row],[ReportDate]]-INT(Table1[[#This Row],[ReportDate]]))</f>
        <v>0.53125</v>
      </c>
      <c r="I394" s="4" t="s">
        <v>63</v>
      </c>
      <c r="J394" s="4" t="s">
        <v>44</v>
      </c>
      <c r="K394" s="11"/>
      <c r="L394" s="6">
        <v>1</v>
      </c>
      <c r="M394" s="11"/>
    </row>
    <row r="395" spans="1:13" ht="26.25" customHeight="1" x14ac:dyDescent="0.2">
      <c r="A395" s="1" t="s">
        <v>503</v>
      </c>
      <c r="B395" s="1" t="s">
        <v>1</v>
      </c>
      <c r="C395" s="2">
        <v>44670.963194000004</v>
      </c>
      <c r="D395" s="2">
        <v>44670.963194000004</v>
      </c>
      <c r="E395" s="6">
        <f>IF(NOT(Table1[[#This Row],[IncidentDate]]=""), YEAR(D395), YEAR(Table1[[#This Row],[ReportDate]]))</f>
        <v>2022</v>
      </c>
      <c r="F395" s="6">
        <f>IF(NOT(Table1[[#This Row],[IncidentDate]]=""), MONTH(Table1[[#This Row],[IncidentDate]]), MONTH(Table1[[#This Row],[ReportDate]]))</f>
        <v>4</v>
      </c>
      <c r="G395" s="6">
        <f>IF(NOT(Table1[[#This Row],[IncidentDate]]=""), DAY(D395), DAY(Table1[[#This Row],[ReportDate]]))</f>
        <v>19</v>
      </c>
      <c r="H395" s="16">
        <f>IF(NOT(Table1[[#This Row],[IncidentDate]]=""), Table1[[#This Row],[IncidentDate]]-INT(Table1[[#This Row],[IncidentDate]]), Table1[[#This Row],[ReportDate]]-INT(Table1[[#This Row],[ReportDate]]))</f>
        <v>0.96319400000356836</v>
      </c>
      <c r="I395" s="8" t="s">
        <v>20</v>
      </c>
      <c r="J395" s="4" t="s">
        <v>147</v>
      </c>
      <c r="K395" s="5"/>
      <c r="L395" s="6">
        <v>4</v>
      </c>
      <c r="M395" s="5"/>
    </row>
    <row r="396" spans="1:13" ht="18" customHeight="1" x14ac:dyDescent="0.2">
      <c r="A396" s="1" t="s">
        <v>504</v>
      </c>
      <c r="B396" s="1" t="s">
        <v>1</v>
      </c>
      <c r="C396" s="2">
        <v>44672.633332999998</v>
      </c>
      <c r="D396" s="2">
        <v>44672.623611000003</v>
      </c>
      <c r="E396" s="6">
        <f>IF(NOT(Table1[[#This Row],[IncidentDate]]=""), YEAR(D396), YEAR(Table1[[#This Row],[ReportDate]]))</f>
        <v>2022</v>
      </c>
      <c r="F396" s="6">
        <f>IF(NOT(Table1[[#This Row],[IncidentDate]]=""), MONTH(Table1[[#This Row],[IncidentDate]]), MONTH(Table1[[#This Row],[ReportDate]]))</f>
        <v>4</v>
      </c>
      <c r="G396" s="6">
        <f>IF(NOT(Table1[[#This Row],[IncidentDate]]=""), DAY(D396), DAY(Table1[[#This Row],[ReportDate]]))</f>
        <v>21</v>
      </c>
      <c r="H396" s="16">
        <f>IF(NOT(Table1[[#This Row],[IncidentDate]]=""), Table1[[#This Row],[IncidentDate]]-INT(Table1[[#This Row],[IncidentDate]]), Table1[[#This Row],[ReportDate]]-INT(Table1[[#This Row],[ReportDate]]))</f>
        <v>0.62361100000271108</v>
      </c>
      <c r="I396" s="8" t="s">
        <v>20</v>
      </c>
      <c r="J396" s="4" t="s">
        <v>29</v>
      </c>
      <c r="K396" s="5"/>
      <c r="L396" s="6">
        <v>7</v>
      </c>
      <c r="M396" s="5"/>
    </row>
    <row r="397" spans="1:13" ht="26.25" customHeight="1" x14ac:dyDescent="0.2">
      <c r="A397" s="1" t="s">
        <v>505</v>
      </c>
      <c r="B397" s="1" t="s">
        <v>1</v>
      </c>
      <c r="C397" s="2">
        <v>44675.061111000003</v>
      </c>
      <c r="D397" s="2">
        <v>44675.061111000003</v>
      </c>
      <c r="E397" s="6">
        <f>IF(NOT(Table1[[#This Row],[IncidentDate]]=""), YEAR(D397), YEAR(Table1[[#This Row],[ReportDate]]))</f>
        <v>2022</v>
      </c>
      <c r="F397" s="6">
        <f>IF(NOT(Table1[[#This Row],[IncidentDate]]=""), MONTH(Table1[[#This Row],[IncidentDate]]), MONTH(Table1[[#This Row],[ReportDate]]))</f>
        <v>4</v>
      </c>
      <c r="G397" s="6">
        <f>IF(NOT(Table1[[#This Row],[IncidentDate]]=""), DAY(D397), DAY(Table1[[#This Row],[ReportDate]]))</f>
        <v>24</v>
      </c>
      <c r="H397" s="16">
        <f>IF(NOT(Table1[[#This Row],[IncidentDate]]=""), Table1[[#This Row],[IncidentDate]]-INT(Table1[[#This Row],[IncidentDate]]), Table1[[#This Row],[ReportDate]]-INT(Table1[[#This Row],[ReportDate]]))</f>
        <v>6.111100000271108E-2</v>
      </c>
      <c r="I397" s="3" t="s">
        <v>2</v>
      </c>
      <c r="J397" s="4" t="s">
        <v>11</v>
      </c>
      <c r="K397" s="5"/>
      <c r="L397" s="6">
        <v>1</v>
      </c>
      <c r="M397" s="5"/>
    </row>
    <row r="398" spans="1:13" ht="26.25" customHeight="1" x14ac:dyDescent="0.2">
      <c r="A398" s="1" t="s">
        <v>507</v>
      </c>
      <c r="B398" s="1" t="s">
        <v>1</v>
      </c>
      <c r="C398" s="2">
        <v>44681.072222000003</v>
      </c>
      <c r="D398" s="2">
        <v>44681.072222000003</v>
      </c>
      <c r="E398" s="6">
        <f>IF(NOT(Table1[[#This Row],[IncidentDate]]=""), YEAR(D398), YEAR(Table1[[#This Row],[ReportDate]]))</f>
        <v>2022</v>
      </c>
      <c r="F398" s="6">
        <f>IF(NOT(Table1[[#This Row],[IncidentDate]]=""), MONTH(Table1[[#This Row],[IncidentDate]]), MONTH(Table1[[#This Row],[ReportDate]]))</f>
        <v>4</v>
      </c>
      <c r="G398" s="6">
        <f>IF(NOT(Table1[[#This Row],[IncidentDate]]=""), DAY(D398), DAY(Table1[[#This Row],[ReportDate]]))</f>
        <v>30</v>
      </c>
      <c r="H398" s="16">
        <f>IF(NOT(Table1[[#This Row],[IncidentDate]]=""), Table1[[#This Row],[IncidentDate]]-INT(Table1[[#This Row],[IncidentDate]]), Table1[[#This Row],[ReportDate]]-INT(Table1[[#This Row],[ReportDate]]))</f>
        <v>7.2222000002511777E-2</v>
      </c>
      <c r="I398" s="1" t="s">
        <v>5</v>
      </c>
      <c r="J398" s="4" t="s">
        <v>508</v>
      </c>
      <c r="K398" s="5"/>
      <c r="L398" s="6">
        <v>2</v>
      </c>
      <c r="M398" s="5"/>
    </row>
    <row r="399" spans="1:13" ht="28.5" customHeight="1" x14ac:dyDescent="0.2">
      <c r="A399" s="1" t="s">
        <v>509</v>
      </c>
      <c r="B399" s="1" t="s">
        <v>1</v>
      </c>
      <c r="C399" s="2">
        <v>44682.008332999998</v>
      </c>
      <c r="D399" s="2">
        <v>44682.008332999998</v>
      </c>
      <c r="E399" s="6">
        <f>IF(NOT(Table1[[#This Row],[IncidentDate]]=""), YEAR(D399), YEAR(Table1[[#This Row],[ReportDate]]))</f>
        <v>2022</v>
      </c>
      <c r="F399" s="6">
        <f>IF(NOT(Table1[[#This Row],[IncidentDate]]=""), MONTH(Table1[[#This Row],[IncidentDate]]), MONTH(Table1[[#This Row],[ReportDate]]))</f>
        <v>5</v>
      </c>
      <c r="G399" s="6">
        <f>IF(NOT(Table1[[#This Row],[IncidentDate]]=""), DAY(D399), DAY(Table1[[#This Row],[ReportDate]]))</f>
        <v>1</v>
      </c>
      <c r="H399" s="16">
        <f>IF(NOT(Table1[[#This Row],[IncidentDate]]=""), Table1[[#This Row],[IncidentDate]]-INT(Table1[[#This Row],[IncidentDate]]), Table1[[#This Row],[ReportDate]]-INT(Table1[[#This Row],[ReportDate]]))</f>
        <v>8.3329999979468994E-3</v>
      </c>
      <c r="I399" s="1" t="s">
        <v>5</v>
      </c>
      <c r="J399" s="4" t="s">
        <v>510</v>
      </c>
      <c r="K399" s="5"/>
      <c r="L399" s="6">
        <v>2</v>
      </c>
      <c r="M399" s="5"/>
    </row>
    <row r="400" spans="1:13" ht="26.25" customHeight="1" x14ac:dyDescent="0.2">
      <c r="A400" s="1" t="s">
        <v>511</v>
      </c>
      <c r="B400" s="1" t="s">
        <v>1</v>
      </c>
      <c r="C400" s="2">
        <v>44684.095832999999</v>
      </c>
      <c r="D400" s="2">
        <v>44684.088888999999</v>
      </c>
      <c r="E400" s="6">
        <f>IF(NOT(Table1[[#This Row],[IncidentDate]]=""), YEAR(D400), YEAR(Table1[[#This Row],[ReportDate]]))</f>
        <v>2022</v>
      </c>
      <c r="F400" s="6">
        <f>IF(NOT(Table1[[#This Row],[IncidentDate]]=""), MONTH(Table1[[#This Row],[IncidentDate]]), MONTH(Table1[[#This Row],[ReportDate]]))</f>
        <v>5</v>
      </c>
      <c r="G400" s="6">
        <f>IF(NOT(Table1[[#This Row],[IncidentDate]]=""), DAY(D400), DAY(Table1[[#This Row],[ReportDate]]))</f>
        <v>3</v>
      </c>
      <c r="H400" s="16">
        <f>IF(NOT(Table1[[#This Row],[IncidentDate]]=""), Table1[[#This Row],[IncidentDate]]-INT(Table1[[#This Row],[IncidentDate]]), Table1[[#This Row],[ReportDate]]-INT(Table1[[#This Row],[ReportDate]]))</f>
        <v>8.8888999998744112E-2</v>
      </c>
      <c r="I400" s="8" t="s">
        <v>20</v>
      </c>
      <c r="J400" s="4" t="s">
        <v>368</v>
      </c>
      <c r="K400" s="5"/>
      <c r="L400" s="6">
        <v>1</v>
      </c>
      <c r="M400" s="5"/>
    </row>
    <row r="401" spans="1:13" ht="26.25" customHeight="1" x14ac:dyDescent="0.2">
      <c r="A401" s="1" t="s">
        <v>512</v>
      </c>
      <c r="B401" s="1" t="s">
        <v>1</v>
      </c>
      <c r="C401" s="2">
        <v>44685.019443999998</v>
      </c>
      <c r="D401" s="2">
        <v>44685.019443999998</v>
      </c>
      <c r="E401" s="6">
        <f>IF(NOT(Table1[[#This Row],[IncidentDate]]=""), YEAR(D401), YEAR(Table1[[#This Row],[ReportDate]]))</f>
        <v>2022</v>
      </c>
      <c r="F401" s="6">
        <f>IF(NOT(Table1[[#This Row],[IncidentDate]]=""), MONTH(Table1[[#This Row],[IncidentDate]]), MONTH(Table1[[#This Row],[ReportDate]]))</f>
        <v>5</v>
      </c>
      <c r="G401" s="6">
        <f>IF(NOT(Table1[[#This Row],[IncidentDate]]=""), DAY(D401), DAY(Table1[[#This Row],[ReportDate]]))</f>
        <v>4</v>
      </c>
      <c r="H401" s="16">
        <f>IF(NOT(Table1[[#This Row],[IncidentDate]]=""), Table1[[#This Row],[IncidentDate]]-INT(Table1[[#This Row],[IncidentDate]]), Table1[[#This Row],[ReportDate]]-INT(Table1[[#This Row],[ReportDate]]))</f>
        <v>1.9443999997747596E-2</v>
      </c>
      <c r="I401" s="1" t="s">
        <v>5</v>
      </c>
      <c r="J401" s="4" t="s">
        <v>466</v>
      </c>
      <c r="K401" s="5"/>
      <c r="L401" s="6">
        <v>2</v>
      </c>
      <c r="M401" s="5"/>
    </row>
    <row r="402" spans="1:13" ht="26.25" customHeight="1" x14ac:dyDescent="0.2">
      <c r="A402" s="1" t="s">
        <v>513</v>
      </c>
      <c r="B402" s="1" t="s">
        <v>1</v>
      </c>
      <c r="C402" s="2">
        <v>44688.026388999999</v>
      </c>
      <c r="D402" s="2">
        <v>44688.026388999999</v>
      </c>
      <c r="E402" s="6">
        <f>IF(NOT(Table1[[#This Row],[IncidentDate]]=""), YEAR(D402), YEAR(Table1[[#This Row],[ReportDate]]))</f>
        <v>2022</v>
      </c>
      <c r="F402" s="6">
        <f>IF(NOT(Table1[[#This Row],[IncidentDate]]=""), MONTH(Table1[[#This Row],[IncidentDate]]), MONTH(Table1[[#This Row],[ReportDate]]))</f>
        <v>5</v>
      </c>
      <c r="G402" s="6">
        <f>IF(NOT(Table1[[#This Row],[IncidentDate]]=""), DAY(D402), DAY(Table1[[#This Row],[ReportDate]]))</f>
        <v>7</v>
      </c>
      <c r="H402" s="16">
        <f>IF(NOT(Table1[[#This Row],[IncidentDate]]=""), Table1[[#This Row],[IncidentDate]]-INT(Table1[[#This Row],[IncidentDate]]), Table1[[#This Row],[ReportDate]]-INT(Table1[[#This Row],[ReportDate]]))</f>
        <v>2.6388999998744112E-2</v>
      </c>
      <c r="I402" s="1" t="s">
        <v>514</v>
      </c>
      <c r="J402" s="4" t="s">
        <v>515</v>
      </c>
      <c r="K402" s="5"/>
      <c r="L402" s="6">
        <v>4</v>
      </c>
      <c r="M402" s="5"/>
    </row>
    <row r="403" spans="1:13" ht="37.5" customHeight="1" x14ac:dyDescent="0.2">
      <c r="A403" s="1" t="s">
        <v>516</v>
      </c>
      <c r="B403" s="1" t="s">
        <v>1</v>
      </c>
      <c r="C403" s="2">
        <v>44688.919443999999</v>
      </c>
      <c r="D403" s="2">
        <v>44688.919443999999</v>
      </c>
      <c r="E403" s="6">
        <f>IF(NOT(Table1[[#This Row],[IncidentDate]]=""), YEAR(D403), YEAR(Table1[[#This Row],[ReportDate]]))</f>
        <v>2022</v>
      </c>
      <c r="F403" s="6">
        <f>IF(NOT(Table1[[#This Row],[IncidentDate]]=""), MONTH(Table1[[#This Row],[IncidentDate]]), MONTH(Table1[[#This Row],[ReportDate]]))</f>
        <v>5</v>
      </c>
      <c r="G403" s="6">
        <f>IF(NOT(Table1[[#This Row],[IncidentDate]]=""), DAY(D403), DAY(Table1[[#This Row],[ReportDate]]))</f>
        <v>7</v>
      </c>
      <c r="H403" s="16">
        <f>IF(NOT(Table1[[#This Row],[IncidentDate]]=""), Table1[[#This Row],[IncidentDate]]-INT(Table1[[#This Row],[IncidentDate]]), Table1[[#This Row],[ReportDate]]-INT(Table1[[#This Row],[ReportDate]]))</f>
        <v>0.91944399999920279</v>
      </c>
      <c r="I403" s="3" t="s">
        <v>2</v>
      </c>
      <c r="J403" s="4" t="s">
        <v>40</v>
      </c>
      <c r="K403" s="5"/>
      <c r="L403" s="6">
        <v>1</v>
      </c>
      <c r="M403" s="5"/>
    </row>
    <row r="404" spans="1:13" ht="26.1" customHeight="1" x14ac:dyDescent="0.2">
      <c r="A404" s="1" t="s">
        <v>517</v>
      </c>
      <c r="B404" s="1" t="s">
        <v>1</v>
      </c>
      <c r="C404" s="2">
        <v>44688.966667000001</v>
      </c>
      <c r="D404" s="2">
        <v>44688.966667000001</v>
      </c>
      <c r="E404" s="6">
        <f>IF(NOT(Table1[[#This Row],[IncidentDate]]=""), YEAR(D404), YEAR(Table1[[#This Row],[ReportDate]]))</f>
        <v>2022</v>
      </c>
      <c r="F404" s="6">
        <f>IF(NOT(Table1[[#This Row],[IncidentDate]]=""), MONTH(Table1[[#This Row],[IncidentDate]]), MONTH(Table1[[#This Row],[ReportDate]]))</f>
        <v>5</v>
      </c>
      <c r="G404" s="6">
        <f>IF(NOT(Table1[[#This Row],[IncidentDate]]=""), DAY(D404), DAY(Table1[[#This Row],[ReportDate]]))</f>
        <v>7</v>
      </c>
      <c r="H404" s="16">
        <f>IF(NOT(Table1[[#This Row],[IncidentDate]]=""), Table1[[#This Row],[IncidentDate]]-INT(Table1[[#This Row],[IncidentDate]]), Table1[[#This Row],[ReportDate]]-INT(Table1[[#This Row],[ReportDate]]))</f>
        <v>0.96666700000059791</v>
      </c>
      <c r="I404" s="7" t="s">
        <v>185</v>
      </c>
      <c r="J404" s="4" t="s">
        <v>11</v>
      </c>
      <c r="K404" s="5"/>
      <c r="L404" s="6">
        <v>1</v>
      </c>
      <c r="M404" s="5"/>
    </row>
    <row r="405" spans="1:13" ht="26.25" customHeight="1" x14ac:dyDescent="0.2">
      <c r="A405" s="1" t="s">
        <v>518</v>
      </c>
      <c r="B405" s="1" t="s">
        <v>1</v>
      </c>
      <c r="C405" s="2">
        <v>44707.738889</v>
      </c>
      <c r="D405" s="2">
        <v>44707.738889</v>
      </c>
      <c r="E405" s="6">
        <f>IF(NOT(Table1[[#This Row],[IncidentDate]]=""), YEAR(D405), YEAR(Table1[[#This Row],[ReportDate]]))</f>
        <v>2022</v>
      </c>
      <c r="F405" s="6">
        <f>IF(NOT(Table1[[#This Row],[IncidentDate]]=""), MONTH(Table1[[#This Row],[IncidentDate]]), MONTH(Table1[[#This Row],[ReportDate]]))</f>
        <v>5</v>
      </c>
      <c r="G405" s="6">
        <f>IF(NOT(Table1[[#This Row],[IncidentDate]]=""), DAY(D405), DAY(Table1[[#This Row],[ReportDate]]))</f>
        <v>26</v>
      </c>
      <c r="H405" s="16">
        <f>IF(NOT(Table1[[#This Row],[IncidentDate]]=""), Table1[[#This Row],[IncidentDate]]-INT(Table1[[#This Row],[IncidentDate]]), Table1[[#This Row],[ReportDate]]-INT(Table1[[#This Row],[ReportDate]]))</f>
        <v>0.7388890000001993</v>
      </c>
      <c r="I405" s="1" t="s">
        <v>5</v>
      </c>
      <c r="J405" s="4" t="s">
        <v>40</v>
      </c>
      <c r="K405" s="5"/>
      <c r="L405" s="6">
        <v>3</v>
      </c>
      <c r="M405" s="5"/>
    </row>
    <row r="406" spans="1:13" ht="26.25" customHeight="1" x14ac:dyDescent="0.2">
      <c r="A406" s="1" t="s">
        <v>519</v>
      </c>
      <c r="B406" s="1" t="s">
        <v>1</v>
      </c>
      <c r="C406" s="2">
        <v>44710.75</v>
      </c>
      <c r="D406" s="2">
        <v>44710.739583000002</v>
      </c>
      <c r="E406" s="6">
        <f>IF(NOT(Table1[[#This Row],[IncidentDate]]=""), YEAR(D406), YEAR(Table1[[#This Row],[ReportDate]]))</f>
        <v>2022</v>
      </c>
      <c r="F406" s="6">
        <f>IF(NOT(Table1[[#This Row],[IncidentDate]]=""), MONTH(Table1[[#This Row],[IncidentDate]]), MONTH(Table1[[#This Row],[ReportDate]]))</f>
        <v>5</v>
      </c>
      <c r="G406" s="6">
        <f>IF(NOT(Table1[[#This Row],[IncidentDate]]=""), DAY(D406), DAY(Table1[[#This Row],[ReportDate]]))</f>
        <v>29</v>
      </c>
      <c r="H406" s="16">
        <f>IF(NOT(Table1[[#This Row],[IncidentDate]]=""), Table1[[#This Row],[IncidentDate]]-INT(Table1[[#This Row],[IncidentDate]]), Table1[[#This Row],[ReportDate]]-INT(Table1[[#This Row],[ReportDate]]))</f>
        <v>0.73958300000231247</v>
      </c>
      <c r="I406" s="3" t="s">
        <v>139</v>
      </c>
      <c r="J406" s="4" t="s">
        <v>3</v>
      </c>
      <c r="K406" s="5"/>
      <c r="L406" s="6">
        <v>1</v>
      </c>
      <c r="M406" s="5"/>
    </row>
    <row r="407" spans="1:13" ht="18" customHeight="1" x14ac:dyDescent="0.2">
      <c r="A407" s="1" t="s">
        <v>520</v>
      </c>
      <c r="B407" s="1" t="s">
        <v>1</v>
      </c>
      <c r="C407" s="2">
        <v>44716.741667000002</v>
      </c>
      <c r="D407" s="2">
        <v>44716.740972</v>
      </c>
      <c r="E407" s="6">
        <f>IF(NOT(Table1[[#This Row],[IncidentDate]]=""), YEAR(D407), YEAR(Table1[[#This Row],[ReportDate]]))</f>
        <v>2022</v>
      </c>
      <c r="F407" s="6">
        <f>IF(NOT(Table1[[#This Row],[IncidentDate]]=""), MONTH(Table1[[#This Row],[IncidentDate]]), MONTH(Table1[[#This Row],[ReportDate]]))</f>
        <v>6</v>
      </c>
      <c r="G407" s="6">
        <f>IF(NOT(Table1[[#This Row],[IncidentDate]]=""), DAY(D407), DAY(Table1[[#This Row],[ReportDate]]))</f>
        <v>4</v>
      </c>
      <c r="H407" s="16">
        <f>IF(NOT(Table1[[#This Row],[IncidentDate]]=""), Table1[[#This Row],[IncidentDate]]-INT(Table1[[#This Row],[IncidentDate]]), Table1[[#This Row],[ReportDate]]-INT(Table1[[#This Row],[ReportDate]]))</f>
        <v>0.74097199999960139</v>
      </c>
      <c r="I407" s="1" t="s">
        <v>214</v>
      </c>
      <c r="J407" s="4" t="s">
        <v>147</v>
      </c>
      <c r="K407" s="5"/>
      <c r="L407" s="6">
        <v>6</v>
      </c>
      <c r="M407" s="5"/>
    </row>
    <row r="408" spans="1:13" ht="18" customHeight="1" x14ac:dyDescent="0.2">
      <c r="A408" s="1" t="s">
        <v>521</v>
      </c>
      <c r="B408" s="1" t="s">
        <v>1</v>
      </c>
      <c r="C408" s="2">
        <v>44717.499305999998</v>
      </c>
      <c r="D408" s="2">
        <v>44717.499305999998</v>
      </c>
      <c r="E408" s="6">
        <f>IF(NOT(Table1[[#This Row],[IncidentDate]]=""), YEAR(D408), YEAR(Table1[[#This Row],[ReportDate]]))</f>
        <v>2022</v>
      </c>
      <c r="F408" s="6">
        <f>IF(NOT(Table1[[#This Row],[IncidentDate]]=""), MONTH(Table1[[#This Row],[IncidentDate]]), MONTH(Table1[[#This Row],[ReportDate]]))</f>
        <v>6</v>
      </c>
      <c r="G408" s="6">
        <f>IF(NOT(Table1[[#This Row],[IncidentDate]]=""), DAY(D408), DAY(Table1[[#This Row],[ReportDate]]))</f>
        <v>5</v>
      </c>
      <c r="H408" s="16">
        <f>IF(NOT(Table1[[#This Row],[IncidentDate]]=""), Table1[[#This Row],[IncidentDate]]-INT(Table1[[#This Row],[IncidentDate]]), Table1[[#This Row],[ReportDate]]-INT(Table1[[#This Row],[ReportDate]]))</f>
        <v>0.49930599999788683</v>
      </c>
      <c r="I408" s="4" t="s">
        <v>63</v>
      </c>
      <c r="J408" s="4" t="s">
        <v>165</v>
      </c>
      <c r="K408" s="11"/>
      <c r="L408" s="6">
        <v>1</v>
      </c>
      <c r="M408" s="11"/>
    </row>
    <row r="409" spans="1:13" ht="18" customHeight="1" x14ac:dyDescent="0.2">
      <c r="A409" s="1" t="s">
        <v>522</v>
      </c>
      <c r="B409" s="1" t="s">
        <v>1</v>
      </c>
      <c r="C409" s="2">
        <v>44729.364583000002</v>
      </c>
      <c r="D409" s="2">
        <v>44727.458333000002</v>
      </c>
      <c r="E409" s="6">
        <f>IF(NOT(Table1[[#This Row],[IncidentDate]]=""), YEAR(D409), YEAR(Table1[[#This Row],[ReportDate]]))</f>
        <v>2022</v>
      </c>
      <c r="F409" s="6">
        <f>IF(NOT(Table1[[#This Row],[IncidentDate]]=""), MONTH(Table1[[#This Row],[IncidentDate]]), MONTH(Table1[[#This Row],[ReportDate]]))</f>
        <v>6</v>
      </c>
      <c r="G409" s="6">
        <f>IF(NOT(Table1[[#This Row],[IncidentDate]]=""), DAY(D409), DAY(Table1[[#This Row],[ReportDate]]))</f>
        <v>15</v>
      </c>
      <c r="H409" s="16">
        <f>IF(NOT(Table1[[#This Row],[IncidentDate]]=""), Table1[[#This Row],[IncidentDate]]-INT(Table1[[#This Row],[IncidentDate]]), Table1[[#This Row],[ReportDate]]-INT(Table1[[#This Row],[ReportDate]]))</f>
        <v>0.45833300000231247</v>
      </c>
      <c r="I409" s="4" t="s">
        <v>63</v>
      </c>
      <c r="J409" s="4" t="s">
        <v>523</v>
      </c>
      <c r="K409" s="11"/>
      <c r="L409" s="6">
        <v>1</v>
      </c>
      <c r="M409" s="11"/>
    </row>
    <row r="410" spans="1:13" ht="26.25" customHeight="1" x14ac:dyDescent="0.2">
      <c r="A410" s="1" t="s">
        <v>524</v>
      </c>
      <c r="B410" s="1" t="s">
        <v>1</v>
      </c>
      <c r="C410" s="2">
        <v>44733.538194000001</v>
      </c>
      <c r="D410" s="2">
        <v>44733.538194000001</v>
      </c>
      <c r="E410" s="6">
        <f>IF(NOT(Table1[[#This Row],[IncidentDate]]=""), YEAR(D410), YEAR(Table1[[#This Row],[ReportDate]]))</f>
        <v>2022</v>
      </c>
      <c r="F410" s="6">
        <f>IF(NOT(Table1[[#This Row],[IncidentDate]]=""), MONTH(Table1[[#This Row],[IncidentDate]]), MONTH(Table1[[#This Row],[ReportDate]]))</f>
        <v>6</v>
      </c>
      <c r="G410" s="6">
        <f>IF(NOT(Table1[[#This Row],[IncidentDate]]=""), DAY(D410), DAY(Table1[[#This Row],[ReportDate]]))</f>
        <v>21</v>
      </c>
      <c r="H410" s="16">
        <f>IF(NOT(Table1[[#This Row],[IncidentDate]]=""), Table1[[#This Row],[IncidentDate]]-INT(Table1[[#This Row],[IncidentDate]]), Table1[[#This Row],[ReportDate]]-INT(Table1[[#This Row],[ReportDate]]))</f>
        <v>0.53819400000065798</v>
      </c>
      <c r="I410" s="4" t="s">
        <v>63</v>
      </c>
      <c r="J410" s="4" t="s">
        <v>525</v>
      </c>
      <c r="K410" s="11"/>
      <c r="L410" s="6">
        <v>1</v>
      </c>
      <c r="M410" s="11"/>
    </row>
    <row r="411" spans="1:13" ht="26.25" customHeight="1" x14ac:dyDescent="0.2">
      <c r="A411" s="1" t="s">
        <v>526</v>
      </c>
      <c r="B411" s="1" t="s">
        <v>1</v>
      </c>
      <c r="C411" s="2">
        <v>44736.909721999997</v>
      </c>
      <c r="D411" s="2">
        <v>44736.909721999997</v>
      </c>
      <c r="E411" s="6">
        <f>IF(NOT(Table1[[#This Row],[IncidentDate]]=""), YEAR(D411), YEAR(Table1[[#This Row],[ReportDate]]))</f>
        <v>2022</v>
      </c>
      <c r="F411" s="6">
        <f>IF(NOT(Table1[[#This Row],[IncidentDate]]=""), MONTH(Table1[[#This Row],[IncidentDate]]), MONTH(Table1[[#This Row],[ReportDate]]))</f>
        <v>6</v>
      </c>
      <c r="G411" s="6">
        <f>IF(NOT(Table1[[#This Row],[IncidentDate]]=""), DAY(D411), DAY(Table1[[#This Row],[ReportDate]]))</f>
        <v>24</v>
      </c>
      <c r="H411" s="16">
        <f>IF(NOT(Table1[[#This Row],[IncidentDate]]=""), Table1[[#This Row],[IncidentDate]]-INT(Table1[[#This Row],[IncidentDate]]), Table1[[#This Row],[ReportDate]]-INT(Table1[[#This Row],[ReportDate]]))</f>
        <v>0.90972199999669101</v>
      </c>
      <c r="I411" s="1" t="s">
        <v>5</v>
      </c>
      <c r="J411" s="4" t="s">
        <v>527</v>
      </c>
      <c r="K411" s="5"/>
      <c r="L411" s="6">
        <v>3</v>
      </c>
      <c r="M411" s="5"/>
    </row>
    <row r="412" spans="1:13" ht="28.5" customHeight="1" x14ac:dyDescent="0.2">
      <c r="A412" s="1" t="s">
        <v>528</v>
      </c>
      <c r="B412" s="1" t="s">
        <v>1</v>
      </c>
      <c r="C412" s="2">
        <v>44741.920832999996</v>
      </c>
      <c r="D412" s="2">
        <v>44741.918749999997</v>
      </c>
      <c r="E412" s="6">
        <f>IF(NOT(Table1[[#This Row],[IncidentDate]]=""), YEAR(D412), YEAR(Table1[[#This Row],[ReportDate]]))</f>
        <v>2022</v>
      </c>
      <c r="F412" s="6">
        <f>IF(NOT(Table1[[#This Row],[IncidentDate]]=""), MONTH(Table1[[#This Row],[IncidentDate]]), MONTH(Table1[[#This Row],[ReportDate]]))</f>
        <v>6</v>
      </c>
      <c r="G412" s="6">
        <f>IF(NOT(Table1[[#This Row],[IncidentDate]]=""), DAY(D412), DAY(Table1[[#This Row],[ReportDate]]))</f>
        <v>29</v>
      </c>
      <c r="H412" s="16">
        <f>IF(NOT(Table1[[#This Row],[IncidentDate]]=""), Table1[[#This Row],[IncidentDate]]-INT(Table1[[#This Row],[IncidentDate]]), Table1[[#This Row],[ReportDate]]-INT(Table1[[#This Row],[ReportDate]]))</f>
        <v>0.91874999999708962</v>
      </c>
      <c r="I412" s="1" t="s">
        <v>5</v>
      </c>
      <c r="J412" s="4" t="s">
        <v>415</v>
      </c>
      <c r="K412" s="5"/>
      <c r="L412" s="6">
        <v>2</v>
      </c>
      <c r="M412" s="5"/>
    </row>
    <row r="413" spans="1:13" ht="28.5" customHeight="1" x14ac:dyDescent="0.2">
      <c r="A413" s="1" t="s">
        <v>529</v>
      </c>
      <c r="B413" s="1" t="s">
        <v>1</v>
      </c>
      <c r="C413" s="2">
        <v>44743.939582999999</v>
      </c>
      <c r="D413" s="2">
        <v>44743.939582999999</v>
      </c>
      <c r="E413" s="6">
        <f>IF(NOT(Table1[[#This Row],[IncidentDate]]=""), YEAR(D413), YEAR(Table1[[#This Row],[ReportDate]]))</f>
        <v>2022</v>
      </c>
      <c r="F413" s="6">
        <f>IF(NOT(Table1[[#This Row],[IncidentDate]]=""), MONTH(Table1[[#This Row],[IncidentDate]]), MONTH(Table1[[#This Row],[ReportDate]]))</f>
        <v>7</v>
      </c>
      <c r="G413" s="6">
        <f>IF(NOT(Table1[[#This Row],[IncidentDate]]=""), DAY(D413), DAY(Table1[[#This Row],[ReportDate]]))</f>
        <v>1</v>
      </c>
      <c r="H413" s="16">
        <f>IF(NOT(Table1[[#This Row],[IncidentDate]]=""), Table1[[#This Row],[IncidentDate]]-INT(Table1[[#This Row],[IncidentDate]]), Table1[[#This Row],[ReportDate]]-INT(Table1[[#This Row],[ReportDate]]))</f>
        <v>0.93958299999940209</v>
      </c>
      <c r="I413" s="8" t="s">
        <v>20</v>
      </c>
      <c r="J413" s="4" t="s">
        <v>277</v>
      </c>
      <c r="K413" s="5"/>
      <c r="L413" s="6">
        <v>1</v>
      </c>
      <c r="M413" s="5"/>
    </row>
    <row r="414" spans="1:13" ht="26.25" customHeight="1" x14ac:dyDescent="0.2">
      <c r="A414" s="1" t="s">
        <v>530</v>
      </c>
      <c r="B414" s="1" t="s">
        <v>1</v>
      </c>
      <c r="C414" s="2">
        <v>44743.956250000003</v>
      </c>
      <c r="D414" s="2">
        <v>44743.956250000003</v>
      </c>
      <c r="E414" s="6">
        <f>IF(NOT(Table1[[#This Row],[IncidentDate]]=""), YEAR(D414), YEAR(Table1[[#This Row],[ReportDate]]))</f>
        <v>2022</v>
      </c>
      <c r="F414" s="6">
        <f>IF(NOT(Table1[[#This Row],[IncidentDate]]=""), MONTH(Table1[[#This Row],[IncidentDate]]), MONTH(Table1[[#This Row],[ReportDate]]))</f>
        <v>7</v>
      </c>
      <c r="G414" s="6">
        <f>IF(NOT(Table1[[#This Row],[IncidentDate]]=""), DAY(D414), DAY(Table1[[#This Row],[ReportDate]]))</f>
        <v>1</v>
      </c>
      <c r="H414" s="16">
        <f>IF(NOT(Table1[[#This Row],[IncidentDate]]=""), Table1[[#This Row],[IncidentDate]]-INT(Table1[[#This Row],[IncidentDate]]), Table1[[#This Row],[ReportDate]]-INT(Table1[[#This Row],[ReportDate]]))</f>
        <v>0.95625000000291038</v>
      </c>
      <c r="I414" s="8" t="s">
        <v>20</v>
      </c>
      <c r="J414" s="4" t="s">
        <v>527</v>
      </c>
      <c r="K414" s="5"/>
      <c r="L414" s="6">
        <v>1</v>
      </c>
      <c r="M414" s="5"/>
    </row>
    <row r="415" spans="1:13" ht="37.5" customHeight="1" x14ac:dyDescent="0.2">
      <c r="A415" s="1" t="s">
        <v>531</v>
      </c>
      <c r="B415" s="1" t="s">
        <v>1</v>
      </c>
      <c r="C415" s="2">
        <v>44746.063194000002</v>
      </c>
      <c r="D415" s="2">
        <v>44746.063194000002</v>
      </c>
      <c r="E415" s="6">
        <f>IF(NOT(Table1[[#This Row],[IncidentDate]]=""), YEAR(D415), YEAR(Table1[[#This Row],[ReportDate]]))</f>
        <v>2022</v>
      </c>
      <c r="F415" s="6">
        <f>IF(NOT(Table1[[#This Row],[IncidentDate]]=""), MONTH(Table1[[#This Row],[IncidentDate]]), MONTH(Table1[[#This Row],[ReportDate]]))</f>
        <v>7</v>
      </c>
      <c r="G415" s="6">
        <f>IF(NOT(Table1[[#This Row],[IncidentDate]]=""), DAY(D415), DAY(Table1[[#This Row],[ReportDate]]))</f>
        <v>4</v>
      </c>
      <c r="H415" s="16">
        <f>IF(NOT(Table1[[#This Row],[IncidentDate]]=""), Table1[[#This Row],[IncidentDate]]-INT(Table1[[#This Row],[IncidentDate]]), Table1[[#This Row],[ReportDate]]-INT(Table1[[#This Row],[ReportDate]]))</f>
        <v>6.3194000002113171E-2</v>
      </c>
      <c r="I415" s="1" t="s">
        <v>5</v>
      </c>
      <c r="J415" s="4" t="s">
        <v>415</v>
      </c>
      <c r="K415" s="5"/>
      <c r="L415" s="6">
        <v>1</v>
      </c>
      <c r="M415" s="5"/>
    </row>
    <row r="416" spans="1:13" ht="26.25" customHeight="1" x14ac:dyDescent="0.2">
      <c r="A416" s="1" t="s">
        <v>532</v>
      </c>
      <c r="B416" s="1" t="s">
        <v>1</v>
      </c>
      <c r="C416" s="2">
        <v>44746.284028000002</v>
      </c>
      <c r="D416" s="2">
        <v>44746.284028000002</v>
      </c>
      <c r="E416" s="6">
        <f>IF(NOT(Table1[[#This Row],[IncidentDate]]=""), YEAR(D416), YEAR(Table1[[#This Row],[ReportDate]]))</f>
        <v>2022</v>
      </c>
      <c r="F416" s="6">
        <f>IF(NOT(Table1[[#This Row],[IncidentDate]]=""), MONTH(Table1[[#This Row],[IncidentDate]]), MONTH(Table1[[#This Row],[ReportDate]]))</f>
        <v>7</v>
      </c>
      <c r="G416" s="6">
        <f>IF(NOT(Table1[[#This Row],[IncidentDate]]=""), DAY(D416), DAY(Table1[[#This Row],[ReportDate]]))</f>
        <v>4</v>
      </c>
      <c r="H416" s="16">
        <f>IF(NOT(Table1[[#This Row],[IncidentDate]]=""), Table1[[#This Row],[IncidentDate]]-INT(Table1[[#This Row],[IncidentDate]]), Table1[[#This Row],[ReportDate]]-INT(Table1[[#This Row],[ReportDate]]))</f>
        <v>0.2840280000018538</v>
      </c>
      <c r="I416" s="1" t="s">
        <v>75</v>
      </c>
      <c r="J416" s="4" t="s">
        <v>523</v>
      </c>
      <c r="K416" s="5"/>
      <c r="L416" s="6">
        <v>2</v>
      </c>
      <c r="M416" s="5"/>
    </row>
    <row r="417" spans="1:13" ht="18" customHeight="1" x14ac:dyDescent="0.2">
      <c r="A417" s="1" t="s">
        <v>533</v>
      </c>
      <c r="B417" s="1" t="s">
        <v>1</v>
      </c>
      <c r="C417" s="2">
        <v>44749.081250000003</v>
      </c>
      <c r="D417" s="2">
        <v>44749.081250000003</v>
      </c>
      <c r="E417" s="6">
        <f>IF(NOT(Table1[[#This Row],[IncidentDate]]=""), YEAR(D417), YEAR(Table1[[#This Row],[ReportDate]]))</f>
        <v>2022</v>
      </c>
      <c r="F417" s="6">
        <f>IF(NOT(Table1[[#This Row],[IncidentDate]]=""), MONTH(Table1[[#This Row],[IncidentDate]]), MONTH(Table1[[#This Row],[ReportDate]]))</f>
        <v>7</v>
      </c>
      <c r="G417" s="6">
        <f>IF(NOT(Table1[[#This Row],[IncidentDate]]=""), DAY(D417), DAY(Table1[[#This Row],[ReportDate]]))</f>
        <v>7</v>
      </c>
      <c r="H417" s="16">
        <f>IF(NOT(Table1[[#This Row],[IncidentDate]]=""), Table1[[#This Row],[IncidentDate]]-INT(Table1[[#This Row],[IncidentDate]]), Table1[[#This Row],[ReportDate]]-INT(Table1[[#This Row],[ReportDate]]))</f>
        <v>8.1250000002910383E-2</v>
      </c>
      <c r="I417" s="3" t="s">
        <v>2</v>
      </c>
      <c r="J417" s="4" t="s">
        <v>11</v>
      </c>
      <c r="K417" s="5"/>
      <c r="L417" s="6">
        <v>2</v>
      </c>
      <c r="M417" s="5"/>
    </row>
    <row r="418" spans="1:13" ht="37.5" customHeight="1" x14ac:dyDescent="0.2">
      <c r="A418" s="1" t="s">
        <v>534</v>
      </c>
      <c r="B418" s="1" t="s">
        <v>1</v>
      </c>
      <c r="C418" s="2">
        <v>44749.763889000002</v>
      </c>
      <c r="D418" s="2">
        <v>44749.763193999999</v>
      </c>
      <c r="E418" s="6">
        <f>IF(NOT(Table1[[#This Row],[IncidentDate]]=""), YEAR(D418), YEAR(Table1[[#This Row],[ReportDate]]))</f>
        <v>2022</v>
      </c>
      <c r="F418" s="6">
        <f>IF(NOT(Table1[[#This Row],[IncidentDate]]=""), MONTH(Table1[[#This Row],[IncidentDate]]), MONTH(Table1[[#This Row],[ReportDate]]))</f>
        <v>7</v>
      </c>
      <c r="G418" s="6">
        <f>IF(NOT(Table1[[#This Row],[IncidentDate]]=""), DAY(D418), DAY(Table1[[#This Row],[ReportDate]]))</f>
        <v>7</v>
      </c>
      <c r="H418" s="16">
        <f>IF(NOT(Table1[[#This Row],[IncidentDate]]=""), Table1[[#This Row],[IncidentDate]]-INT(Table1[[#This Row],[IncidentDate]]), Table1[[#This Row],[ReportDate]]-INT(Table1[[#This Row],[ReportDate]]))</f>
        <v>0.76319399999920279</v>
      </c>
      <c r="I418" s="4" t="s">
        <v>63</v>
      </c>
      <c r="J418" s="4" t="s">
        <v>535</v>
      </c>
      <c r="K418" s="11"/>
      <c r="L418" s="6">
        <v>4</v>
      </c>
      <c r="M418" s="11"/>
    </row>
    <row r="419" spans="1:13" ht="26.25" customHeight="1" x14ac:dyDescent="0.2">
      <c r="A419" s="1" t="s">
        <v>536</v>
      </c>
      <c r="B419" s="1" t="s">
        <v>1</v>
      </c>
      <c r="C419" s="2">
        <v>44750.232639000002</v>
      </c>
      <c r="D419" s="2">
        <v>44749.953472000001</v>
      </c>
      <c r="E419" s="6">
        <f>IF(NOT(Table1[[#This Row],[IncidentDate]]=""), YEAR(D419), YEAR(Table1[[#This Row],[ReportDate]]))</f>
        <v>2022</v>
      </c>
      <c r="F419" s="6">
        <f>IF(NOT(Table1[[#This Row],[IncidentDate]]=""), MONTH(Table1[[#This Row],[IncidentDate]]), MONTH(Table1[[#This Row],[ReportDate]]))</f>
        <v>7</v>
      </c>
      <c r="G419" s="6">
        <f>IF(NOT(Table1[[#This Row],[IncidentDate]]=""), DAY(D419), DAY(Table1[[#This Row],[ReportDate]]))</f>
        <v>7</v>
      </c>
      <c r="H419" s="16">
        <f>IF(NOT(Table1[[#This Row],[IncidentDate]]=""), Table1[[#This Row],[IncidentDate]]-INT(Table1[[#This Row],[IncidentDate]]), Table1[[#This Row],[ReportDate]]-INT(Table1[[#This Row],[ReportDate]]))</f>
        <v>0.95347200000105659</v>
      </c>
      <c r="I419" s="4" t="s">
        <v>537</v>
      </c>
      <c r="J419" s="4" t="s">
        <v>368</v>
      </c>
      <c r="K419" s="5"/>
      <c r="L419" s="6">
        <v>7</v>
      </c>
      <c r="M419" s="5"/>
    </row>
    <row r="420" spans="1:13" ht="28.5" customHeight="1" x14ac:dyDescent="0.2">
      <c r="A420" s="1" t="s">
        <v>538</v>
      </c>
      <c r="B420" s="1" t="s">
        <v>1</v>
      </c>
      <c r="C420" s="2">
        <v>44752.097221999997</v>
      </c>
      <c r="D420" s="2">
        <v>44752.097221999997</v>
      </c>
      <c r="E420" s="6">
        <f>IF(NOT(Table1[[#This Row],[IncidentDate]]=""), YEAR(D420), YEAR(Table1[[#This Row],[ReportDate]]))</f>
        <v>2022</v>
      </c>
      <c r="F420" s="6">
        <f>IF(NOT(Table1[[#This Row],[IncidentDate]]=""), MONTH(Table1[[#This Row],[IncidentDate]]), MONTH(Table1[[#This Row],[ReportDate]]))</f>
        <v>7</v>
      </c>
      <c r="G420" s="6">
        <f>IF(NOT(Table1[[#This Row],[IncidentDate]]=""), DAY(D420), DAY(Table1[[#This Row],[ReportDate]]))</f>
        <v>10</v>
      </c>
      <c r="H420" s="16">
        <f>IF(NOT(Table1[[#This Row],[IncidentDate]]=""), Table1[[#This Row],[IncidentDate]]-INT(Table1[[#This Row],[IncidentDate]]), Table1[[#This Row],[ReportDate]]-INT(Table1[[#This Row],[ReportDate]]))</f>
        <v>9.7221999996691011E-2</v>
      </c>
      <c r="I420" s="1" t="s">
        <v>5</v>
      </c>
      <c r="J420" s="4" t="s">
        <v>415</v>
      </c>
      <c r="K420" s="5"/>
      <c r="L420" s="6">
        <v>1</v>
      </c>
      <c r="M420" s="5"/>
    </row>
    <row r="421" spans="1:13" ht="26.25" customHeight="1" x14ac:dyDescent="0.2">
      <c r="A421" s="1" t="s">
        <v>539</v>
      </c>
      <c r="B421" s="1" t="s">
        <v>1</v>
      </c>
      <c r="C421" s="2">
        <v>44755.031944000002</v>
      </c>
      <c r="D421" s="2">
        <v>44755.03125</v>
      </c>
      <c r="E421" s="6">
        <f>IF(NOT(Table1[[#This Row],[IncidentDate]]=""), YEAR(D421), YEAR(Table1[[#This Row],[ReportDate]]))</f>
        <v>2022</v>
      </c>
      <c r="F421" s="6">
        <f>IF(NOT(Table1[[#This Row],[IncidentDate]]=""), MONTH(Table1[[#This Row],[IncidentDate]]), MONTH(Table1[[#This Row],[ReportDate]]))</f>
        <v>7</v>
      </c>
      <c r="G421" s="6">
        <f>IF(NOT(Table1[[#This Row],[IncidentDate]]=""), DAY(D421), DAY(Table1[[#This Row],[ReportDate]]))</f>
        <v>13</v>
      </c>
      <c r="H421" s="16">
        <f>IF(NOT(Table1[[#This Row],[IncidentDate]]=""), Table1[[#This Row],[IncidentDate]]-INT(Table1[[#This Row],[IncidentDate]]), Table1[[#This Row],[ReportDate]]-INT(Table1[[#This Row],[ReportDate]]))</f>
        <v>3.125E-2</v>
      </c>
      <c r="I421" s="8" t="s">
        <v>20</v>
      </c>
      <c r="J421" s="4" t="s">
        <v>58</v>
      </c>
      <c r="K421" s="5"/>
      <c r="L421" s="6">
        <v>3</v>
      </c>
      <c r="M421" s="5"/>
    </row>
    <row r="422" spans="1:13" ht="28.5" customHeight="1" x14ac:dyDescent="0.2">
      <c r="A422" s="1" t="s">
        <v>540</v>
      </c>
      <c r="B422" s="1" t="s">
        <v>1</v>
      </c>
      <c r="C422" s="2">
        <v>44756.838194000004</v>
      </c>
      <c r="D422" s="2">
        <v>44756.838194000004</v>
      </c>
      <c r="E422" s="6">
        <f>IF(NOT(Table1[[#This Row],[IncidentDate]]=""), YEAR(D422), YEAR(Table1[[#This Row],[ReportDate]]))</f>
        <v>2022</v>
      </c>
      <c r="F422" s="6">
        <f>IF(NOT(Table1[[#This Row],[IncidentDate]]=""), MONTH(Table1[[#This Row],[IncidentDate]]), MONTH(Table1[[#This Row],[ReportDate]]))</f>
        <v>7</v>
      </c>
      <c r="G422" s="6">
        <f>IF(NOT(Table1[[#This Row],[IncidentDate]]=""), DAY(D422), DAY(Table1[[#This Row],[ReportDate]]))</f>
        <v>14</v>
      </c>
      <c r="H422" s="16">
        <f>IF(NOT(Table1[[#This Row],[IncidentDate]]=""), Table1[[#This Row],[IncidentDate]]-INT(Table1[[#This Row],[IncidentDate]]), Table1[[#This Row],[ReportDate]]-INT(Table1[[#This Row],[ReportDate]]))</f>
        <v>0.83819400000356836</v>
      </c>
      <c r="I422" s="3" t="s">
        <v>2</v>
      </c>
      <c r="J422" s="4" t="s">
        <v>11</v>
      </c>
      <c r="K422" s="5"/>
      <c r="L422" s="13">
        <v>1</v>
      </c>
      <c r="M422" s="5"/>
    </row>
    <row r="423" spans="1:13" ht="26.25" customHeight="1" x14ac:dyDescent="0.2">
      <c r="A423" s="1" t="s">
        <v>541</v>
      </c>
      <c r="B423" s="1" t="s">
        <v>1</v>
      </c>
      <c r="C423" s="2">
        <v>44759.022222</v>
      </c>
      <c r="D423" s="2">
        <v>44759.022222</v>
      </c>
      <c r="E423" s="6">
        <f>IF(NOT(Table1[[#This Row],[IncidentDate]]=""), YEAR(D423), YEAR(Table1[[#This Row],[ReportDate]]))</f>
        <v>2022</v>
      </c>
      <c r="F423" s="6">
        <f>IF(NOT(Table1[[#This Row],[IncidentDate]]=""), MONTH(Table1[[#This Row],[IncidentDate]]), MONTH(Table1[[#This Row],[ReportDate]]))</f>
        <v>7</v>
      </c>
      <c r="G423" s="6">
        <f>IF(NOT(Table1[[#This Row],[IncidentDate]]=""), DAY(D423), DAY(Table1[[#This Row],[ReportDate]]))</f>
        <v>17</v>
      </c>
      <c r="H423" s="16">
        <f>IF(NOT(Table1[[#This Row],[IncidentDate]]=""), Table1[[#This Row],[IncidentDate]]-INT(Table1[[#This Row],[IncidentDate]]), Table1[[#This Row],[ReportDate]]-INT(Table1[[#This Row],[ReportDate]]))</f>
        <v>2.2221999999601394E-2</v>
      </c>
      <c r="I423" s="8" t="s">
        <v>20</v>
      </c>
      <c r="J423" s="4" t="s">
        <v>535</v>
      </c>
      <c r="K423" s="5"/>
      <c r="L423" s="13">
        <v>1</v>
      </c>
      <c r="M423" s="5"/>
    </row>
    <row r="424" spans="1:13" ht="37.5" customHeight="1" x14ac:dyDescent="0.2">
      <c r="A424" s="1" t="s">
        <v>542</v>
      </c>
      <c r="B424" s="1" t="s">
        <v>1</v>
      </c>
      <c r="C424" s="2">
        <v>44760.649305999999</v>
      </c>
      <c r="D424" s="2">
        <v>44760.647917000002</v>
      </c>
      <c r="E424" s="6">
        <f>IF(NOT(Table1[[#This Row],[IncidentDate]]=""), YEAR(D424), YEAR(Table1[[#This Row],[ReportDate]]))</f>
        <v>2022</v>
      </c>
      <c r="F424" s="6">
        <f>IF(NOT(Table1[[#This Row],[IncidentDate]]=""), MONTH(Table1[[#This Row],[IncidentDate]]), MONTH(Table1[[#This Row],[ReportDate]]))</f>
        <v>7</v>
      </c>
      <c r="G424" s="6">
        <f>IF(NOT(Table1[[#This Row],[IncidentDate]]=""), DAY(D424), DAY(Table1[[#This Row],[ReportDate]]))</f>
        <v>18</v>
      </c>
      <c r="H424" s="16">
        <f>IF(NOT(Table1[[#This Row],[IncidentDate]]=""), Table1[[#This Row],[IncidentDate]]-INT(Table1[[#This Row],[IncidentDate]]), Table1[[#This Row],[ReportDate]]-INT(Table1[[#This Row],[ReportDate]]))</f>
        <v>0.6479170000020531</v>
      </c>
      <c r="I424" s="7" t="s">
        <v>289</v>
      </c>
      <c r="J424" s="4" t="s">
        <v>8</v>
      </c>
      <c r="K424" s="5"/>
      <c r="L424" s="13">
        <v>2</v>
      </c>
      <c r="M424" s="5"/>
    </row>
    <row r="425" spans="1:13" ht="26.25" customHeight="1" x14ac:dyDescent="0.2">
      <c r="A425" s="1" t="s">
        <v>543</v>
      </c>
      <c r="B425" s="1" t="s">
        <v>1</v>
      </c>
      <c r="C425" s="2">
        <v>44760.900694000004</v>
      </c>
      <c r="D425" s="2">
        <v>44760.900694000004</v>
      </c>
      <c r="E425" s="6">
        <f>IF(NOT(Table1[[#This Row],[IncidentDate]]=""), YEAR(D425), YEAR(Table1[[#This Row],[ReportDate]]))</f>
        <v>2022</v>
      </c>
      <c r="F425" s="6">
        <f>IF(NOT(Table1[[#This Row],[IncidentDate]]=""), MONTH(Table1[[#This Row],[IncidentDate]]), MONTH(Table1[[#This Row],[ReportDate]]))</f>
        <v>7</v>
      </c>
      <c r="G425" s="6">
        <f>IF(NOT(Table1[[#This Row],[IncidentDate]]=""), DAY(D425), DAY(Table1[[#This Row],[ReportDate]]))</f>
        <v>18</v>
      </c>
      <c r="H425" s="16">
        <f>IF(NOT(Table1[[#This Row],[IncidentDate]]=""), Table1[[#This Row],[IncidentDate]]-INT(Table1[[#This Row],[IncidentDate]]), Table1[[#This Row],[ReportDate]]-INT(Table1[[#This Row],[ReportDate]]))</f>
        <v>0.90069400000356836</v>
      </c>
      <c r="I425" s="1" t="s">
        <v>75</v>
      </c>
      <c r="J425" s="4" t="s">
        <v>21</v>
      </c>
      <c r="K425" s="5"/>
      <c r="L425" s="13">
        <v>6</v>
      </c>
      <c r="M425" s="5"/>
    </row>
    <row r="426" spans="1:13" ht="18" customHeight="1" x14ac:dyDescent="0.2">
      <c r="A426" s="1" t="s">
        <v>544</v>
      </c>
      <c r="B426" s="1" t="s">
        <v>1</v>
      </c>
      <c r="C426" s="2">
        <v>44761.081943999998</v>
      </c>
      <c r="D426" s="2">
        <v>44761.081943999998</v>
      </c>
      <c r="E426" s="6">
        <f>IF(NOT(Table1[[#This Row],[IncidentDate]]=""), YEAR(D426), YEAR(Table1[[#This Row],[ReportDate]]))</f>
        <v>2022</v>
      </c>
      <c r="F426" s="6">
        <f>IF(NOT(Table1[[#This Row],[IncidentDate]]=""), MONTH(Table1[[#This Row],[IncidentDate]]), MONTH(Table1[[#This Row],[ReportDate]]))</f>
        <v>7</v>
      </c>
      <c r="G426" s="6">
        <f>IF(NOT(Table1[[#This Row],[IncidentDate]]=""), DAY(D426), DAY(Table1[[#This Row],[ReportDate]]))</f>
        <v>19</v>
      </c>
      <c r="H426" s="16">
        <f>IF(NOT(Table1[[#This Row],[IncidentDate]]=""), Table1[[#This Row],[IncidentDate]]-INT(Table1[[#This Row],[IncidentDate]]), Table1[[#This Row],[ReportDate]]-INT(Table1[[#This Row],[ReportDate]]))</f>
        <v>8.1943999997747596E-2</v>
      </c>
      <c r="I426" s="1" t="s">
        <v>5</v>
      </c>
      <c r="J426" s="4" t="s">
        <v>277</v>
      </c>
      <c r="K426" s="5"/>
      <c r="L426" s="13">
        <v>10</v>
      </c>
      <c r="M426" s="5"/>
    </row>
    <row r="427" spans="1:13" ht="26.25" customHeight="1" x14ac:dyDescent="0.2">
      <c r="A427" s="1" t="s">
        <v>545</v>
      </c>
      <c r="B427" s="1" t="s">
        <v>1</v>
      </c>
      <c r="C427" s="2">
        <v>44767.9375</v>
      </c>
      <c r="D427" s="2">
        <v>44767.868750000001</v>
      </c>
      <c r="E427" s="6">
        <f>IF(NOT(Table1[[#This Row],[IncidentDate]]=""), YEAR(D427), YEAR(Table1[[#This Row],[ReportDate]]))</f>
        <v>2022</v>
      </c>
      <c r="F427" s="6">
        <f>IF(NOT(Table1[[#This Row],[IncidentDate]]=""), MONTH(Table1[[#This Row],[IncidentDate]]), MONTH(Table1[[#This Row],[ReportDate]]))</f>
        <v>7</v>
      </c>
      <c r="G427" s="6">
        <f>IF(NOT(Table1[[#This Row],[IncidentDate]]=""), DAY(D427), DAY(Table1[[#This Row],[ReportDate]]))</f>
        <v>25</v>
      </c>
      <c r="H427" s="16">
        <f>IF(NOT(Table1[[#This Row],[IncidentDate]]=""), Table1[[#This Row],[IncidentDate]]-INT(Table1[[#This Row],[IncidentDate]]), Table1[[#This Row],[ReportDate]]-INT(Table1[[#This Row],[ReportDate]]))</f>
        <v>0.86875000000145519</v>
      </c>
      <c r="I427" s="4" t="s">
        <v>339</v>
      </c>
      <c r="J427" s="4" t="s">
        <v>368</v>
      </c>
      <c r="K427" s="11"/>
      <c r="L427" s="13">
        <v>1</v>
      </c>
      <c r="M427" s="11"/>
    </row>
    <row r="428" spans="1:13" ht="26.25" customHeight="1" x14ac:dyDescent="0.2">
      <c r="A428" s="1" t="s">
        <v>546</v>
      </c>
      <c r="B428" s="1" t="s">
        <v>1</v>
      </c>
      <c r="C428" s="2">
        <v>44768.756944000001</v>
      </c>
      <c r="D428" s="2">
        <v>44768.756944000001</v>
      </c>
      <c r="E428" s="6">
        <f>IF(NOT(Table1[[#This Row],[IncidentDate]]=""), YEAR(D428), YEAR(Table1[[#This Row],[ReportDate]]))</f>
        <v>2022</v>
      </c>
      <c r="F428" s="6">
        <f>IF(NOT(Table1[[#This Row],[IncidentDate]]=""), MONTH(Table1[[#This Row],[IncidentDate]]), MONTH(Table1[[#This Row],[ReportDate]]))</f>
        <v>7</v>
      </c>
      <c r="G428" s="6">
        <f>IF(NOT(Table1[[#This Row],[IncidentDate]]=""), DAY(D428), DAY(Table1[[#This Row],[ReportDate]]))</f>
        <v>26</v>
      </c>
      <c r="H428" s="16">
        <f>IF(NOT(Table1[[#This Row],[IncidentDate]]=""), Table1[[#This Row],[IncidentDate]]-INT(Table1[[#This Row],[IncidentDate]]), Table1[[#This Row],[ReportDate]]-INT(Table1[[#This Row],[ReportDate]]))</f>
        <v>0.75694400000065798</v>
      </c>
      <c r="I428" s="7" t="s">
        <v>289</v>
      </c>
      <c r="J428" s="4" t="s">
        <v>523</v>
      </c>
      <c r="K428" s="5"/>
      <c r="L428" s="13">
        <v>1</v>
      </c>
      <c r="M428" s="5"/>
    </row>
    <row r="429" spans="1:13" ht="26.25" customHeight="1" x14ac:dyDescent="0.2">
      <c r="A429" s="1" t="s">
        <v>548</v>
      </c>
      <c r="B429" s="1" t="s">
        <v>1</v>
      </c>
      <c r="C429" s="2">
        <v>44793.025000000001</v>
      </c>
      <c r="D429" s="2">
        <v>44793.025000000001</v>
      </c>
      <c r="E429" s="6">
        <f>IF(NOT(Table1[[#This Row],[IncidentDate]]=""), YEAR(D429), YEAR(Table1[[#This Row],[ReportDate]]))</f>
        <v>2022</v>
      </c>
      <c r="F429" s="6">
        <f>IF(NOT(Table1[[#This Row],[IncidentDate]]=""), MONTH(Table1[[#This Row],[IncidentDate]]), MONTH(Table1[[#This Row],[ReportDate]]))</f>
        <v>8</v>
      </c>
      <c r="G429" s="6">
        <f>IF(NOT(Table1[[#This Row],[IncidentDate]]=""), DAY(D429), DAY(Table1[[#This Row],[ReportDate]]))</f>
        <v>20</v>
      </c>
      <c r="H429" s="16">
        <f>IF(NOT(Table1[[#This Row],[IncidentDate]]=""), Table1[[#This Row],[IncidentDate]]-INT(Table1[[#This Row],[IncidentDate]]), Table1[[#This Row],[ReportDate]]-INT(Table1[[#This Row],[ReportDate]]))</f>
        <v>2.5000000001455192E-2</v>
      </c>
      <c r="I429" s="3" t="s">
        <v>43</v>
      </c>
      <c r="J429" s="4" t="s">
        <v>496</v>
      </c>
      <c r="K429" s="5"/>
      <c r="L429" s="13">
        <v>1</v>
      </c>
      <c r="M429" s="5"/>
    </row>
    <row r="430" spans="1:13" ht="26.25" customHeight="1" x14ac:dyDescent="0.2">
      <c r="A430" s="1" t="s">
        <v>549</v>
      </c>
      <c r="B430" s="1" t="s">
        <v>1</v>
      </c>
      <c r="C430" s="2">
        <v>44798.796527999999</v>
      </c>
      <c r="D430" s="2">
        <v>44798.793056000002</v>
      </c>
      <c r="E430" s="6">
        <f>IF(NOT(Table1[[#This Row],[IncidentDate]]=""), YEAR(D430), YEAR(Table1[[#This Row],[ReportDate]]))</f>
        <v>2022</v>
      </c>
      <c r="F430" s="6">
        <f>IF(NOT(Table1[[#This Row],[IncidentDate]]=""), MONTH(Table1[[#This Row],[IncidentDate]]), MONTH(Table1[[#This Row],[ReportDate]]))</f>
        <v>8</v>
      </c>
      <c r="G430" s="6">
        <f>IF(NOT(Table1[[#This Row],[IncidentDate]]=""), DAY(D430), DAY(Table1[[#This Row],[ReportDate]]))</f>
        <v>25</v>
      </c>
      <c r="H430" s="16">
        <f>IF(NOT(Table1[[#This Row],[IncidentDate]]=""), Table1[[#This Row],[IncidentDate]]-INT(Table1[[#This Row],[IncidentDate]]), Table1[[#This Row],[ReportDate]]-INT(Table1[[#This Row],[ReportDate]]))</f>
        <v>0.7930560000022524</v>
      </c>
      <c r="I430" s="1" t="s">
        <v>5</v>
      </c>
      <c r="J430" s="4" t="s">
        <v>147</v>
      </c>
      <c r="K430" s="5"/>
      <c r="L430" s="13">
        <v>1</v>
      </c>
      <c r="M430" s="5"/>
    </row>
    <row r="431" spans="1:13" ht="26.25" customHeight="1" x14ac:dyDescent="0.2">
      <c r="A431" s="1" t="s">
        <v>550</v>
      </c>
      <c r="B431" s="1" t="s">
        <v>1</v>
      </c>
      <c r="C431" s="2">
        <v>44798.931250000001</v>
      </c>
      <c r="D431" s="2">
        <v>44798.896527999997</v>
      </c>
      <c r="E431" s="6">
        <f>IF(NOT(Table1[[#This Row],[IncidentDate]]=""), YEAR(D431), YEAR(Table1[[#This Row],[ReportDate]]))</f>
        <v>2022</v>
      </c>
      <c r="F431" s="6">
        <f>IF(NOT(Table1[[#This Row],[IncidentDate]]=""), MONTH(Table1[[#This Row],[IncidentDate]]), MONTH(Table1[[#This Row],[ReportDate]]))</f>
        <v>8</v>
      </c>
      <c r="G431" s="6">
        <f>IF(NOT(Table1[[#This Row],[IncidentDate]]=""), DAY(D431), DAY(Table1[[#This Row],[ReportDate]]))</f>
        <v>25</v>
      </c>
      <c r="H431" s="16">
        <f>IF(NOT(Table1[[#This Row],[IncidentDate]]=""), Table1[[#This Row],[IncidentDate]]-INT(Table1[[#This Row],[IncidentDate]]), Table1[[#This Row],[ReportDate]]-INT(Table1[[#This Row],[ReportDate]]))</f>
        <v>0.89652799999748822</v>
      </c>
      <c r="I431" s="3" t="s">
        <v>491</v>
      </c>
      <c r="J431" s="4" t="s">
        <v>18</v>
      </c>
      <c r="K431" s="5"/>
      <c r="L431" s="13">
        <v>1</v>
      </c>
      <c r="M431" s="5"/>
    </row>
    <row r="432" spans="1:13" ht="26.25" customHeight="1" x14ac:dyDescent="0.2">
      <c r="A432" s="1" t="s">
        <v>551</v>
      </c>
      <c r="B432" s="1" t="s">
        <v>1</v>
      </c>
      <c r="C432" s="2">
        <v>44799.848611000001</v>
      </c>
      <c r="D432" s="2">
        <v>44799.846528000002</v>
      </c>
      <c r="E432" s="6">
        <f>IF(NOT(Table1[[#This Row],[IncidentDate]]=""), YEAR(D432), YEAR(Table1[[#This Row],[ReportDate]]))</f>
        <v>2022</v>
      </c>
      <c r="F432" s="6">
        <f>IF(NOT(Table1[[#This Row],[IncidentDate]]=""), MONTH(Table1[[#This Row],[IncidentDate]]), MONTH(Table1[[#This Row],[ReportDate]]))</f>
        <v>8</v>
      </c>
      <c r="G432" s="6">
        <f>IF(NOT(Table1[[#This Row],[IncidentDate]]=""), DAY(D432), DAY(Table1[[#This Row],[ReportDate]]))</f>
        <v>26</v>
      </c>
      <c r="H432" s="16">
        <f>IF(NOT(Table1[[#This Row],[IncidentDate]]=""), Table1[[#This Row],[IncidentDate]]-INT(Table1[[#This Row],[IncidentDate]]), Table1[[#This Row],[ReportDate]]-INT(Table1[[#This Row],[ReportDate]]))</f>
        <v>0.8465280000018538</v>
      </c>
      <c r="I432" s="1" t="s">
        <v>5</v>
      </c>
      <c r="J432" s="4" t="s">
        <v>415</v>
      </c>
      <c r="K432" s="5"/>
      <c r="L432" s="13">
        <v>1</v>
      </c>
      <c r="M432" s="5"/>
    </row>
    <row r="433" spans="1:13" ht="26.25" customHeight="1" x14ac:dyDescent="0.2">
      <c r="A433" s="1" t="s">
        <v>552</v>
      </c>
      <c r="B433" s="1" t="s">
        <v>1</v>
      </c>
      <c r="C433" s="2">
        <v>44799.997221999998</v>
      </c>
      <c r="D433" s="2">
        <v>44799.995138999999</v>
      </c>
      <c r="E433" s="6">
        <f>IF(NOT(Table1[[#This Row],[IncidentDate]]=""), YEAR(D433), YEAR(Table1[[#This Row],[ReportDate]]))</f>
        <v>2022</v>
      </c>
      <c r="F433" s="6">
        <f>IF(NOT(Table1[[#This Row],[IncidentDate]]=""), MONTH(Table1[[#This Row],[IncidentDate]]), MONTH(Table1[[#This Row],[ReportDate]]))</f>
        <v>8</v>
      </c>
      <c r="G433" s="6">
        <f>IF(NOT(Table1[[#This Row],[IncidentDate]]=""), DAY(D433), DAY(Table1[[#This Row],[ReportDate]]))</f>
        <v>26</v>
      </c>
      <c r="H433" s="16">
        <f>IF(NOT(Table1[[#This Row],[IncidentDate]]=""), Table1[[#This Row],[IncidentDate]]-INT(Table1[[#This Row],[IncidentDate]]), Table1[[#This Row],[ReportDate]]-INT(Table1[[#This Row],[ReportDate]]))</f>
        <v>0.99513899999874411</v>
      </c>
      <c r="I433" s="1" t="s">
        <v>5</v>
      </c>
      <c r="J433" s="4" t="s">
        <v>40</v>
      </c>
      <c r="K433" s="5"/>
      <c r="L433" s="13">
        <v>1</v>
      </c>
      <c r="M433" s="5"/>
    </row>
    <row r="434" spans="1:13" ht="37.5" customHeight="1" x14ac:dyDescent="0.2">
      <c r="A434" s="1" t="s">
        <v>553</v>
      </c>
      <c r="B434" s="1" t="s">
        <v>1</v>
      </c>
      <c r="C434" s="2">
        <v>44800.622917000001</v>
      </c>
      <c r="D434" s="2">
        <v>44800.622917000001</v>
      </c>
      <c r="E434" s="6">
        <f>IF(NOT(Table1[[#This Row],[IncidentDate]]=""), YEAR(D434), YEAR(Table1[[#This Row],[ReportDate]]))</f>
        <v>2022</v>
      </c>
      <c r="F434" s="6">
        <f>IF(NOT(Table1[[#This Row],[IncidentDate]]=""), MONTH(Table1[[#This Row],[IncidentDate]]), MONTH(Table1[[#This Row],[ReportDate]]))</f>
        <v>8</v>
      </c>
      <c r="G434" s="6">
        <f>IF(NOT(Table1[[#This Row],[IncidentDate]]=""), DAY(D434), DAY(Table1[[#This Row],[ReportDate]]))</f>
        <v>27</v>
      </c>
      <c r="H434" s="16">
        <f>IF(NOT(Table1[[#This Row],[IncidentDate]]=""), Table1[[#This Row],[IncidentDate]]-INT(Table1[[#This Row],[IncidentDate]]), Table1[[#This Row],[ReportDate]]-INT(Table1[[#This Row],[ReportDate]]))</f>
        <v>0.62291700000059791</v>
      </c>
      <c r="I434" s="7" t="s">
        <v>185</v>
      </c>
      <c r="J434" s="4" t="s">
        <v>527</v>
      </c>
      <c r="K434" s="5"/>
      <c r="L434" s="13">
        <v>1</v>
      </c>
      <c r="M434" s="5"/>
    </row>
    <row r="435" spans="1:13" ht="18" customHeight="1" x14ac:dyDescent="0.2">
      <c r="A435" s="1" t="s">
        <v>554</v>
      </c>
      <c r="B435" s="1" t="s">
        <v>1</v>
      </c>
      <c r="C435" s="2">
        <v>44806.477082999998</v>
      </c>
      <c r="D435" s="2">
        <v>44806.477082999998</v>
      </c>
      <c r="E435" s="6">
        <f>IF(NOT(Table1[[#This Row],[IncidentDate]]=""), YEAR(D435), YEAR(Table1[[#This Row],[ReportDate]]))</f>
        <v>2022</v>
      </c>
      <c r="F435" s="6">
        <f>IF(NOT(Table1[[#This Row],[IncidentDate]]=""), MONTH(Table1[[#This Row],[IncidentDate]]), MONTH(Table1[[#This Row],[ReportDate]]))</f>
        <v>9</v>
      </c>
      <c r="G435" s="6">
        <f>IF(NOT(Table1[[#This Row],[IncidentDate]]=""), DAY(D435), DAY(Table1[[#This Row],[ReportDate]]))</f>
        <v>2</v>
      </c>
      <c r="H435" s="16">
        <f>IF(NOT(Table1[[#This Row],[IncidentDate]]=""), Table1[[#This Row],[IncidentDate]]-INT(Table1[[#This Row],[IncidentDate]]), Table1[[#This Row],[ReportDate]]-INT(Table1[[#This Row],[ReportDate]]))</f>
        <v>0.4770829999979469</v>
      </c>
      <c r="I435" s="4" t="s">
        <v>63</v>
      </c>
      <c r="J435" s="4" t="s">
        <v>60</v>
      </c>
      <c r="K435" s="11"/>
      <c r="L435" s="13">
        <v>1</v>
      </c>
      <c r="M435" s="11"/>
    </row>
    <row r="436" spans="1:13" ht="17.850000000000001" customHeight="1" x14ac:dyDescent="0.2">
      <c r="A436" s="1" t="s">
        <v>555</v>
      </c>
      <c r="B436" s="1" t="s">
        <v>1</v>
      </c>
      <c r="C436" s="2">
        <v>44806.834722</v>
      </c>
      <c r="D436" s="2">
        <v>44806.716667000001</v>
      </c>
      <c r="E436" s="6">
        <f>IF(NOT(Table1[[#This Row],[IncidentDate]]=""), YEAR(D436), YEAR(Table1[[#This Row],[ReportDate]]))</f>
        <v>2022</v>
      </c>
      <c r="F436" s="6">
        <f>IF(NOT(Table1[[#This Row],[IncidentDate]]=""), MONTH(Table1[[#This Row],[IncidentDate]]), MONTH(Table1[[#This Row],[ReportDate]]))</f>
        <v>9</v>
      </c>
      <c r="G436" s="6">
        <f>IF(NOT(Table1[[#This Row],[IncidentDate]]=""), DAY(D436), DAY(Table1[[#This Row],[ReportDate]]))</f>
        <v>2</v>
      </c>
      <c r="H436" s="16">
        <f>IF(NOT(Table1[[#This Row],[IncidentDate]]=""), Table1[[#This Row],[IncidentDate]]-INT(Table1[[#This Row],[IncidentDate]]), Table1[[#This Row],[ReportDate]]-INT(Table1[[#This Row],[ReportDate]]))</f>
        <v>0.71666700000059791</v>
      </c>
      <c r="I436" s="4" t="s">
        <v>556</v>
      </c>
      <c r="J436" s="4" t="s">
        <v>147</v>
      </c>
      <c r="K436" s="11"/>
      <c r="L436" s="13">
        <v>1</v>
      </c>
      <c r="M436" s="11"/>
    </row>
    <row r="437" spans="1:13" ht="26.25" customHeight="1" x14ac:dyDescent="0.2">
      <c r="A437" s="1" t="s">
        <v>557</v>
      </c>
      <c r="B437" s="1" t="s">
        <v>1</v>
      </c>
      <c r="C437" s="2">
        <v>44809.977778</v>
      </c>
      <c r="D437" s="2">
        <v>44809.977778</v>
      </c>
      <c r="E437" s="6">
        <f>IF(NOT(Table1[[#This Row],[IncidentDate]]=""), YEAR(D437), YEAR(Table1[[#This Row],[ReportDate]]))</f>
        <v>2022</v>
      </c>
      <c r="F437" s="6">
        <f>IF(NOT(Table1[[#This Row],[IncidentDate]]=""), MONTH(Table1[[#This Row],[IncidentDate]]), MONTH(Table1[[#This Row],[ReportDate]]))</f>
        <v>9</v>
      </c>
      <c r="G437" s="6">
        <f>IF(NOT(Table1[[#This Row],[IncidentDate]]=""), DAY(D437), DAY(Table1[[#This Row],[ReportDate]]))</f>
        <v>5</v>
      </c>
      <c r="H437" s="16">
        <f>IF(NOT(Table1[[#This Row],[IncidentDate]]=""), Table1[[#This Row],[IncidentDate]]-INT(Table1[[#This Row],[IncidentDate]]), Table1[[#This Row],[ReportDate]]-INT(Table1[[#This Row],[ReportDate]]))</f>
        <v>0.97777800000039861</v>
      </c>
      <c r="I437" s="1" t="s">
        <v>5</v>
      </c>
      <c r="J437" s="4" t="s">
        <v>415</v>
      </c>
      <c r="K437" s="5"/>
      <c r="L437" s="6">
        <v>1</v>
      </c>
      <c r="M437" s="5"/>
    </row>
    <row r="438" spans="1:13" ht="26.25" customHeight="1" x14ac:dyDescent="0.2">
      <c r="A438" s="1" t="s">
        <v>558</v>
      </c>
      <c r="B438" s="1" t="s">
        <v>1</v>
      </c>
      <c r="C438" s="2">
        <v>44812.977778</v>
      </c>
      <c r="D438" s="2">
        <v>44812.977778</v>
      </c>
      <c r="E438" s="6">
        <f>IF(NOT(Table1[[#This Row],[IncidentDate]]=""), YEAR(D438), YEAR(Table1[[#This Row],[ReportDate]]))</f>
        <v>2022</v>
      </c>
      <c r="F438" s="6">
        <f>IF(NOT(Table1[[#This Row],[IncidentDate]]=""), MONTH(Table1[[#This Row],[IncidentDate]]), MONTH(Table1[[#This Row],[ReportDate]]))</f>
        <v>9</v>
      </c>
      <c r="G438" s="6">
        <f>IF(NOT(Table1[[#This Row],[IncidentDate]]=""), DAY(D438), DAY(Table1[[#This Row],[ReportDate]]))</f>
        <v>8</v>
      </c>
      <c r="H438" s="16">
        <f>IF(NOT(Table1[[#This Row],[IncidentDate]]=""), Table1[[#This Row],[IncidentDate]]-INT(Table1[[#This Row],[IncidentDate]]), Table1[[#This Row],[ReportDate]]-INT(Table1[[#This Row],[ReportDate]]))</f>
        <v>0.97777800000039861</v>
      </c>
      <c r="I438" s="3" t="s">
        <v>2</v>
      </c>
      <c r="J438" s="4" t="s">
        <v>69</v>
      </c>
      <c r="K438" s="5"/>
      <c r="L438" s="6">
        <v>1</v>
      </c>
      <c r="M438" s="5"/>
    </row>
    <row r="439" spans="1:13" ht="26.25" customHeight="1" x14ac:dyDescent="0.2">
      <c r="A439" s="1" t="s">
        <v>559</v>
      </c>
      <c r="B439" s="1" t="s">
        <v>1</v>
      </c>
      <c r="C439" s="2">
        <v>44818.567361000001</v>
      </c>
      <c r="D439" s="2">
        <v>44818.567361000001</v>
      </c>
      <c r="E439" s="6">
        <f>IF(NOT(Table1[[#This Row],[IncidentDate]]=""), YEAR(D439), YEAR(Table1[[#This Row],[ReportDate]]))</f>
        <v>2022</v>
      </c>
      <c r="F439" s="6">
        <f>IF(NOT(Table1[[#This Row],[IncidentDate]]=""), MONTH(Table1[[#This Row],[IncidentDate]]), MONTH(Table1[[#This Row],[ReportDate]]))</f>
        <v>9</v>
      </c>
      <c r="G439" s="6">
        <f>IF(NOT(Table1[[#This Row],[IncidentDate]]=""), DAY(D439), DAY(Table1[[#This Row],[ReportDate]]))</f>
        <v>14</v>
      </c>
      <c r="H439" s="16">
        <f>IF(NOT(Table1[[#This Row],[IncidentDate]]=""), Table1[[#This Row],[IncidentDate]]-INT(Table1[[#This Row],[IncidentDate]]), Table1[[#This Row],[ReportDate]]-INT(Table1[[#This Row],[ReportDate]]))</f>
        <v>0.56736100000125589</v>
      </c>
      <c r="I439" s="7" t="s">
        <v>560</v>
      </c>
      <c r="J439" s="4" t="s">
        <v>561</v>
      </c>
      <c r="K439" s="5"/>
      <c r="L439" s="6">
        <v>1</v>
      </c>
      <c r="M439" s="5"/>
    </row>
    <row r="440" spans="1:13" ht="26.25" customHeight="1" x14ac:dyDescent="0.2">
      <c r="A440" s="1" t="s">
        <v>562</v>
      </c>
      <c r="B440" s="1" t="s">
        <v>1</v>
      </c>
      <c r="C440" s="2">
        <v>44822.012499999997</v>
      </c>
      <c r="D440" s="2">
        <v>44822.006249999999</v>
      </c>
      <c r="E440" s="6">
        <f>IF(NOT(Table1[[#This Row],[IncidentDate]]=""), YEAR(D440), YEAR(Table1[[#This Row],[ReportDate]]))</f>
        <v>2022</v>
      </c>
      <c r="F440" s="6">
        <f>IF(NOT(Table1[[#This Row],[IncidentDate]]=""), MONTH(Table1[[#This Row],[IncidentDate]]), MONTH(Table1[[#This Row],[ReportDate]]))</f>
        <v>9</v>
      </c>
      <c r="G440" s="6">
        <f>IF(NOT(Table1[[#This Row],[IncidentDate]]=""), DAY(D440), DAY(Table1[[#This Row],[ReportDate]]))</f>
        <v>18</v>
      </c>
      <c r="H440" s="16">
        <f>IF(NOT(Table1[[#This Row],[IncidentDate]]=""), Table1[[#This Row],[IncidentDate]]-INT(Table1[[#This Row],[IncidentDate]]), Table1[[#This Row],[ReportDate]]-INT(Table1[[#This Row],[ReportDate]]))</f>
        <v>6.2499999985448085E-3</v>
      </c>
      <c r="I440" s="1" t="s">
        <v>5</v>
      </c>
      <c r="J440" s="4" t="s">
        <v>523</v>
      </c>
      <c r="K440" s="5"/>
      <c r="L440" s="6">
        <v>1</v>
      </c>
      <c r="M440" s="5"/>
    </row>
    <row r="441" spans="1:13" ht="26.25" customHeight="1" x14ac:dyDescent="0.2">
      <c r="A441" s="1" t="s">
        <v>563</v>
      </c>
      <c r="B441" s="1" t="s">
        <v>1</v>
      </c>
      <c r="C441" s="2">
        <v>44826.902778000003</v>
      </c>
      <c r="D441" s="2">
        <v>44826.902778000003</v>
      </c>
      <c r="E441" s="6">
        <f>IF(NOT(Table1[[#This Row],[IncidentDate]]=""), YEAR(D441), YEAR(Table1[[#This Row],[ReportDate]]))</f>
        <v>2022</v>
      </c>
      <c r="F441" s="6">
        <f>IF(NOT(Table1[[#This Row],[IncidentDate]]=""), MONTH(Table1[[#This Row],[IncidentDate]]), MONTH(Table1[[#This Row],[ReportDate]]))</f>
        <v>9</v>
      </c>
      <c r="G441" s="6">
        <f>IF(NOT(Table1[[#This Row],[IncidentDate]]=""), DAY(D441), DAY(Table1[[#This Row],[ReportDate]]))</f>
        <v>22</v>
      </c>
      <c r="H441" s="16">
        <f>IF(NOT(Table1[[#This Row],[IncidentDate]]=""), Table1[[#This Row],[IncidentDate]]-INT(Table1[[#This Row],[IncidentDate]]), Table1[[#This Row],[ReportDate]]-INT(Table1[[#This Row],[ReportDate]]))</f>
        <v>0.90277800000330899</v>
      </c>
      <c r="I441" s="7" t="s">
        <v>289</v>
      </c>
      <c r="J441" s="4" t="s">
        <v>101</v>
      </c>
      <c r="K441" s="5"/>
      <c r="L441" s="6">
        <v>2</v>
      </c>
      <c r="M441" s="5"/>
    </row>
    <row r="442" spans="1:13" ht="26.25" customHeight="1" x14ac:dyDescent="0.2">
      <c r="A442" s="1" t="s">
        <v>564</v>
      </c>
      <c r="B442" s="1" t="s">
        <v>1</v>
      </c>
      <c r="C442" s="2">
        <v>44829.038194000001</v>
      </c>
      <c r="D442" s="2">
        <v>44829.038194000001</v>
      </c>
      <c r="E442" s="6">
        <f>IF(NOT(Table1[[#This Row],[IncidentDate]]=""), YEAR(D442), YEAR(Table1[[#This Row],[ReportDate]]))</f>
        <v>2022</v>
      </c>
      <c r="F442" s="6">
        <f>IF(NOT(Table1[[#This Row],[IncidentDate]]=""), MONTH(Table1[[#This Row],[IncidentDate]]), MONTH(Table1[[#This Row],[ReportDate]]))</f>
        <v>9</v>
      </c>
      <c r="G442" s="6">
        <f>IF(NOT(Table1[[#This Row],[IncidentDate]]=""), DAY(D442), DAY(Table1[[#This Row],[ReportDate]]))</f>
        <v>25</v>
      </c>
      <c r="H442" s="16">
        <f>IF(NOT(Table1[[#This Row],[IncidentDate]]=""), Table1[[#This Row],[IncidentDate]]-INT(Table1[[#This Row],[IncidentDate]]), Table1[[#This Row],[ReportDate]]-INT(Table1[[#This Row],[ReportDate]]))</f>
        <v>3.8194000000657979E-2</v>
      </c>
      <c r="I442" s="3" t="s">
        <v>2</v>
      </c>
      <c r="J442" s="4" t="s">
        <v>21</v>
      </c>
      <c r="K442" s="5"/>
      <c r="L442" s="6">
        <v>3</v>
      </c>
      <c r="M442" s="5"/>
    </row>
    <row r="443" spans="1:13" ht="26.25" customHeight="1" x14ac:dyDescent="0.2">
      <c r="A443" s="1" t="s">
        <v>565</v>
      </c>
      <c r="B443" s="1" t="s">
        <v>1</v>
      </c>
      <c r="C443" s="2">
        <v>44832.472916999999</v>
      </c>
      <c r="D443" s="2">
        <v>44832.465971999998</v>
      </c>
      <c r="E443" s="6">
        <f>IF(NOT(Table1[[#This Row],[IncidentDate]]=""), YEAR(D443), YEAR(Table1[[#This Row],[ReportDate]]))</f>
        <v>2022</v>
      </c>
      <c r="F443" s="6">
        <f>IF(NOT(Table1[[#This Row],[IncidentDate]]=""), MONTH(Table1[[#This Row],[IncidentDate]]), MONTH(Table1[[#This Row],[ReportDate]]))</f>
        <v>9</v>
      </c>
      <c r="G443" s="6">
        <f>IF(NOT(Table1[[#This Row],[IncidentDate]]=""), DAY(D443), DAY(Table1[[#This Row],[ReportDate]]))</f>
        <v>28</v>
      </c>
      <c r="H443" s="16">
        <f>IF(NOT(Table1[[#This Row],[IncidentDate]]=""), Table1[[#This Row],[IncidentDate]]-INT(Table1[[#This Row],[IncidentDate]]), Table1[[#This Row],[ReportDate]]-INT(Table1[[#This Row],[ReportDate]]))</f>
        <v>0.4659719999981462</v>
      </c>
      <c r="I443" s="1" t="s">
        <v>5</v>
      </c>
      <c r="J443" s="4" t="s">
        <v>52</v>
      </c>
      <c r="K443" s="5"/>
      <c r="L443" s="6">
        <v>1</v>
      </c>
      <c r="M443" s="5"/>
    </row>
    <row r="444" spans="1:13" ht="28.5" customHeight="1" x14ac:dyDescent="0.2">
      <c r="A444" s="1" t="s">
        <v>566</v>
      </c>
      <c r="B444" s="1" t="s">
        <v>1</v>
      </c>
      <c r="C444" s="2">
        <v>44832.795139000002</v>
      </c>
      <c r="D444" s="2">
        <v>44832.795139000002</v>
      </c>
      <c r="E444" s="6">
        <f>IF(NOT(Table1[[#This Row],[IncidentDate]]=""), YEAR(D444), YEAR(Table1[[#This Row],[ReportDate]]))</f>
        <v>2022</v>
      </c>
      <c r="F444" s="6">
        <f>IF(NOT(Table1[[#This Row],[IncidentDate]]=""), MONTH(Table1[[#This Row],[IncidentDate]]), MONTH(Table1[[#This Row],[ReportDate]]))</f>
        <v>9</v>
      </c>
      <c r="G444" s="6">
        <f>IF(NOT(Table1[[#This Row],[IncidentDate]]=""), DAY(D444), DAY(Table1[[#This Row],[ReportDate]]))</f>
        <v>28</v>
      </c>
      <c r="H444" s="16">
        <f>IF(NOT(Table1[[#This Row],[IncidentDate]]=""), Table1[[#This Row],[IncidentDate]]-INT(Table1[[#This Row],[IncidentDate]]), Table1[[#This Row],[ReportDate]]-INT(Table1[[#This Row],[ReportDate]]))</f>
        <v>0.79513900000165449</v>
      </c>
      <c r="I444" s="8" t="s">
        <v>20</v>
      </c>
      <c r="J444" s="4" t="s">
        <v>29</v>
      </c>
      <c r="K444" s="5"/>
      <c r="L444" s="6">
        <v>1</v>
      </c>
      <c r="M444" s="5"/>
    </row>
    <row r="445" spans="1:13" ht="26.25" customHeight="1" x14ac:dyDescent="0.2">
      <c r="A445" s="1" t="s">
        <v>567</v>
      </c>
      <c r="B445" s="1" t="s">
        <v>1</v>
      </c>
      <c r="C445" s="2">
        <v>44836.122917000001</v>
      </c>
      <c r="D445" s="2">
        <v>44836.122917000001</v>
      </c>
      <c r="E445" s="6">
        <f>IF(NOT(Table1[[#This Row],[IncidentDate]]=""), YEAR(D445), YEAR(Table1[[#This Row],[ReportDate]]))</f>
        <v>2022</v>
      </c>
      <c r="F445" s="6">
        <f>IF(NOT(Table1[[#This Row],[IncidentDate]]=""), MONTH(Table1[[#This Row],[IncidentDate]]), MONTH(Table1[[#This Row],[ReportDate]]))</f>
        <v>10</v>
      </c>
      <c r="G445" s="6">
        <f>IF(NOT(Table1[[#This Row],[IncidentDate]]=""), DAY(D445), DAY(Table1[[#This Row],[ReportDate]]))</f>
        <v>2</v>
      </c>
      <c r="H445" s="16">
        <f>IF(NOT(Table1[[#This Row],[IncidentDate]]=""), Table1[[#This Row],[IncidentDate]]-INT(Table1[[#This Row],[IncidentDate]]), Table1[[#This Row],[ReportDate]]-INT(Table1[[#This Row],[ReportDate]]))</f>
        <v>0.12291700000059791</v>
      </c>
      <c r="I445" s="1" t="s">
        <v>5</v>
      </c>
      <c r="J445" s="4" t="s">
        <v>568</v>
      </c>
      <c r="K445" s="5"/>
      <c r="L445" s="6">
        <v>1</v>
      </c>
      <c r="M445" s="5"/>
    </row>
    <row r="446" spans="1:13" ht="26.25" customHeight="1" x14ac:dyDescent="0.2">
      <c r="A446" s="1" t="s">
        <v>569</v>
      </c>
      <c r="B446" s="1" t="s">
        <v>1</v>
      </c>
      <c r="C446" s="2">
        <v>44843.463888999999</v>
      </c>
      <c r="D446" s="2">
        <v>44843.463888999999</v>
      </c>
      <c r="E446" s="6">
        <f>IF(NOT(Table1[[#This Row],[IncidentDate]]=""), YEAR(D446), YEAR(Table1[[#This Row],[ReportDate]]))</f>
        <v>2022</v>
      </c>
      <c r="F446" s="6">
        <f>IF(NOT(Table1[[#This Row],[IncidentDate]]=""), MONTH(Table1[[#This Row],[IncidentDate]]), MONTH(Table1[[#This Row],[ReportDate]]))</f>
        <v>10</v>
      </c>
      <c r="G446" s="6">
        <f>IF(NOT(Table1[[#This Row],[IncidentDate]]=""), DAY(D446), DAY(Table1[[#This Row],[ReportDate]]))</f>
        <v>9</v>
      </c>
      <c r="H446" s="16">
        <f>IF(NOT(Table1[[#This Row],[IncidentDate]]=""), Table1[[#This Row],[IncidentDate]]-INT(Table1[[#This Row],[IncidentDate]]), Table1[[#This Row],[ReportDate]]-INT(Table1[[#This Row],[ReportDate]]))</f>
        <v>0.46388899999874411</v>
      </c>
      <c r="I446" s="1" t="s">
        <v>10</v>
      </c>
      <c r="J446" s="4" t="s">
        <v>336</v>
      </c>
      <c r="K446" s="5"/>
      <c r="L446" s="6">
        <v>3</v>
      </c>
      <c r="M446" s="5"/>
    </row>
    <row r="447" spans="1:13" ht="26.25" customHeight="1" x14ac:dyDescent="0.2">
      <c r="A447" s="1" t="s">
        <v>570</v>
      </c>
      <c r="B447" s="1" t="s">
        <v>1</v>
      </c>
      <c r="C447" s="2">
        <v>44843.468055999998</v>
      </c>
      <c r="D447" s="2">
        <v>44843.468055999998</v>
      </c>
      <c r="E447" s="6">
        <f>IF(NOT(Table1[[#This Row],[IncidentDate]]=""), YEAR(D447), YEAR(Table1[[#This Row],[ReportDate]]))</f>
        <v>2022</v>
      </c>
      <c r="F447" s="6">
        <f>IF(NOT(Table1[[#This Row],[IncidentDate]]=""), MONTH(Table1[[#This Row],[IncidentDate]]), MONTH(Table1[[#This Row],[ReportDate]]))</f>
        <v>10</v>
      </c>
      <c r="G447" s="6">
        <f>IF(NOT(Table1[[#This Row],[IncidentDate]]=""), DAY(D447), DAY(Table1[[#This Row],[ReportDate]]))</f>
        <v>9</v>
      </c>
      <c r="H447" s="16">
        <f>IF(NOT(Table1[[#This Row],[IncidentDate]]=""), Table1[[#This Row],[IncidentDate]]-INT(Table1[[#This Row],[IncidentDate]]), Table1[[#This Row],[ReportDate]]-INT(Table1[[#This Row],[ReportDate]]))</f>
        <v>0.46805599999788683</v>
      </c>
      <c r="I447" s="7" t="s">
        <v>7</v>
      </c>
      <c r="J447" s="4" t="s">
        <v>52</v>
      </c>
      <c r="K447" s="5"/>
      <c r="L447" s="6">
        <v>1</v>
      </c>
      <c r="M447" s="5"/>
    </row>
    <row r="448" spans="1:13" ht="18" customHeight="1" x14ac:dyDescent="0.2">
      <c r="A448" s="1" t="s">
        <v>571</v>
      </c>
      <c r="B448" s="1" t="s">
        <v>1</v>
      </c>
      <c r="C448" s="2">
        <v>44844.452777999999</v>
      </c>
      <c r="D448" s="2">
        <v>44844.452777999999</v>
      </c>
      <c r="E448" s="6">
        <f>IF(NOT(Table1[[#This Row],[IncidentDate]]=""), YEAR(D448), YEAR(Table1[[#This Row],[ReportDate]]))</f>
        <v>2022</v>
      </c>
      <c r="F448" s="6">
        <f>IF(NOT(Table1[[#This Row],[IncidentDate]]=""), MONTH(Table1[[#This Row],[IncidentDate]]), MONTH(Table1[[#This Row],[ReportDate]]))</f>
        <v>10</v>
      </c>
      <c r="G448" s="6">
        <f>IF(NOT(Table1[[#This Row],[IncidentDate]]=""), DAY(D448), DAY(Table1[[#This Row],[ReportDate]]))</f>
        <v>10</v>
      </c>
      <c r="H448" s="16">
        <f>IF(NOT(Table1[[#This Row],[IncidentDate]]=""), Table1[[#This Row],[IncidentDate]]-INT(Table1[[#This Row],[IncidentDate]]), Table1[[#This Row],[ReportDate]]-INT(Table1[[#This Row],[ReportDate]]))</f>
        <v>0.45277799999894341</v>
      </c>
      <c r="I448" s="10" t="s">
        <v>63</v>
      </c>
      <c r="J448" s="4" t="s">
        <v>527</v>
      </c>
      <c r="K448" s="11"/>
      <c r="L448" s="6">
        <v>2</v>
      </c>
      <c r="M448" s="11"/>
    </row>
    <row r="449" spans="1:13" ht="26.25" customHeight="1" x14ac:dyDescent="0.2">
      <c r="A449" s="1" t="s">
        <v>572</v>
      </c>
      <c r="B449" s="1" t="s">
        <v>1</v>
      </c>
      <c r="C449" s="2">
        <v>44846.940278000002</v>
      </c>
      <c r="D449" s="2">
        <v>44846.940278000002</v>
      </c>
      <c r="E449" s="6">
        <f>IF(NOT(Table1[[#This Row],[IncidentDate]]=""), YEAR(D449), YEAR(Table1[[#This Row],[ReportDate]]))</f>
        <v>2022</v>
      </c>
      <c r="F449" s="6">
        <f>IF(NOT(Table1[[#This Row],[IncidentDate]]=""), MONTH(Table1[[#This Row],[IncidentDate]]), MONTH(Table1[[#This Row],[ReportDate]]))</f>
        <v>10</v>
      </c>
      <c r="G449" s="6">
        <f>IF(NOT(Table1[[#This Row],[IncidentDate]]=""), DAY(D449), DAY(Table1[[#This Row],[ReportDate]]))</f>
        <v>12</v>
      </c>
      <c r="H449" s="16">
        <f>IF(NOT(Table1[[#This Row],[IncidentDate]]=""), Table1[[#This Row],[IncidentDate]]-INT(Table1[[#This Row],[IncidentDate]]), Table1[[#This Row],[ReportDate]]-INT(Table1[[#This Row],[ReportDate]]))</f>
        <v>0.9402780000018538</v>
      </c>
      <c r="I449" s="3" t="s">
        <v>2</v>
      </c>
      <c r="J449" s="4" t="s">
        <v>58</v>
      </c>
      <c r="K449" s="5"/>
      <c r="L449" s="6">
        <v>1</v>
      </c>
      <c r="M449" s="5"/>
    </row>
    <row r="450" spans="1:13" ht="26.25" customHeight="1" x14ac:dyDescent="0.2">
      <c r="A450" s="1" t="s">
        <v>573</v>
      </c>
      <c r="B450" s="1" t="s">
        <v>1</v>
      </c>
      <c r="C450" s="2">
        <v>44855.040278</v>
      </c>
      <c r="D450" s="2">
        <v>44855.040278</v>
      </c>
      <c r="E450" s="6">
        <f>IF(NOT(Table1[[#This Row],[IncidentDate]]=""), YEAR(D450), YEAR(Table1[[#This Row],[ReportDate]]))</f>
        <v>2022</v>
      </c>
      <c r="F450" s="6">
        <f>IF(NOT(Table1[[#This Row],[IncidentDate]]=""), MONTH(Table1[[#This Row],[IncidentDate]]), MONTH(Table1[[#This Row],[ReportDate]]))</f>
        <v>10</v>
      </c>
      <c r="G450" s="6">
        <f>IF(NOT(Table1[[#This Row],[IncidentDate]]=""), DAY(D450), DAY(Table1[[#This Row],[ReportDate]]))</f>
        <v>21</v>
      </c>
      <c r="H450" s="16">
        <f>IF(NOT(Table1[[#This Row],[IncidentDate]]=""), Table1[[#This Row],[IncidentDate]]-INT(Table1[[#This Row],[IncidentDate]]), Table1[[#This Row],[ReportDate]]-INT(Table1[[#This Row],[ReportDate]]))</f>
        <v>4.0278000000398606E-2</v>
      </c>
      <c r="I450" s="1" t="s">
        <v>5</v>
      </c>
      <c r="J450" s="4" t="s">
        <v>415</v>
      </c>
      <c r="K450" s="5"/>
      <c r="L450" s="6">
        <v>1</v>
      </c>
      <c r="M450" s="5"/>
    </row>
    <row r="451" spans="1:13" ht="26.25" customHeight="1" x14ac:dyDescent="0.2">
      <c r="A451" s="1" t="s">
        <v>574</v>
      </c>
      <c r="B451" s="1" t="s">
        <v>1</v>
      </c>
      <c r="C451" s="2">
        <v>44860.875</v>
      </c>
      <c r="D451" s="2">
        <v>44860.875</v>
      </c>
      <c r="E451" s="6">
        <f>IF(NOT(Table1[[#This Row],[IncidentDate]]=""), YEAR(D451), YEAR(Table1[[#This Row],[ReportDate]]))</f>
        <v>2022</v>
      </c>
      <c r="F451" s="6">
        <f>IF(NOT(Table1[[#This Row],[IncidentDate]]=""), MONTH(Table1[[#This Row],[IncidentDate]]), MONTH(Table1[[#This Row],[ReportDate]]))</f>
        <v>10</v>
      </c>
      <c r="G451" s="6">
        <f>IF(NOT(Table1[[#This Row],[IncidentDate]]=""), DAY(D451), DAY(Table1[[#This Row],[ReportDate]]))</f>
        <v>26</v>
      </c>
      <c r="H451" s="16">
        <f>IF(NOT(Table1[[#This Row],[IncidentDate]]=""), Table1[[#This Row],[IncidentDate]]-INT(Table1[[#This Row],[IncidentDate]]), Table1[[#This Row],[ReportDate]]-INT(Table1[[#This Row],[ReportDate]]))</f>
        <v>0.875</v>
      </c>
      <c r="I451" s="3" t="s">
        <v>2</v>
      </c>
      <c r="J451" s="4" t="s">
        <v>58</v>
      </c>
      <c r="K451" s="5"/>
      <c r="L451" s="6">
        <v>1</v>
      </c>
      <c r="M451" s="5"/>
    </row>
    <row r="452" spans="1:13" ht="26.1" customHeight="1" x14ac:dyDescent="0.2">
      <c r="A452" s="1" t="s">
        <v>575</v>
      </c>
      <c r="B452" s="1" t="s">
        <v>1</v>
      </c>
      <c r="C452" s="2">
        <v>44860.958333000002</v>
      </c>
      <c r="D452" s="2">
        <v>44860.924306000001</v>
      </c>
      <c r="E452" s="6">
        <f>IF(NOT(Table1[[#This Row],[IncidentDate]]=""), YEAR(D452), YEAR(Table1[[#This Row],[ReportDate]]))</f>
        <v>2022</v>
      </c>
      <c r="F452" s="6">
        <f>IF(NOT(Table1[[#This Row],[IncidentDate]]=""), MONTH(Table1[[#This Row],[IncidentDate]]), MONTH(Table1[[#This Row],[ReportDate]]))</f>
        <v>10</v>
      </c>
      <c r="G452" s="6">
        <f>IF(NOT(Table1[[#This Row],[IncidentDate]]=""), DAY(D452), DAY(Table1[[#This Row],[ReportDate]]))</f>
        <v>26</v>
      </c>
      <c r="H452" s="16">
        <f>IF(NOT(Table1[[#This Row],[IncidentDate]]=""), Table1[[#This Row],[IncidentDate]]-INT(Table1[[#This Row],[IncidentDate]]), Table1[[#This Row],[ReportDate]]-INT(Table1[[#This Row],[ReportDate]]))</f>
        <v>0.92430600000079721</v>
      </c>
      <c r="I452" s="1" t="s">
        <v>246</v>
      </c>
      <c r="J452" s="4" t="s">
        <v>95</v>
      </c>
      <c r="K452" s="5"/>
      <c r="L452" s="6">
        <v>2</v>
      </c>
      <c r="M452" s="5"/>
    </row>
    <row r="453" spans="1:13" ht="37.5" customHeight="1" x14ac:dyDescent="0.2">
      <c r="A453" s="1" t="s">
        <v>576</v>
      </c>
      <c r="B453" s="1" t="s">
        <v>1</v>
      </c>
      <c r="C453" s="2">
        <v>44874.478472000003</v>
      </c>
      <c r="D453" s="2">
        <v>44874.478472000003</v>
      </c>
      <c r="E453" s="6">
        <f>IF(NOT(Table1[[#This Row],[IncidentDate]]=""), YEAR(D453), YEAR(Table1[[#This Row],[ReportDate]]))</f>
        <v>2022</v>
      </c>
      <c r="F453" s="6">
        <f>IF(NOT(Table1[[#This Row],[IncidentDate]]=""), MONTH(Table1[[#This Row],[IncidentDate]]), MONTH(Table1[[#This Row],[ReportDate]]))</f>
        <v>11</v>
      </c>
      <c r="G453" s="6">
        <f>IF(NOT(Table1[[#This Row],[IncidentDate]]=""), DAY(D453), DAY(Table1[[#This Row],[ReportDate]]))</f>
        <v>9</v>
      </c>
      <c r="H453" s="16">
        <f>IF(NOT(Table1[[#This Row],[IncidentDate]]=""), Table1[[#This Row],[IncidentDate]]-INT(Table1[[#This Row],[IncidentDate]]), Table1[[#This Row],[ReportDate]]-INT(Table1[[#This Row],[ReportDate]]))</f>
        <v>0.47847200000251178</v>
      </c>
      <c r="I453" s="4" t="s">
        <v>143</v>
      </c>
      <c r="J453" s="4" t="s">
        <v>165</v>
      </c>
      <c r="K453" s="5"/>
      <c r="L453" s="6">
        <v>1</v>
      </c>
      <c r="M453" s="5"/>
    </row>
    <row r="454" spans="1:13" ht="18" customHeight="1" x14ac:dyDescent="0.2">
      <c r="A454" s="1" t="s">
        <v>577</v>
      </c>
      <c r="B454" s="1" t="s">
        <v>1</v>
      </c>
      <c r="C454" s="2">
        <v>44874.528471999998</v>
      </c>
      <c r="D454" s="2">
        <v>44874.528471999998</v>
      </c>
      <c r="E454" s="6">
        <f>IF(NOT(Table1[[#This Row],[IncidentDate]]=""), YEAR(D454), YEAR(Table1[[#This Row],[ReportDate]]))</f>
        <v>2022</v>
      </c>
      <c r="F454" s="6">
        <f>IF(NOT(Table1[[#This Row],[IncidentDate]]=""), MONTH(Table1[[#This Row],[IncidentDate]]), MONTH(Table1[[#This Row],[ReportDate]]))</f>
        <v>11</v>
      </c>
      <c r="G454" s="6">
        <f>IF(NOT(Table1[[#This Row],[IncidentDate]]=""), DAY(D454), DAY(Table1[[#This Row],[ReportDate]]))</f>
        <v>9</v>
      </c>
      <c r="H454" s="16">
        <f>IF(NOT(Table1[[#This Row],[IncidentDate]]=""), Table1[[#This Row],[IncidentDate]]-INT(Table1[[#This Row],[IncidentDate]]), Table1[[#This Row],[ReportDate]]-INT(Table1[[#This Row],[ReportDate]]))</f>
        <v>0.5284719999981462</v>
      </c>
      <c r="I454" s="4" t="s">
        <v>63</v>
      </c>
      <c r="J454" s="4" t="s">
        <v>527</v>
      </c>
      <c r="K454" s="11"/>
      <c r="L454" s="6">
        <v>1</v>
      </c>
      <c r="M454" s="11"/>
    </row>
    <row r="455" spans="1:13" ht="28.5" customHeight="1" x14ac:dyDescent="0.2">
      <c r="A455" s="1" t="s">
        <v>578</v>
      </c>
      <c r="B455" s="1" t="s">
        <v>1</v>
      </c>
      <c r="C455" s="2">
        <v>44876.8125</v>
      </c>
      <c r="D455" s="2">
        <v>44876.778471999998</v>
      </c>
      <c r="E455" s="6">
        <f>IF(NOT(Table1[[#This Row],[IncidentDate]]=""), YEAR(D455), YEAR(Table1[[#This Row],[ReportDate]]))</f>
        <v>2022</v>
      </c>
      <c r="F455" s="6">
        <f>IF(NOT(Table1[[#This Row],[IncidentDate]]=""), MONTH(Table1[[#This Row],[IncidentDate]]), MONTH(Table1[[#This Row],[ReportDate]]))</f>
        <v>11</v>
      </c>
      <c r="G455" s="6">
        <f>IF(NOT(Table1[[#This Row],[IncidentDate]]=""), DAY(D455), DAY(Table1[[#This Row],[ReportDate]]))</f>
        <v>11</v>
      </c>
      <c r="H455" s="16">
        <f>IF(NOT(Table1[[#This Row],[IncidentDate]]=""), Table1[[#This Row],[IncidentDate]]-INT(Table1[[#This Row],[IncidentDate]]), Table1[[#This Row],[ReportDate]]-INT(Table1[[#This Row],[ReportDate]]))</f>
        <v>0.7784719999981462</v>
      </c>
      <c r="I455" s="8" t="s">
        <v>20</v>
      </c>
      <c r="J455" s="4" t="s">
        <v>11</v>
      </c>
      <c r="K455" s="5"/>
      <c r="L455" s="6">
        <v>6</v>
      </c>
      <c r="M455" s="5"/>
    </row>
    <row r="456" spans="1:13" ht="26.25" customHeight="1" x14ac:dyDescent="0.2">
      <c r="A456" s="1" t="s">
        <v>579</v>
      </c>
      <c r="B456" s="1" t="s">
        <v>1</v>
      </c>
      <c r="C456" s="2">
        <v>44877.096528000002</v>
      </c>
      <c r="D456" s="2">
        <v>44877.058333000001</v>
      </c>
      <c r="E456" s="6">
        <f>IF(NOT(Table1[[#This Row],[IncidentDate]]=""), YEAR(D456), YEAR(Table1[[#This Row],[ReportDate]]))</f>
        <v>2022</v>
      </c>
      <c r="F456" s="6">
        <f>IF(NOT(Table1[[#This Row],[IncidentDate]]=""), MONTH(Table1[[#This Row],[IncidentDate]]), MONTH(Table1[[#This Row],[ReportDate]]))</f>
        <v>11</v>
      </c>
      <c r="G456" s="6">
        <f>IF(NOT(Table1[[#This Row],[IncidentDate]]=""), DAY(D456), DAY(Table1[[#This Row],[ReportDate]]))</f>
        <v>12</v>
      </c>
      <c r="H456" s="16">
        <f>IF(NOT(Table1[[#This Row],[IncidentDate]]=""), Table1[[#This Row],[IncidentDate]]-INT(Table1[[#This Row],[IncidentDate]]), Table1[[#This Row],[ReportDate]]-INT(Table1[[#This Row],[ReportDate]]))</f>
        <v>5.8333000000857282E-2</v>
      </c>
      <c r="I456" s="1" t="s">
        <v>5</v>
      </c>
      <c r="J456" s="4" t="s">
        <v>478</v>
      </c>
      <c r="K456" s="5"/>
      <c r="L456" s="6">
        <v>1</v>
      </c>
      <c r="M456" s="5"/>
    </row>
    <row r="457" spans="1:13" ht="18" customHeight="1" x14ac:dyDescent="0.2">
      <c r="A457" s="1" t="s">
        <v>580</v>
      </c>
      <c r="B457" s="1" t="s">
        <v>1</v>
      </c>
      <c r="C457" s="2">
        <v>44880.733332999996</v>
      </c>
      <c r="D457" s="2">
        <v>44880.715971999998</v>
      </c>
      <c r="E457" s="6">
        <f>IF(NOT(Table1[[#This Row],[IncidentDate]]=""), YEAR(D457), YEAR(Table1[[#This Row],[ReportDate]]))</f>
        <v>2022</v>
      </c>
      <c r="F457" s="6">
        <f>IF(NOT(Table1[[#This Row],[IncidentDate]]=""), MONTH(Table1[[#This Row],[IncidentDate]]), MONTH(Table1[[#This Row],[ReportDate]]))</f>
        <v>11</v>
      </c>
      <c r="G457" s="6">
        <f>IF(NOT(Table1[[#This Row],[IncidentDate]]=""), DAY(D457), DAY(Table1[[#This Row],[ReportDate]]))</f>
        <v>15</v>
      </c>
      <c r="H457" s="16">
        <f>IF(NOT(Table1[[#This Row],[IncidentDate]]=""), Table1[[#This Row],[IncidentDate]]-INT(Table1[[#This Row],[IncidentDate]]), Table1[[#This Row],[ReportDate]]-INT(Table1[[#This Row],[ReportDate]]))</f>
        <v>0.7159719999981462</v>
      </c>
      <c r="I457" s="4" t="s">
        <v>63</v>
      </c>
      <c r="J457" s="4" t="s">
        <v>535</v>
      </c>
      <c r="K457" s="11"/>
      <c r="L457" s="6">
        <v>1</v>
      </c>
      <c r="M457" s="11"/>
    </row>
    <row r="458" spans="1:13" ht="37.5" customHeight="1" x14ac:dyDescent="0.2">
      <c r="A458" s="1" t="s">
        <v>581</v>
      </c>
      <c r="B458" s="1" t="s">
        <v>1</v>
      </c>
      <c r="C458" s="2">
        <v>44882.594444000002</v>
      </c>
      <c r="D458" s="2">
        <v>44882.594444000002</v>
      </c>
      <c r="E458" s="6">
        <f>IF(NOT(Table1[[#This Row],[IncidentDate]]=""), YEAR(D458), YEAR(Table1[[#This Row],[ReportDate]]))</f>
        <v>2022</v>
      </c>
      <c r="F458" s="6">
        <f>IF(NOT(Table1[[#This Row],[IncidentDate]]=""), MONTH(Table1[[#This Row],[IncidentDate]]), MONTH(Table1[[#This Row],[ReportDate]]))</f>
        <v>11</v>
      </c>
      <c r="G458" s="6">
        <f>IF(NOT(Table1[[#This Row],[IncidentDate]]=""), DAY(D458), DAY(Table1[[#This Row],[ReportDate]]))</f>
        <v>17</v>
      </c>
      <c r="H458" s="16">
        <f>IF(NOT(Table1[[#This Row],[IncidentDate]]=""), Table1[[#This Row],[IncidentDate]]-INT(Table1[[#This Row],[IncidentDate]]), Table1[[#This Row],[ReportDate]]-INT(Table1[[#This Row],[ReportDate]]))</f>
        <v>0.59444400000211317</v>
      </c>
      <c r="I458" s="1" t="s">
        <v>75</v>
      </c>
      <c r="J458" s="4" t="s">
        <v>527</v>
      </c>
      <c r="K458" s="5"/>
      <c r="L458" s="6">
        <v>3</v>
      </c>
      <c r="M458" s="5"/>
    </row>
    <row r="459" spans="1:13" ht="26.25" customHeight="1" x14ac:dyDescent="0.2">
      <c r="A459" s="1" t="s">
        <v>582</v>
      </c>
      <c r="B459" s="1" t="s">
        <v>1</v>
      </c>
      <c r="C459" s="2">
        <v>44882.625</v>
      </c>
      <c r="D459" s="2">
        <v>44882.594444000002</v>
      </c>
      <c r="E459" s="6">
        <f>IF(NOT(Table1[[#This Row],[IncidentDate]]=""), YEAR(D459), YEAR(Table1[[#This Row],[ReportDate]]))</f>
        <v>2022</v>
      </c>
      <c r="F459" s="6">
        <f>IF(NOT(Table1[[#This Row],[IncidentDate]]=""), MONTH(Table1[[#This Row],[IncidentDate]]), MONTH(Table1[[#This Row],[ReportDate]]))</f>
        <v>11</v>
      </c>
      <c r="G459" s="6">
        <f>IF(NOT(Table1[[#This Row],[IncidentDate]]=""), DAY(D459), DAY(Table1[[#This Row],[ReportDate]]))</f>
        <v>17</v>
      </c>
      <c r="H459" s="16">
        <f>IF(NOT(Table1[[#This Row],[IncidentDate]]=""), Table1[[#This Row],[IncidentDate]]-INT(Table1[[#This Row],[IncidentDate]]), Table1[[#This Row],[ReportDate]]-INT(Table1[[#This Row],[ReportDate]]))</f>
        <v>0.59444400000211317</v>
      </c>
      <c r="I459" s="7" t="s">
        <v>7</v>
      </c>
      <c r="J459" s="4" t="s">
        <v>40</v>
      </c>
      <c r="K459" s="5"/>
      <c r="L459" s="6">
        <v>1</v>
      </c>
      <c r="M459" s="5"/>
    </row>
    <row r="460" spans="1:13" ht="18" customHeight="1" x14ac:dyDescent="0.2">
      <c r="A460" s="1" t="s">
        <v>583</v>
      </c>
      <c r="B460" s="1" t="s">
        <v>1</v>
      </c>
      <c r="C460" s="2">
        <v>44884.409721999997</v>
      </c>
      <c r="D460" s="2">
        <v>44884.409721999997</v>
      </c>
      <c r="E460" s="6">
        <f>IF(NOT(Table1[[#This Row],[IncidentDate]]=""), YEAR(D460), YEAR(Table1[[#This Row],[ReportDate]]))</f>
        <v>2022</v>
      </c>
      <c r="F460" s="6">
        <f>IF(NOT(Table1[[#This Row],[IncidentDate]]=""), MONTH(Table1[[#This Row],[IncidentDate]]), MONTH(Table1[[#This Row],[ReportDate]]))</f>
        <v>11</v>
      </c>
      <c r="G460" s="6">
        <f>IF(NOT(Table1[[#This Row],[IncidentDate]]=""), DAY(D460), DAY(Table1[[#This Row],[ReportDate]]))</f>
        <v>19</v>
      </c>
      <c r="H460" s="16">
        <f>IF(NOT(Table1[[#This Row],[IncidentDate]]=""), Table1[[#This Row],[IncidentDate]]-INT(Table1[[#This Row],[IncidentDate]]), Table1[[#This Row],[ReportDate]]-INT(Table1[[#This Row],[ReportDate]]))</f>
        <v>0.40972199999669101</v>
      </c>
      <c r="I460" s="4" t="s">
        <v>173</v>
      </c>
      <c r="J460" s="4" t="s">
        <v>64</v>
      </c>
      <c r="K460" s="11"/>
      <c r="L460" s="6">
        <v>1</v>
      </c>
      <c r="M460" s="11"/>
    </row>
    <row r="461" spans="1:13" ht="26.25" customHeight="1" x14ac:dyDescent="0.2">
      <c r="A461" s="1" t="s">
        <v>584</v>
      </c>
      <c r="B461" s="1" t="s">
        <v>1</v>
      </c>
      <c r="C461" s="2">
        <v>44884.410416999999</v>
      </c>
      <c r="D461" s="2">
        <v>44884.410416999999</v>
      </c>
      <c r="E461" s="6">
        <f>IF(NOT(Table1[[#This Row],[IncidentDate]]=""), YEAR(D461), YEAR(Table1[[#This Row],[ReportDate]]))</f>
        <v>2022</v>
      </c>
      <c r="F461" s="6">
        <f>IF(NOT(Table1[[#This Row],[IncidentDate]]=""), MONTH(Table1[[#This Row],[IncidentDate]]), MONTH(Table1[[#This Row],[ReportDate]]))</f>
        <v>11</v>
      </c>
      <c r="G461" s="6">
        <f>IF(NOT(Table1[[#This Row],[IncidentDate]]=""), DAY(D461), DAY(Table1[[#This Row],[ReportDate]]))</f>
        <v>19</v>
      </c>
      <c r="H461" s="16">
        <f>IF(NOT(Table1[[#This Row],[IncidentDate]]=""), Table1[[#This Row],[IncidentDate]]-INT(Table1[[#This Row],[IncidentDate]]), Table1[[#This Row],[ReportDate]]-INT(Table1[[#This Row],[ReportDate]]))</f>
        <v>0.41041699999914272</v>
      </c>
      <c r="I461" s="3" t="s">
        <v>139</v>
      </c>
      <c r="J461" s="4" t="s">
        <v>64</v>
      </c>
      <c r="K461" s="5"/>
      <c r="L461" s="6">
        <v>1</v>
      </c>
      <c r="M461" s="5"/>
    </row>
    <row r="462" spans="1:13" ht="26.25" customHeight="1" x14ac:dyDescent="0.2">
      <c r="A462" s="1" t="s">
        <v>585</v>
      </c>
      <c r="B462" s="1" t="s">
        <v>1</v>
      </c>
      <c r="C462" s="2">
        <v>44885.075693999999</v>
      </c>
      <c r="D462" s="2">
        <v>44885.075693999999</v>
      </c>
      <c r="E462" s="6">
        <f>IF(NOT(Table1[[#This Row],[IncidentDate]]=""), YEAR(D462), YEAR(Table1[[#This Row],[ReportDate]]))</f>
        <v>2022</v>
      </c>
      <c r="F462" s="6">
        <f>IF(NOT(Table1[[#This Row],[IncidentDate]]=""), MONTH(Table1[[#This Row],[IncidentDate]]), MONTH(Table1[[#This Row],[ReportDate]]))</f>
        <v>11</v>
      </c>
      <c r="G462" s="6">
        <f>IF(NOT(Table1[[#This Row],[IncidentDate]]=""), DAY(D462), DAY(Table1[[#This Row],[ReportDate]]))</f>
        <v>20</v>
      </c>
      <c r="H462" s="16">
        <f>IF(NOT(Table1[[#This Row],[IncidentDate]]=""), Table1[[#This Row],[IncidentDate]]-INT(Table1[[#This Row],[IncidentDate]]), Table1[[#This Row],[ReportDate]]-INT(Table1[[#This Row],[ReportDate]]))</f>
        <v>7.5693999999202788E-2</v>
      </c>
      <c r="I462" s="1" t="s">
        <v>5</v>
      </c>
      <c r="J462" s="4" t="s">
        <v>415</v>
      </c>
      <c r="K462" s="5"/>
      <c r="L462" s="6">
        <v>2</v>
      </c>
      <c r="M462" s="5"/>
    </row>
    <row r="463" spans="1:13" ht="26.25" customHeight="1" x14ac:dyDescent="0.2">
      <c r="A463" s="1" t="s">
        <v>586</v>
      </c>
      <c r="B463" s="1" t="s">
        <v>1</v>
      </c>
      <c r="C463" s="2">
        <v>44890.973611000001</v>
      </c>
      <c r="D463" s="2">
        <v>44890.973611000001</v>
      </c>
      <c r="E463" s="6">
        <f>IF(NOT(Table1[[#This Row],[IncidentDate]]=""), YEAR(D463), YEAR(Table1[[#This Row],[ReportDate]]))</f>
        <v>2022</v>
      </c>
      <c r="F463" s="6">
        <f>IF(NOT(Table1[[#This Row],[IncidentDate]]=""), MONTH(Table1[[#This Row],[IncidentDate]]), MONTH(Table1[[#This Row],[ReportDate]]))</f>
        <v>11</v>
      </c>
      <c r="G463" s="6">
        <f>IF(NOT(Table1[[#This Row],[IncidentDate]]=""), DAY(D463), DAY(Table1[[#This Row],[ReportDate]]))</f>
        <v>25</v>
      </c>
      <c r="H463" s="16">
        <f>IF(NOT(Table1[[#This Row],[IncidentDate]]=""), Table1[[#This Row],[IncidentDate]]-INT(Table1[[#This Row],[IncidentDate]]), Table1[[#This Row],[ReportDate]]-INT(Table1[[#This Row],[ReportDate]]))</f>
        <v>0.97361100000125589</v>
      </c>
      <c r="I463" s="1" t="s">
        <v>146</v>
      </c>
      <c r="J463" s="4" t="s">
        <v>24</v>
      </c>
      <c r="K463" s="5"/>
      <c r="L463" s="6">
        <v>2</v>
      </c>
      <c r="M463" s="5"/>
    </row>
    <row r="464" spans="1:13" ht="18" customHeight="1" x14ac:dyDescent="0.2">
      <c r="A464" s="1" t="s">
        <v>587</v>
      </c>
      <c r="B464" s="1" t="s">
        <v>1</v>
      </c>
      <c r="C464" s="2">
        <v>44893.5625</v>
      </c>
      <c r="D464" s="2">
        <v>44893.5625</v>
      </c>
      <c r="E464" s="6">
        <f>IF(NOT(Table1[[#This Row],[IncidentDate]]=""), YEAR(D464), YEAR(Table1[[#This Row],[ReportDate]]))</f>
        <v>2022</v>
      </c>
      <c r="F464" s="6">
        <f>IF(NOT(Table1[[#This Row],[IncidentDate]]=""), MONTH(Table1[[#This Row],[IncidentDate]]), MONTH(Table1[[#This Row],[ReportDate]]))</f>
        <v>11</v>
      </c>
      <c r="G464" s="6">
        <f>IF(NOT(Table1[[#This Row],[IncidentDate]]=""), DAY(D464), DAY(Table1[[#This Row],[ReportDate]]))</f>
        <v>28</v>
      </c>
      <c r="H464" s="16">
        <f>IF(NOT(Table1[[#This Row],[IncidentDate]]=""), Table1[[#This Row],[IncidentDate]]-INT(Table1[[#This Row],[IncidentDate]]), Table1[[#This Row],[ReportDate]]-INT(Table1[[#This Row],[ReportDate]]))</f>
        <v>0.5625</v>
      </c>
      <c r="I464" s="4" t="s">
        <v>63</v>
      </c>
      <c r="J464" s="4" t="s">
        <v>525</v>
      </c>
      <c r="K464" s="11"/>
      <c r="L464" s="6">
        <v>1</v>
      </c>
      <c r="M464" s="11"/>
    </row>
    <row r="465" spans="1:13" ht="26.25" customHeight="1" x14ac:dyDescent="0.2">
      <c r="A465" s="1" t="s">
        <v>588</v>
      </c>
      <c r="B465" s="1" t="s">
        <v>1</v>
      </c>
      <c r="C465" s="2">
        <v>44894.934721999998</v>
      </c>
      <c r="D465" s="2">
        <v>44894.934721999998</v>
      </c>
      <c r="E465" s="6">
        <f>IF(NOT(Table1[[#This Row],[IncidentDate]]=""), YEAR(D465), YEAR(Table1[[#This Row],[ReportDate]]))</f>
        <v>2022</v>
      </c>
      <c r="F465" s="6">
        <f>IF(NOT(Table1[[#This Row],[IncidentDate]]=""), MONTH(Table1[[#This Row],[IncidentDate]]), MONTH(Table1[[#This Row],[ReportDate]]))</f>
        <v>11</v>
      </c>
      <c r="G465" s="6">
        <f>IF(NOT(Table1[[#This Row],[IncidentDate]]=""), DAY(D465), DAY(Table1[[#This Row],[ReportDate]]))</f>
        <v>29</v>
      </c>
      <c r="H465" s="16">
        <f>IF(NOT(Table1[[#This Row],[IncidentDate]]=""), Table1[[#This Row],[IncidentDate]]-INT(Table1[[#This Row],[IncidentDate]]), Table1[[#This Row],[ReportDate]]-INT(Table1[[#This Row],[ReportDate]]))</f>
        <v>0.9347219999981462</v>
      </c>
      <c r="I465" s="3" t="s">
        <v>2</v>
      </c>
      <c r="J465" s="4" t="s">
        <v>144</v>
      </c>
      <c r="K465" s="5"/>
      <c r="L465" s="6">
        <v>1</v>
      </c>
      <c r="M465" s="5"/>
    </row>
    <row r="466" spans="1:13" ht="37.5" customHeight="1" x14ac:dyDescent="0.2">
      <c r="A466" s="1" t="s">
        <v>589</v>
      </c>
      <c r="B466" s="1" t="s">
        <v>1</v>
      </c>
      <c r="C466" s="2">
        <v>44896.940971999997</v>
      </c>
      <c r="D466" s="2">
        <v>44896.940971999997</v>
      </c>
      <c r="E466" s="6">
        <f>IF(NOT(Table1[[#This Row],[IncidentDate]]=""), YEAR(D466), YEAR(Table1[[#This Row],[ReportDate]]))</f>
        <v>2022</v>
      </c>
      <c r="F466" s="6">
        <f>IF(NOT(Table1[[#This Row],[IncidentDate]]=""), MONTH(Table1[[#This Row],[IncidentDate]]), MONTH(Table1[[#This Row],[ReportDate]]))</f>
        <v>12</v>
      </c>
      <c r="G466" s="6">
        <f>IF(NOT(Table1[[#This Row],[IncidentDate]]=""), DAY(D466), DAY(Table1[[#This Row],[ReportDate]]))</f>
        <v>1</v>
      </c>
      <c r="H466" s="16">
        <f>IF(NOT(Table1[[#This Row],[IncidentDate]]=""), Table1[[#This Row],[IncidentDate]]-INT(Table1[[#This Row],[IncidentDate]]), Table1[[#This Row],[ReportDate]]-INT(Table1[[#This Row],[ReportDate]]))</f>
        <v>0.94097199999669101</v>
      </c>
      <c r="I466" s="1" t="s">
        <v>75</v>
      </c>
      <c r="J466" s="4" t="s">
        <v>67</v>
      </c>
      <c r="K466" s="5"/>
      <c r="L466" s="6">
        <v>1</v>
      </c>
      <c r="M466" s="5"/>
    </row>
    <row r="467" spans="1:13" ht="26.25" customHeight="1" x14ac:dyDescent="0.2">
      <c r="A467" s="1" t="s">
        <v>590</v>
      </c>
      <c r="B467" s="1" t="s">
        <v>1</v>
      </c>
      <c r="C467" s="2">
        <v>44899.856943999999</v>
      </c>
      <c r="D467" s="2">
        <v>44899.856943999999</v>
      </c>
      <c r="E467" s="6">
        <f>IF(NOT(Table1[[#This Row],[IncidentDate]]=""), YEAR(D467), YEAR(Table1[[#This Row],[ReportDate]]))</f>
        <v>2022</v>
      </c>
      <c r="F467" s="6">
        <f>IF(NOT(Table1[[#This Row],[IncidentDate]]=""), MONTH(Table1[[#This Row],[IncidentDate]]), MONTH(Table1[[#This Row],[ReportDate]]))</f>
        <v>12</v>
      </c>
      <c r="G467" s="6">
        <f>IF(NOT(Table1[[#This Row],[IncidentDate]]=""), DAY(D467), DAY(Table1[[#This Row],[ReportDate]]))</f>
        <v>4</v>
      </c>
      <c r="H467" s="16">
        <f>IF(NOT(Table1[[#This Row],[IncidentDate]]=""), Table1[[#This Row],[IncidentDate]]-INT(Table1[[#This Row],[IncidentDate]]), Table1[[#This Row],[ReportDate]]-INT(Table1[[#This Row],[ReportDate]]))</f>
        <v>0.85694399999920279</v>
      </c>
      <c r="I467" s="3" t="s">
        <v>2</v>
      </c>
      <c r="J467" s="4" t="s">
        <v>58</v>
      </c>
      <c r="K467" s="5"/>
      <c r="L467" s="6">
        <v>2</v>
      </c>
      <c r="M467" s="5"/>
    </row>
    <row r="468" spans="1:13" ht="26.1" customHeight="1" x14ac:dyDescent="0.2">
      <c r="A468" s="1" t="s">
        <v>591</v>
      </c>
      <c r="B468" s="1" t="s">
        <v>1</v>
      </c>
      <c r="C468" s="2">
        <v>44902.080556000001</v>
      </c>
      <c r="D468" s="2">
        <v>44901.911111000001</v>
      </c>
      <c r="E468" s="6">
        <f>IF(NOT(Table1[[#This Row],[IncidentDate]]=""), YEAR(D468), YEAR(Table1[[#This Row],[ReportDate]]))</f>
        <v>2022</v>
      </c>
      <c r="F468" s="6">
        <f>IF(NOT(Table1[[#This Row],[IncidentDate]]=""), MONTH(Table1[[#This Row],[IncidentDate]]), MONTH(Table1[[#This Row],[ReportDate]]))</f>
        <v>12</v>
      </c>
      <c r="G468" s="6">
        <f>IF(NOT(Table1[[#This Row],[IncidentDate]]=""), DAY(D468), DAY(Table1[[#This Row],[ReportDate]]))</f>
        <v>6</v>
      </c>
      <c r="H468" s="16">
        <f>IF(NOT(Table1[[#This Row],[IncidentDate]]=""), Table1[[#This Row],[IncidentDate]]-INT(Table1[[#This Row],[IncidentDate]]), Table1[[#This Row],[ReportDate]]-INT(Table1[[#This Row],[ReportDate]]))</f>
        <v>0.91111100000125589</v>
      </c>
      <c r="I468" s="1" t="s">
        <v>5</v>
      </c>
      <c r="J468" s="4" t="s">
        <v>592</v>
      </c>
      <c r="K468" s="5"/>
      <c r="L468" s="6">
        <v>3</v>
      </c>
      <c r="M468" s="5"/>
    </row>
    <row r="469" spans="1:13" ht="28.5" customHeight="1" x14ac:dyDescent="0.2">
      <c r="A469" s="1" t="s">
        <v>593</v>
      </c>
      <c r="B469" s="1" t="s">
        <v>1</v>
      </c>
      <c r="C469" s="2">
        <v>44908.067361000001</v>
      </c>
      <c r="D469" s="2">
        <v>44908.045832999996</v>
      </c>
      <c r="E469" s="6">
        <f>IF(NOT(Table1[[#This Row],[IncidentDate]]=""), YEAR(D469), YEAR(Table1[[#This Row],[ReportDate]]))</f>
        <v>2022</v>
      </c>
      <c r="F469" s="6">
        <f>IF(NOT(Table1[[#This Row],[IncidentDate]]=""), MONTH(Table1[[#This Row],[IncidentDate]]), MONTH(Table1[[#This Row],[ReportDate]]))</f>
        <v>12</v>
      </c>
      <c r="G469" s="6">
        <f>IF(NOT(Table1[[#This Row],[IncidentDate]]=""), DAY(D469), DAY(Table1[[#This Row],[ReportDate]]))</f>
        <v>13</v>
      </c>
      <c r="H469" s="16">
        <f>IF(NOT(Table1[[#This Row],[IncidentDate]]=""), Table1[[#This Row],[IncidentDate]]-INT(Table1[[#This Row],[IncidentDate]]), Table1[[#This Row],[ReportDate]]-INT(Table1[[#This Row],[ReportDate]]))</f>
        <v>4.5832999996491708E-2</v>
      </c>
      <c r="I469" s="8" t="s">
        <v>20</v>
      </c>
      <c r="J469" s="9" t="s">
        <v>368</v>
      </c>
      <c r="K469" s="5"/>
      <c r="L469" s="13">
        <v>1</v>
      </c>
      <c r="M469" s="5"/>
    </row>
    <row r="470" spans="1:13" ht="18" customHeight="1" x14ac:dyDescent="0.2">
      <c r="A470" s="1" t="s">
        <v>594</v>
      </c>
      <c r="B470" s="1" t="s">
        <v>1</v>
      </c>
      <c r="C470" s="2">
        <v>44909.926389</v>
      </c>
      <c r="D470" s="2">
        <v>44909.926389</v>
      </c>
      <c r="E470" s="6">
        <f>IF(NOT(Table1[[#This Row],[IncidentDate]]=""), YEAR(D470), YEAR(Table1[[#This Row],[ReportDate]]))</f>
        <v>2022</v>
      </c>
      <c r="F470" s="6">
        <f>IF(NOT(Table1[[#This Row],[IncidentDate]]=""), MONTH(Table1[[#This Row],[IncidentDate]]), MONTH(Table1[[#This Row],[ReportDate]]))</f>
        <v>12</v>
      </c>
      <c r="G470" s="6">
        <f>IF(NOT(Table1[[#This Row],[IncidentDate]]=""), DAY(D470), DAY(Table1[[#This Row],[ReportDate]]))</f>
        <v>14</v>
      </c>
      <c r="H470" s="16">
        <f>IF(NOT(Table1[[#This Row],[IncidentDate]]=""), Table1[[#This Row],[IncidentDate]]-INT(Table1[[#This Row],[IncidentDate]]), Table1[[#This Row],[ReportDate]]-INT(Table1[[#This Row],[ReportDate]]))</f>
        <v>0.9263890000001993</v>
      </c>
      <c r="I470" s="4" t="s">
        <v>63</v>
      </c>
      <c r="J470" s="9" t="s">
        <v>595</v>
      </c>
      <c r="K470" s="11"/>
      <c r="L470" s="13">
        <v>1</v>
      </c>
      <c r="M470" s="11"/>
    </row>
    <row r="471" spans="1:13" ht="28.5" customHeight="1" x14ac:dyDescent="0.2">
      <c r="A471" s="1" t="s">
        <v>596</v>
      </c>
      <c r="B471" s="1" t="s">
        <v>1</v>
      </c>
      <c r="C471" s="2">
        <v>44924.059028000003</v>
      </c>
      <c r="D471" s="2">
        <v>44924.059028000003</v>
      </c>
      <c r="E471" s="6">
        <f>IF(NOT(Table1[[#This Row],[IncidentDate]]=""), YEAR(D471), YEAR(Table1[[#This Row],[ReportDate]]))</f>
        <v>2022</v>
      </c>
      <c r="F471" s="6">
        <f>IF(NOT(Table1[[#This Row],[IncidentDate]]=""), MONTH(Table1[[#This Row],[IncidentDate]]), MONTH(Table1[[#This Row],[ReportDate]]))</f>
        <v>12</v>
      </c>
      <c r="G471" s="6">
        <f>IF(NOT(Table1[[#This Row],[IncidentDate]]=""), DAY(D471), DAY(Table1[[#This Row],[ReportDate]]))</f>
        <v>29</v>
      </c>
      <c r="H471" s="16">
        <f>IF(NOT(Table1[[#This Row],[IncidentDate]]=""), Table1[[#This Row],[IncidentDate]]-INT(Table1[[#This Row],[IncidentDate]]), Table1[[#This Row],[ReportDate]]-INT(Table1[[#This Row],[ReportDate]]))</f>
        <v>5.9028000003308989E-2</v>
      </c>
      <c r="I471" s="8" t="s">
        <v>20</v>
      </c>
      <c r="J471" s="9" t="s">
        <v>597</v>
      </c>
      <c r="K471" s="5"/>
      <c r="L471" s="13">
        <v>1</v>
      </c>
      <c r="M471" s="5"/>
    </row>
    <row r="472" spans="1:13" ht="37.5" customHeight="1" x14ac:dyDescent="0.2">
      <c r="A472" s="1" t="s">
        <v>598</v>
      </c>
      <c r="B472" s="1" t="s">
        <v>1</v>
      </c>
      <c r="C472" s="2">
        <v>44924.8125</v>
      </c>
      <c r="D472" s="2">
        <v>44924.8125</v>
      </c>
      <c r="E472" s="6">
        <f>IF(NOT(Table1[[#This Row],[IncidentDate]]=""), YEAR(D472), YEAR(Table1[[#This Row],[ReportDate]]))</f>
        <v>2022</v>
      </c>
      <c r="F472" s="6">
        <f>IF(NOT(Table1[[#This Row],[IncidentDate]]=""), MONTH(Table1[[#This Row],[IncidentDate]]), MONTH(Table1[[#This Row],[ReportDate]]))</f>
        <v>12</v>
      </c>
      <c r="G472" s="6">
        <f>IF(NOT(Table1[[#This Row],[IncidentDate]]=""), DAY(D472), DAY(Table1[[#This Row],[ReportDate]]))</f>
        <v>29</v>
      </c>
      <c r="H472" s="16">
        <f>IF(NOT(Table1[[#This Row],[IncidentDate]]=""), Table1[[#This Row],[IncidentDate]]-INT(Table1[[#This Row],[IncidentDate]]), Table1[[#This Row],[ReportDate]]-INT(Table1[[#This Row],[ReportDate]]))</f>
        <v>0.8125</v>
      </c>
      <c r="I472" s="1" t="s">
        <v>75</v>
      </c>
      <c r="J472" s="10" t="s">
        <v>29</v>
      </c>
      <c r="K472" s="5"/>
      <c r="L472" s="13">
        <v>2</v>
      </c>
      <c r="M472" s="5"/>
    </row>
    <row r="473" spans="1:13" ht="26.25" customHeight="1" x14ac:dyDescent="0.2">
      <c r="A473" s="1" t="s">
        <v>599</v>
      </c>
      <c r="B473" s="1" t="s">
        <v>1</v>
      </c>
      <c r="C473" s="2">
        <v>44927.097221999997</v>
      </c>
      <c r="D473" s="2">
        <v>44927.097221999997</v>
      </c>
      <c r="E473" s="6">
        <f>IF(NOT(Table1[[#This Row],[IncidentDate]]=""), YEAR(D473), YEAR(Table1[[#This Row],[ReportDate]]))</f>
        <v>2023</v>
      </c>
      <c r="F473" s="6">
        <f>IF(NOT(Table1[[#This Row],[IncidentDate]]=""), MONTH(Table1[[#This Row],[IncidentDate]]), MONTH(Table1[[#This Row],[ReportDate]]))</f>
        <v>1</v>
      </c>
      <c r="G473" s="6">
        <f>IF(NOT(Table1[[#This Row],[IncidentDate]]=""), DAY(D473), DAY(Table1[[#This Row],[ReportDate]]))</f>
        <v>1</v>
      </c>
      <c r="H473" s="16">
        <f>IF(NOT(Table1[[#This Row],[IncidentDate]]=""), Table1[[#This Row],[IncidentDate]]-INT(Table1[[#This Row],[IncidentDate]]), Table1[[#This Row],[ReportDate]]-INT(Table1[[#This Row],[ReportDate]]))</f>
        <v>9.7221999996691011E-2</v>
      </c>
      <c r="I473" s="1" t="s">
        <v>5</v>
      </c>
      <c r="J473" s="14" t="s">
        <v>206</v>
      </c>
      <c r="K473" s="5"/>
      <c r="L473" s="13">
        <v>1</v>
      </c>
      <c r="M473" s="5"/>
    </row>
    <row r="474" spans="1:13" ht="28.5" customHeight="1" x14ac:dyDescent="0.2">
      <c r="A474" s="1" t="s">
        <v>600</v>
      </c>
      <c r="B474" s="1" t="s">
        <v>1</v>
      </c>
      <c r="C474" s="2">
        <v>44938.056250000001</v>
      </c>
      <c r="D474" s="2">
        <v>44938.056250000001</v>
      </c>
      <c r="E474" s="6">
        <f>IF(NOT(Table1[[#This Row],[IncidentDate]]=""), YEAR(D474), YEAR(Table1[[#This Row],[ReportDate]]))</f>
        <v>2023</v>
      </c>
      <c r="F474" s="6">
        <f>IF(NOT(Table1[[#This Row],[IncidentDate]]=""), MONTH(Table1[[#This Row],[IncidentDate]]), MONTH(Table1[[#This Row],[ReportDate]]))</f>
        <v>1</v>
      </c>
      <c r="G474" s="6">
        <f>IF(NOT(Table1[[#This Row],[IncidentDate]]=""), DAY(D474), DAY(Table1[[#This Row],[ReportDate]]))</f>
        <v>12</v>
      </c>
      <c r="H474" s="16">
        <f>IF(NOT(Table1[[#This Row],[IncidentDate]]=""), Table1[[#This Row],[IncidentDate]]-INT(Table1[[#This Row],[IncidentDate]]), Table1[[#This Row],[ReportDate]]-INT(Table1[[#This Row],[ReportDate]]))</f>
        <v>5.6250000001455192E-2</v>
      </c>
      <c r="I474" s="8" t="s">
        <v>20</v>
      </c>
      <c r="J474" s="10" t="s">
        <v>277</v>
      </c>
      <c r="K474" s="5"/>
      <c r="L474" s="13">
        <v>1</v>
      </c>
      <c r="M474" s="5"/>
    </row>
    <row r="475" spans="1:13" ht="26.25" customHeight="1" x14ac:dyDescent="0.2">
      <c r="A475" s="1" t="s">
        <v>601</v>
      </c>
      <c r="B475" s="1" t="s">
        <v>1</v>
      </c>
      <c r="C475" s="2">
        <v>44940.002778000002</v>
      </c>
      <c r="D475" s="2">
        <v>44940.002778000002</v>
      </c>
      <c r="E475" s="6">
        <f>IF(NOT(Table1[[#This Row],[IncidentDate]]=""), YEAR(D475), YEAR(Table1[[#This Row],[ReportDate]]))</f>
        <v>2023</v>
      </c>
      <c r="F475" s="6">
        <f>IF(NOT(Table1[[#This Row],[IncidentDate]]=""), MONTH(Table1[[#This Row],[IncidentDate]]), MONTH(Table1[[#This Row],[ReportDate]]))</f>
        <v>1</v>
      </c>
      <c r="G475" s="6">
        <f>IF(NOT(Table1[[#This Row],[IncidentDate]]=""), DAY(D475), DAY(Table1[[#This Row],[ReportDate]]))</f>
        <v>14</v>
      </c>
      <c r="H475" s="16">
        <f>IF(NOT(Table1[[#This Row],[IncidentDate]]=""), Table1[[#This Row],[IncidentDate]]-INT(Table1[[#This Row],[IncidentDate]]), Table1[[#This Row],[ReportDate]]-INT(Table1[[#This Row],[ReportDate]]))</f>
        <v>2.7780000018537976E-3</v>
      </c>
      <c r="I475" s="1" t="s">
        <v>5</v>
      </c>
      <c r="J475" s="9" t="s">
        <v>597</v>
      </c>
      <c r="K475" s="5"/>
      <c r="L475" s="13">
        <v>1</v>
      </c>
      <c r="M475" s="5"/>
    </row>
    <row r="476" spans="1:13" ht="26.25" customHeight="1" x14ac:dyDescent="0.2">
      <c r="A476" s="1" t="s">
        <v>602</v>
      </c>
      <c r="B476" s="1" t="s">
        <v>1</v>
      </c>
      <c r="C476" s="2">
        <v>44948.074999999997</v>
      </c>
      <c r="D476" s="2">
        <v>44948.074999999997</v>
      </c>
      <c r="E476" s="6">
        <f>IF(NOT(Table1[[#This Row],[IncidentDate]]=""), YEAR(D476), YEAR(Table1[[#This Row],[ReportDate]]))</f>
        <v>2023</v>
      </c>
      <c r="F476" s="6">
        <f>IF(NOT(Table1[[#This Row],[IncidentDate]]=""), MONTH(Table1[[#This Row],[IncidentDate]]), MONTH(Table1[[#This Row],[ReportDate]]))</f>
        <v>1</v>
      </c>
      <c r="G476" s="6">
        <f>IF(NOT(Table1[[#This Row],[IncidentDate]]=""), DAY(D476), DAY(Table1[[#This Row],[ReportDate]]))</f>
        <v>22</v>
      </c>
      <c r="H476" s="16">
        <f>IF(NOT(Table1[[#This Row],[IncidentDate]]=""), Table1[[#This Row],[IncidentDate]]-INT(Table1[[#This Row],[IncidentDate]]), Table1[[#This Row],[ReportDate]]-INT(Table1[[#This Row],[ReportDate]]))</f>
        <v>7.4999999997089617E-2</v>
      </c>
      <c r="I476" s="1" t="s">
        <v>5</v>
      </c>
      <c r="J476" s="9" t="s">
        <v>597</v>
      </c>
      <c r="K476" s="5"/>
      <c r="L476" s="13">
        <v>2</v>
      </c>
      <c r="M476" s="5"/>
    </row>
    <row r="477" spans="1:13" ht="26.25" customHeight="1" x14ac:dyDescent="0.2">
      <c r="A477" s="1" t="s">
        <v>603</v>
      </c>
      <c r="B477" s="1" t="s">
        <v>1</v>
      </c>
      <c r="C477" s="2">
        <v>44954.050693999998</v>
      </c>
      <c r="D477" s="2">
        <v>44954.050693999998</v>
      </c>
      <c r="E477" s="6">
        <f>IF(NOT(Table1[[#This Row],[IncidentDate]]=""), YEAR(D477), YEAR(Table1[[#This Row],[ReportDate]]))</f>
        <v>2023</v>
      </c>
      <c r="F477" s="6">
        <f>IF(NOT(Table1[[#This Row],[IncidentDate]]=""), MONTH(Table1[[#This Row],[IncidentDate]]), MONTH(Table1[[#This Row],[ReportDate]]))</f>
        <v>1</v>
      </c>
      <c r="G477" s="6">
        <f>IF(NOT(Table1[[#This Row],[IncidentDate]]=""), DAY(D477), DAY(Table1[[#This Row],[ReportDate]]))</f>
        <v>28</v>
      </c>
      <c r="H477" s="16">
        <f>IF(NOT(Table1[[#This Row],[IncidentDate]]=""), Table1[[#This Row],[IncidentDate]]-INT(Table1[[#This Row],[IncidentDate]]), Table1[[#This Row],[ReportDate]]-INT(Table1[[#This Row],[ReportDate]]))</f>
        <v>5.0693999997747596E-2</v>
      </c>
      <c r="I477" s="1" t="s">
        <v>5</v>
      </c>
      <c r="J477" s="14" t="s">
        <v>604</v>
      </c>
      <c r="K477" s="5"/>
      <c r="L477" s="13">
        <v>1</v>
      </c>
      <c r="M477" s="5"/>
    </row>
    <row r="478" spans="1:13" ht="26.25" customHeight="1" x14ac:dyDescent="0.2">
      <c r="A478" s="1" t="s">
        <v>605</v>
      </c>
      <c r="B478" s="1" t="s">
        <v>1</v>
      </c>
      <c r="C478" s="2">
        <v>44955.897222</v>
      </c>
      <c r="D478" s="2">
        <v>44955.897222</v>
      </c>
      <c r="E478" s="6">
        <f>IF(NOT(Table1[[#This Row],[IncidentDate]]=""), YEAR(D478), YEAR(Table1[[#This Row],[ReportDate]]))</f>
        <v>2023</v>
      </c>
      <c r="F478" s="6">
        <f>IF(NOT(Table1[[#This Row],[IncidentDate]]=""), MONTH(Table1[[#This Row],[IncidentDate]]), MONTH(Table1[[#This Row],[ReportDate]]))</f>
        <v>1</v>
      </c>
      <c r="G478" s="6">
        <f>IF(NOT(Table1[[#This Row],[IncidentDate]]=""), DAY(D478), DAY(Table1[[#This Row],[ReportDate]]))</f>
        <v>29</v>
      </c>
      <c r="H478" s="16">
        <f>IF(NOT(Table1[[#This Row],[IncidentDate]]=""), Table1[[#This Row],[IncidentDate]]-INT(Table1[[#This Row],[IncidentDate]]), Table1[[#This Row],[ReportDate]]-INT(Table1[[#This Row],[ReportDate]]))</f>
        <v>0.89722199999960139</v>
      </c>
      <c r="I478" s="3" t="s">
        <v>2</v>
      </c>
      <c r="J478" s="4" t="s">
        <v>496</v>
      </c>
      <c r="K478" s="5"/>
      <c r="L478" s="13">
        <v>1</v>
      </c>
      <c r="M478" s="5"/>
    </row>
    <row r="479" spans="1:13" ht="26.25" customHeight="1" x14ac:dyDescent="0.2">
      <c r="A479" s="1" t="s">
        <v>606</v>
      </c>
      <c r="B479" s="1" t="s">
        <v>1</v>
      </c>
      <c r="C479" s="2">
        <v>44958.599305999996</v>
      </c>
      <c r="D479" s="2">
        <v>44958.15625</v>
      </c>
      <c r="E479" s="6">
        <f>IF(NOT(Table1[[#This Row],[IncidentDate]]=""), YEAR(D479), YEAR(Table1[[#This Row],[ReportDate]]))</f>
        <v>2023</v>
      </c>
      <c r="F479" s="6">
        <f>IF(NOT(Table1[[#This Row],[IncidentDate]]=""), MONTH(Table1[[#This Row],[IncidentDate]]), MONTH(Table1[[#This Row],[ReportDate]]))</f>
        <v>2</v>
      </c>
      <c r="G479" s="6">
        <f>IF(NOT(Table1[[#This Row],[IncidentDate]]=""), DAY(D479), DAY(Table1[[#This Row],[ReportDate]]))</f>
        <v>1</v>
      </c>
      <c r="H479" s="16">
        <f>IF(NOT(Table1[[#This Row],[IncidentDate]]=""), Table1[[#This Row],[IncidentDate]]-INT(Table1[[#This Row],[IncidentDate]]), Table1[[#This Row],[ReportDate]]-INT(Table1[[#This Row],[ReportDate]]))</f>
        <v>0.15625</v>
      </c>
      <c r="I479" s="7" t="s">
        <v>289</v>
      </c>
      <c r="J479" s="15" t="s">
        <v>349</v>
      </c>
      <c r="K479" s="5"/>
      <c r="L479" s="13">
        <v>1</v>
      </c>
      <c r="M479" s="5"/>
    </row>
    <row r="480" spans="1:13" ht="28.5" customHeight="1" x14ac:dyDescent="0.2">
      <c r="A480" s="1" t="s">
        <v>607</v>
      </c>
      <c r="B480" s="1" t="s">
        <v>1</v>
      </c>
      <c r="C480" s="2">
        <v>44964.624305999998</v>
      </c>
      <c r="D480" s="2">
        <v>44964.612500000003</v>
      </c>
      <c r="E480" s="6">
        <f>IF(NOT(Table1[[#This Row],[IncidentDate]]=""), YEAR(D480), YEAR(Table1[[#This Row],[ReportDate]]))</f>
        <v>2023</v>
      </c>
      <c r="F480" s="6">
        <f>IF(NOT(Table1[[#This Row],[IncidentDate]]=""), MONTH(Table1[[#This Row],[IncidentDate]]), MONTH(Table1[[#This Row],[ReportDate]]))</f>
        <v>2</v>
      </c>
      <c r="G480" s="6">
        <f>IF(NOT(Table1[[#This Row],[IncidentDate]]=""), DAY(D480), DAY(Table1[[#This Row],[ReportDate]]))</f>
        <v>7</v>
      </c>
      <c r="H480" s="16">
        <f>IF(NOT(Table1[[#This Row],[IncidentDate]]=""), Table1[[#This Row],[IncidentDate]]-INT(Table1[[#This Row],[IncidentDate]]), Table1[[#This Row],[ReportDate]]-INT(Table1[[#This Row],[ReportDate]]))</f>
        <v>0.61250000000291038</v>
      </c>
      <c r="I480" s="12" t="s">
        <v>188</v>
      </c>
      <c r="J480" s="9" t="s">
        <v>3</v>
      </c>
      <c r="K480" s="5"/>
      <c r="L480" s="13">
        <v>11</v>
      </c>
      <c r="M480" s="5"/>
    </row>
    <row r="481" spans="1:13" ht="26.25" customHeight="1" x14ac:dyDescent="0.2">
      <c r="A481" s="1" t="s">
        <v>608</v>
      </c>
      <c r="B481" s="1" t="s">
        <v>1</v>
      </c>
      <c r="C481" s="2">
        <v>44967.786805999996</v>
      </c>
      <c r="D481" s="2">
        <v>44967.775000000001</v>
      </c>
      <c r="E481" s="6">
        <f>IF(NOT(Table1[[#This Row],[IncidentDate]]=""), YEAR(D481), YEAR(Table1[[#This Row],[ReportDate]]))</f>
        <v>2023</v>
      </c>
      <c r="F481" s="6">
        <f>IF(NOT(Table1[[#This Row],[IncidentDate]]=""), MONTH(Table1[[#This Row],[IncidentDate]]), MONTH(Table1[[#This Row],[ReportDate]]))</f>
        <v>2</v>
      </c>
      <c r="G481" s="6">
        <f>IF(NOT(Table1[[#This Row],[IncidentDate]]=""), DAY(D481), DAY(Table1[[#This Row],[ReportDate]]))</f>
        <v>10</v>
      </c>
      <c r="H481" s="16">
        <f>IF(NOT(Table1[[#This Row],[IncidentDate]]=""), Table1[[#This Row],[IncidentDate]]-INT(Table1[[#This Row],[IncidentDate]]), Table1[[#This Row],[ReportDate]]-INT(Table1[[#This Row],[ReportDate]]))</f>
        <v>0.77500000000145519</v>
      </c>
      <c r="I481" s="3" t="s">
        <v>57</v>
      </c>
      <c r="J481" s="9" t="s">
        <v>597</v>
      </c>
      <c r="K481" s="5"/>
      <c r="L481" s="13">
        <v>1</v>
      </c>
      <c r="M481" s="5"/>
    </row>
    <row r="482" spans="1:13" ht="26.25" customHeight="1" x14ac:dyDescent="0.2">
      <c r="A482" s="1" t="s">
        <v>609</v>
      </c>
      <c r="B482" s="1" t="s">
        <v>1</v>
      </c>
      <c r="C482" s="2">
        <v>44971.151388999999</v>
      </c>
      <c r="D482" s="2">
        <v>44971.151388999999</v>
      </c>
      <c r="E482" s="6">
        <f>IF(NOT(Table1[[#This Row],[IncidentDate]]=""), YEAR(D482), YEAR(Table1[[#This Row],[ReportDate]]))</f>
        <v>2023</v>
      </c>
      <c r="F482" s="6">
        <f>IF(NOT(Table1[[#This Row],[IncidentDate]]=""), MONTH(Table1[[#This Row],[IncidentDate]]), MONTH(Table1[[#This Row],[ReportDate]]))</f>
        <v>2</v>
      </c>
      <c r="G482" s="6">
        <f>IF(NOT(Table1[[#This Row],[IncidentDate]]=""), DAY(D482), DAY(Table1[[#This Row],[ReportDate]]))</f>
        <v>14</v>
      </c>
      <c r="H482" s="16">
        <f>IF(NOT(Table1[[#This Row],[IncidentDate]]=""), Table1[[#This Row],[IncidentDate]]-INT(Table1[[#This Row],[IncidentDate]]), Table1[[#This Row],[ReportDate]]-INT(Table1[[#This Row],[ReportDate]]))</f>
        <v>0.15138899999874411</v>
      </c>
      <c r="I482" s="1" t="s">
        <v>5</v>
      </c>
      <c r="J482" s="14" t="s">
        <v>21</v>
      </c>
      <c r="K482" s="5"/>
      <c r="L482" s="13">
        <v>1</v>
      </c>
      <c r="M482" s="5"/>
    </row>
    <row r="483" spans="1:13" ht="26.25" customHeight="1" x14ac:dyDescent="0.2">
      <c r="A483" s="1" t="s">
        <v>610</v>
      </c>
      <c r="B483" s="1" t="s">
        <v>1</v>
      </c>
      <c r="C483" s="2">
        <v>44975.075693999999</v>
      </c>
      <c r="D483" s="2">
        <v>44975.075693999999</v>
      </c>
      <c r="E483" s="6">
        <f>IF(NOT(Table1[[#This Row],[IncidentDate]]=""), YEAR(D483), YEAR(Table1[[#This Row],[ReportDate]]))</f>
        <v>2023</v>
      </c>
      <c r="F483" s="6">
        <f>IF(NOT(Table1[[#This Row],[IncidentDate]]=""), MONTH(Table1[[#This Row],[IncidentDate]]), MONTH(Table1[[#This Row],[ReportDate]]))</f>
        <v>2</v>
      </c>
      <c r="G483" s="6">
        <f>IF(NOT(Table1[[#This Row],[IncidentDate]]=""), DAY(D483), DAY(Table1[[#This Row],[ReportDate]]))</f>
        <v>18</v>
      </c>
      <c r="H483" s="16">
        <f>IF(NOT(Table1[[#This Row],[IncidentDate]]=""), Table1[[#This Row],[IncidentDate]]-INT(Table1[[#This Row],[IncidentDate]]), Table1[[#This Row],[ReportDate]]-INT(Table1[[#This Row],[ReportDate]]))</f>
        <v>7.5693999999202788E-2</v>
      </c>
      <c r="I483" s="1" t="s">
        <v>5</v>
      </c>
      <c r="J483" s="9" t="s">
        <v>597</v>
      </c>
      <c r="K483" s="5"/>
      <c r="L483" s="13">
        <v>1</v>
      </c>
      <c r="M483" s="5"/>
    </row>
    <row r="484" spans="1:13" ht="17.850000000000001" customHeight="1" x14ac:dyDescent="0.2">
      <c r="A484" s="1" t="s">
        <v>611</v>
      </c>
      <c r="B484" s="1" t="s">
        <v>1</v>
      </c>
      <c r="C484" s="2">
        <v>44976.606943999999</v>
      </c>
      <c r="D484" s="2">
        <v>44976.605556000002</v>
      </c>
      <c r="E484" s="6">
        <f>IF(NOT(Table1[[#This Row],[IncidentDate]]=""), YEAR(D484), YEAR(Table1[[#This Row],[ReportDate]]))</f>
        <v>2023</v>
      </c>
      <c r="F484" s="6">
        <f>IF(NOT(Table1[[#This Row],[IncidentDate]]=""), MONTH(Table1[[#This Row],[IncidentDate]]), MONTH(Table1[[#This Row],[ReportDate]]))</f>
        <v>2</v>
      </c>
      <c r="G484" s="6">
        <f>IF(NOT(Table1[[#This Row],[IncidentDate]]=""), DAY(D484), DAY(Table1[[#This Row],[ReportDate]]))</f>
        <v>19</v>
      </c>
      <c r="H484" s="16">
        <f>IF(NOT(Table1[[#This Row],[IncidentDate]]=""), Table1[[#This Row],[IncidentDate]]-INT(Table1[[#This Row],[IncidentDate]]), Table1[[#This Row],[ReportDate]]-INT(Table1[[#This Row],[ReportDate]]))</f>
        <v>0.6055560000022524</v>
      </c>
      <c r="I484" s="4" t="s">
        <v>134</v>
      </c>
      <c r="J484" s="10" t="s">
        <v>147</v>
      </c>
      <c r="K484" s="11"/>
      <c r="L484" s="13">
        <v>1</v>
      </c>
      <c r="M484" s="11"/>
    </row>
    <row r="485" spans="1:13" ht="26.25" customHeight="1" x14ac:dyDescent="0.2">
      <c r="A485" s="1" t="s">
        <v>612</v>
      </c>
      <c r="B485" s="1" t="s">
        <v>1</v>
      </c>
      <c r="C485" s="2">
        <v>44978.816666999999</v>
      </c>
      <c r="D485" s="2">
        <v>44978.816666999999</v>
      </c>
      <c r="E485" s="6">
        <f>IF(NOT(Table1[[#This Row],[IncidentDate]]=""), YEAR(D485), YEAR(Table1[[#This Row],[ReportDate]]))</f>
        <v>2023</v>
      </c>
      <c r="F485" s="6">
        <f>IF(NOT(Table1[[#This Row],[IncidentDate]]=""), MONTH(Table1[[#This Row],[IncidentDate]]), MONTH(Table1[[#This Row],[ReportDate]]))</f>
        <v>2</v>
      </c>
      <c r="G485" s="6">
        <f>IF(NOT(Table1[[#This Row],[IncidentDate]]=""), DAY(D485), DAY(Table1[[#This Row],[ReportDate]]))</f>
        <v>21</v>
      </c>
      <c r="H485" s="16">
        <f>IF(NOT(Table1[[#This Row],[IncidentDate]]=""), Table1[[#This Row],[IncidentDate]]-INT(Table1[[#This Row],[IncidentDate]]), Table1[[#This Row],[ReportDate]]-INT(Table1[[#This Row],[ReportDate]]))</f>
        <v>0.81666699999914272</v>
      </c>
      <c r="I485" s="3" t="s">
        <v>2</v>
      </c>
      <c r="J485" s="4" t="s">
        <v>232</v>
      </c>
      <c r="K485" s="5"/>
      <c r="L485" s="6">
        <v>1</v>
      </c>
      <c r="M485" s="5"/>
    </row>
    <row r="486" spans="1:13" ht="26.25" customHeight="1" x14ac:dyDescent="0.2">
      <c r="A486" s="1" t="s">
        <v>613</v>
      </c>
      <c r="B486" s="1" t="s">
        <v>1</v>
      </c>
      <c r="C486" s="2">
        <v>44982.068749999999</v>
      </c>
      <c r="D486" s="2">
        <v>44982.068749999999</v>
      </c>
      <c r="E486" s="6">
        <f>IF(NOT(Table1[[#This Row],[IncidentDate]]=""), YEAR(D486), YEAR(Table1[[#This Row],[ReportDate]]))</f>
        <v>2023</v>
      </c>
      <c r="F486" s="6">
        <f>IF(NOT(Table1[[#This Row],[IncidentDate]]=""), MONTH(Table1[[#This Row],[IncidentDate]]), MONTH(Table1[[#This Row],[ReportDate]]))</f>
        <v>2</v>
      </c>
      <c r="G486" s="6">
        <f>IF(NOT(Table1[[#This Row],[IncidentDate]]=""), DAY(D486), DAY(Table1[[#This Row],[ReportDate]]))</f>
        <v>25</v>
      </c>
      <c r="H486" s="16">
        <f>IF(NOT(Table1[[#This Row],[IncidentDate]]=""), Table1[[#This Row],[IncidentDate]]-INT(Table1[[#This Row],[IncidentDate]]), Table1[[#This Row],[ReportDate]]-INT(Table1[[#This Row],[ReportDate]]))</f>
        <v>6.8749999998544808E-2</v>
      </c>
      <c r="I486" s="1" t="s">
        <v>5</v>
      </c>
      <c r="J486" s="4" t="s">
        <v>523</v>
      </c>
      <c r="K486" s="5"/>
      <c r="L486" s="6">
        <v>1</v>
      </c>
      <c r="M486" s="5"/>
    </row>
    <row r="487" spans="1:13" ht="26.25" customHeight="1" x14ac:dyDescent="0.2">
      <c r="A487" s="1" t="s">
        <v>614</v>
      </c>
      <c r="B487" s="1" t="s">
        <v>1</v>
      </c>
      <c r="C487" s="2">
        <v>44984.856249999997</v>
      </c>
      <c r="D487" s="2">
        <v>44984.853472000003</v>
      </c>
      <c r="E487" s="6">
        <f>IF(NOT(Table1[[#This Row],[IncidentDate]]=""), YEAR(D487), YEAR(Table1[[#This Row],[ReportDate]]))</f>
        <v>2023</v>
      </c>
      <c r="F487" s="6">
        <f>IF(NOT(Table1[[#This Row],[IncidentDate]]=""), MONTH(Table1[[#This Row],[IncidentDate]]), MONTH(Table1[[#This Row],[ReportDate]]))</f>
        <v>2</v>
      </c>
      <c r="G487" s="6">
        <f>IF(NOT(Table1[[#This Row],[IncidentDate]]=""), DAY(D487), DAY(Table1[[#This Row],[ReportDate]]))</f>
        <v>27</v>
      </c>
      <c r="H487" s="16">
        <f>IF(NOT(Table1[[#This Row],[IncidentDate]]=""), Table1[[#This Row],[IncidentDate]]-INT(Table1[[#This Row],[IncidentDate]]), Table1[[#This Row],[ReportDate]]-INT(Table1[[#This Row],[ReportDate]]))</f>
        <v>0.85347200000251178</v>
      </c>
      <c r="I487" s="1" t="s">
        <v>5</v>
      </c>
      <c r="J487" s="4" t="s">
        <v>40</v>
      </c>
      <c r="K487" s="5"/>
      <c r="L487" s="6">
        <v>1</v>
      </c>
      <c r="M487" s="5"/>
    </row>
    <row r="488" spans="1:13" ht="26.25" customHeight="1" x14ac:dyDescent="0.2">
      <c r="A488" s="1" t="s">
        <v>615</v>
      </c>
      <c r="B488" s="1" t="s">
        <v>1</v>
      </c>
      <c r="C488" s="2">
        <v>44987.726389000003</v>
      </c>
      <c r="D488" s="2">
        <v>44987.726389000003</v>
      </c>
      <c r="E488" s="6">
        <f>IF(NOT(Table1[[#This Row],[IncidentDate]]=""), YEAR(D488), YEAR(Table1[[#This Row],[ReportDate]]))</f>
        <v>2023</v>
      </c>
      <c r="F488" s="6">
        <f>IF(NOT(Table1[[#This Row],[IncidentDate]]=""), MONTH(Table1[[#This Row],[IncidentDate]]), MONTH(Table1[[#This Row],[ReportDate]]))</f>
        <v>3</v>
      </c>
      <c r="G488" s="6">
        <f>IF(NOT(Table1[[#This Row],[IncidentDate]]=""), DAY(D488), DAY(Table1[[#This Row],[ReportDate]]))</f>
        <v>2</v>
      </c>
      <c r="H488" s="16">
        <f>IF(NOT(Table1[[#This Row],[IncidentDate]]=""), Table1[[#This Row],[IncidentDate]]-INT(Table1[[#This Row],[IncidentDate]]), Table1[[#This Row],[ReportDate]]-INT(Table1[[#This Row],[ReportDate]]))</f>
        <v>0.72638900000310969</v>
      </c>
      <c r="I488" s="3" t="s">
        <v>2</v>
      </c>
      <c r="J488" s="4" t="s">
        <v>232</v>
      </c>
      <c r="K488" s="5"/>
      <c r="L488" s="6">
        <v>1</v>
      </c>
      <c r="M488" s="5"/>
    </row>
    <row r="489" spans="1:13" ht="18" customHeight="1" x14ac:dyDescent="0.2">
      <c r="A489" s="1" t="s">
        <v>616</v>
      </c>
      <c r="B489" s="1" t="s">
        <v>1</v>
      </c>
      <c r="C489" s="2">
        <v>44987.778471999998</v>
      </c>
      <c r="D489" s="2">
        <v>44987.778471999998</v>
      </c>
      <c r="E489" s="6">
        <f>IF(NOT(Table1[[#This Row],[IncidentDate]]=""), YEAR(D489), YEAR(Table1[[#This Row],[ReportDate]]))</f>
        <v>2023</v>
      </c>
      <c r="F489" s="6">
        <f>IF(NOT(Table1[[#This Row],[IncidentDate]]=""), MONTH(Table1[[#This Row],[IncidentDate]]), MONTH(Table1[[#This Row],[ReportDate]]))</f>
        <v>3</v>
      </c>
      <c r="G489" s="6">
        <f>IF(NOT(Table1[[#This Row],[IncidentDate]]=""), DAY(D489), DAY(Table1[[#This Row],[ReportDate]]))</f>
        <v>2</v>
      </c>
      <c r="H489" s="16">
        <f>IF(NOT(Table1[[#This Row],[IncidentDate]]=""), Table1[[#This Row],[IncidentDate]]-INT(Table1[[#This Row],[IncidentDate]]), Table1[[#This Row],[ReportDate]]-INT(Table1[[#This Row],[ReportDate]]))</f>
        <v>0.7784719999981462</v>
      </c>
      <c r="I489" s="4" t="s">
        <v>617</v>
      </c>
      <c r="J489" s="4" t="s">
        <v>101</v>
      </c>
      <c r="K489" s="11"/>
      <c r="L489" s="6">
        <v>2</v>
      </c>
      <c r="M489" s="11"/>
    </row>
    <row r="490" spans="1:13" ht="26.25" customHeight="1" x14ac:dyDescent="0.2">
      <c r="A490" s="1" t="s">
        <v>618</v>
      </c>
      <c r="B490" s="1" t="s">
        <v>1</v>
      </c>
      <c r="C490" s="2">
        <v>44994.056250000001</v>
      </c>
      <c r="D490" s="2">
        <v>44994.056250000001</v>
      </c>
      <c r="E490" s="6">
        <f>IF(NOT(Table1[[#This Row],[IncidentDate]]=""), YEAR(D490), YEAR(Table1[[#This Row],[ReportDate]]))</f>
        <v>2023</v>
      </c>
      <c r="F490" s="6">
        <f>IF(NOT(Table1[[#This Row],[IncidentDate]]=""), MONTH(Table1[[#This Row],[IncidentDate]]), MONTH(Table1[[#This Row],[ReportDate]]))</f>
        <v>3</v>
      </c>
      <c r="G490" s="6">
        <f>IF(NOT(Table1[[#This Row],[IncidentDate]]=""), DAY(D490), DAY(Table1[[#This Row],[ReportDate]]))</f>
        <v>9</v>
      </c>
      <c r="H490" s="16">
        <f>IF(NOT(Table1[[#This Row],[IncidentDate]]=""), Table1[[#This Row],[IncidentDate]]-INT(Table1[[#This Row],[IncidentDate]]), Table1[[#This Row],[ReportDate]]-INT(Table1[[#This Row],[ReportDate]]))</f>
        <v>5.6250000001455192E-2</v>
      </c>
      <c r="I490" s="1" t="s">
        <v>5</v>
      </c>
      <c r="J490" s="4" t="s">
        <v>597</v>
      </c>
      <c r="K490" s="5"/>
      <c r="L490" s="6">
        <v>1</v>
      </c>
      <c r="M490" s="5"/>
    </row>
    <row r="491" spans="1:13" ht="26.25" customHeight="1" x14ac:dyDescent="0.2">
      <c r="A491" s="1" t="s">
        <v>619</v>
      </c>
      <c r="B491" s="1" t="s">
        <v>1</v>
      </c>
      <c r="C491" s="2">
        <v>44997.052083000002</v>
      </c>
      <c r="D491" s="2">
        <v>44997.052083000002</v>
      </c>
      <c r="E491" s="6">
        <f>IF(NOT(Table1[[#This Row],[IncidentDate]]=""), YEAR(D491), YEAR(Table1[[#This Row],[ReportDate]]))</f>
        <v>2023</v>
      </c>
      <c r="F491" s="6">
        <f>IF(NOT(Table1[[#This Row],[IncidentDate]]=""), MONTH(Table1[[#This Row],[IncidentDate]]), MONTH(Table1[[#This Row],[ReportDate]]))</f>
        <v>3</v>
      </c>
      <c r="G491" s="6">
        <f>IF(NOT(Table1[[#This Row],[IncidentDate]]=""), DAY(D491), DAY(Table1[[#This Row],[ReportDate]]))</f>
        <v>12</v>
      </c>
      <c r="H491" s="16">
        <f>IF(NOT(Table1[[#This Row],[IncidentDate]]=""), Table1[[#This Row],[IncidentDate]]-INT(Table1[[#This Row],[IncidentDate]]), Table1[[#This Row],[ReportDate]]-INT(Table1[[#This Row],[ReportDate]]))</f>
        <v>5.2083000002312474E-2</v>
      </c>
      <c r="I491" s="1" t="s">
        <v>5</v>
      </c>
      <c r="J491" s="4" t="s">
        <v>597</v>
      </c>
      <c r="K491" s="5"/>
      <c r="L491" s="6">
        <v>1</v>
      </c>
      <c r="M491" s="5"/>
    </row>
    <row r="492" spans="1:13" ht="18" customHeight="1" x14ac:dyDescent="0.2">
      <c r="A492" s="1" t="s">
        <v>620</v>
      </c>
      <c r="B492" s="1" t="s">
        <v>1</v>
      </c>
      <c r="C492" s="2">
        <v>44997.614583000002</v>
      </c>
      <c r="D492" s="2">
        <v>44997.577777999999</v>
      </c>
      <c r="E492" s="6">
        <f>IF(NOT(Table1[[#This Row],[IncidentDate]]=""), YEAR(D492), YEAR(Table1[[#This Row],[ReportDate]]))</f>
        <v>2023</v>
      </c>
      <c r="F492" s="6">
        <f>IF(NOT(Table1[[#This Row],[IncidentDate]]=""), MONTH(Table1[[#This Row],[IncidentDate]]), MONTH(Table1[[#This Row],[ReportDate]]))</f>
        <v>3</v>
      </c>
      <c r="G492" s="6">
        <f>IF(NOT(Table1[[#This Row],[IncidentDate]]=""), DAY(D492), DAY(Table1[[#This Row],[ReportDate]]))</f>
        <v>12</v>
      </c>
      <c r="H492" s="16">
        <f>IF(NOT(Table1[[#This Row],[IncidentDate]]=""), Table1[[#This Row],[IncidentDate]]-INT(Table1[[#This Row],[IncidentDate]]), Table1[[#This Row],[ReportDate]]-INT(Table1[[#This Row],[ReportDate]]))</f>
        <v>0.57777799999894341</v>
      </c>
      <c r="I492" s="4" t="s">
        <v>173</v>
      </c>
      <c r="J492" s="4" t="s">
        <v>478</v>
      </c>
      <c r="K492" s="11"/>
      <c r="L492" s="6">
        <v>1</v>
      </c>
      <c r="M492" s="11"/>
    </row>
    <row r="493" spans="1:13" ht="26.25" customHeight="1" x14ac:dyDescent="0.2">
      <c r="A493" s="1" t="s">
        <v>621</v>
      </c>
      <c r="B493" s="1" t="s">
        <v>1</v>
      </c>
      <c r="C493" s="2">
        <v>44998.027083000001</v>
      </c>
      <c r="D493" s="2">
        <v>44998.027083000001</v>
      </c>
      <c r="E493" s="6">
        <f>IF(NOT(Table1[[#This Row],[IncidentDate]]=""), YEAR(D493), YEAR(Table1[[#This Row],[ReportDate]]))</f>
        <v>2023</v>
      </c>
      <c r="F493" s="6">
        <f>IF(NOT(Table1[[#This Row],[IncidentDate]]=""), MONTH(Table1[[#This Row],[IncidentDate]]), MONTH(Table1[[#This Row],[ReportDate]]))</f>
        <v>3</v>
      </c>
      <c r="G493" s="6">
        <f>IF(NOT(Table1[[#This Row],[IncidentDate]]=""), DAY(D493), DAY(Table1[[#This Row],[ReportDate]]))</f>
        <v>13</v>
      </c>
      <c r="H493" s="16">
        <f>IF(NOT(Table1[[#This Row],[IncidentDate]]=""), Table1[[#This Row],[IncidentDate]]-INT(Table1[[#This Row],[IncidentDate]]), Table1[[#This Row],[ReportDate]]-INT(Table1[[#This Row],[ReportDate]]))</f>
        <v>2.7083000000857282E-2</v>
      </c>
      <c r="I493" s="1" t="s">
        <v>5</v>
      </c>
      <c r="J493" s="4" t="s">
        <v>597</v>
      </c>
      <c r="K493" s="5"/>
      <c r="L493" s="6">
        <v>1</v>
      </c>
      <c r="M493" s="5"/>
    </row>
    <row r="494" spans="1:13" ht="26.25" customHeight="1" x14ac:dyDescent="0.2">
      <c r="A494" s="1" t="s">
        <v>622</v>
      </c>
      <c r="B494" s="1" t="s">
        <v>1</v>
      </c>
      <c r="C494" s="2">
        <v>45001.727778</v>
      </c>
      <c r="D494" s="2">
        <v>45001.727778</v>
      </c>
      <c r="E494" s="6">
        <f>IF(NOT(Table1[[#This Row],[IncidentDate]]=""), YEAR(D494), YEAR(Table1[[#This Row],[ReportDate]]))</f>
        <v>2023</v>
      </c>
      <c r="F494" s="6">
        <f>IF(NOT(Table1[[#This Row],[IncidentDate]]=""), MONTH(Table1[[#This Row],[IncidentDate]]), MONTH(Table1[[#This Row],[ReportDate]]))</f>
        <v>3</v>
      </c>
      <c r="G494" s="6">
        <f>IF(NOT(Table1[[#This Row],[IncidentDate]]=""), DAY(D494), DAY(Table1[[#This Row],[ReportDate]]))</f>
        <v>16</v>
      </c>
      <c r="H494" s="16">
        <f>IF(NOT(Table1[[#This Row],[IncidentDate]]=""), Table1[[#This Row],[IncidentDate]]-INT(Table1[[#This Row],[IncidentDate]]), Table1[[#This Row],[ReportDate]]-INT(Table1[[#This Row],[ReportDate]]))</f>
        <v>0.72777800000039861</v>
      </c>
      <c r="I494" s="1" t="s">
        <v>5</v>
      </c>
      <c r="J494" s="4" t="s">
        <v>18</v>
      </c>
      <c r="K494" s="5"/>
      <c r="L494" s="6">
        <v>3</v>
      </c>
      <c r="M494" s="5"/>
    </row>
    <row r="495" spans="1:13" ht="28.5" customHeight="1" x14ac:dyDescent="0.2">
      <c r="A495" s="1" t="s">
        <v>623</v>
      </c>
      <c r="B495" s="1" t="s">
        <v>1</v>
      </c>
      <c r="C495" s="2">
        <v>45001.981249999997</v>
      </c>
      <c r="D495" s="2">
        <v>45001.981249999997</v>
      </c>
      <c r="E495" s="6">
        <f>IF(NOT(Table1[[#This Row],[IncidentDate]]=""), YEAR(D495), YEAR(Table1[[#This Row],[ReportDate]]))</f>
        <v>2023</v>
      </c>
      <c r="F495" s="6">
        <f>IF(NOT(Table1[[#This Row],[IncidentDate]]=""), MONTH(Table1[[#This Row],[IncidentDate]]), MONTH(Table1[[#This Row],[ReportDate]]))</f>
        <v>3</v>
      </c>
      <c r="G495" s="6">
        <f>IF(NOT(Table1[[#This Row],[IncidentDate]]=""), DAY(D495), DAY(Table1[[#This Row],[ReportDate]]))</f>
        <v>16</v>
      </c>
      <c r="H495" s="16">
        <f>IF(NOT(Table1[[#This Row],[IncidentDate]]=""), Table1[[#This Row],[IncidentDate]]-INT(Table1[[#This Row],[IncidentDate]]), Table1[[#This Row],[ReportDate]]-INT(Table1[[#This Row],[ReportDate]]))</f>
        <v>0.98124999999708962</v>
      </c>
      <c r="I495" s="8" t="s">
        <v>20</v>
      </c>
      <c r="J495" s="4" t="s">
        <v>21</v>
      </c>
      <c r="K495" s="5"/>
      <c r="L495" s="6">
        <v>1</v>
      </c>
      <c r="M495" s="5"/>
    </row>
    <row r="496" spans="1:13" ht="26.25" customHeight="1" x14ac:dyDescent="0.2">
      <c r="A496" s="1" t="s">
        <v>624</v>
      </c>
      <c r="B496" s="1" t="s">
        <v>1</v>
      </c>
      <c r="C496" s="2">
        <v>45007.943055999996</v>
      </c>
      <c r="D496" s="2">
        <v>45007.943055999996</v>
      </c>
      <c r="E496" s="6">
        <f>IF(NOT(Table1[[#This Row],[IncidentDate]]=""), YEAR(D496), YEAR(Table1[[#This Row],[ReportDate]]))</f>
        <v>2023</v>
      </c>
      <c r="F496" s="6">
        <f>IF(NOT(Table1[[#This Row],[IncidentDate]]=""), MONTH(Table1[[#This Row],[IncidentDate]]), MONTH(Table1[[#This Row],[ReportDate]]))</f>
        <v>3</v>
      </c>
      <c r="G496" s="6">
        <f>IF(NOT(Table1[[#This Row],[IncidentDate]]=""), DAY(D496), DAY(Table1[[#This Row],[ReportDate]]))</f>
        <v>22</v>
      </c>
      <c r="H496" s="16">
        <f>IF(NOT(Table1[[#This Row],[IncidentDate]]=""), Table1[[#This Row],[IncidentDate]]-INT(Table1[[#This Row],[IncidentDate]]), Table1[[#This Row],[ReportDate]]-INT(Table1[[#This Row],[ReportDate]]))</f>
        <v>0.94305599999643164</v>
      </c>
      <c r="I496" s="7" t="s">
        <v>7</v>
      </c>
      <c r="J496" s="4" t="s">
        <v>277</v>
      </c>
      <c r="K496" s="5"/>
      <c r="L496" s="6">
        <v>1</v>
      </c>
      <c r="M496" s="5"/>
    </row>
    <row r="497" spans="1:13" ht="28.5" customHeight="1" x14ac:dyDescent="0.2">
      <c r="A497" s="1" t="s">
        <v>625</v>
      </c>
      <c r="B497" s="1" t="s">
        <v>1</v>
      </c>
      <c r="C497" s="2">
        <v>45009.115972</v>
      </c>
      <c r="D497" s="2">
        <v>45009.115972</v>
      </c>
      <c r="E497" s="6">
        <f>IF(NOT(Table1[[#This Row],[IncidentDate]]=""), YEAR(D497), YEAR(Table1[[#This Row],[ReportDate]]))</f>
        <v>2023</v>
      </c>
      <c r="F497" s="6">
        <f>IF(NOT(Table1[[#This Row],[IncidentDate]]=""), MONTH(Table1[[#This Row],[IncidentDate]]), MONTH(Table1[[#This Row],[ReportDate]]))</f>
        <v>3</v>
      </c>
      <c r="G497" s="6">
        <f>IF(NOT(Table1[[#This Row],[IncidentDate]]=""), DAY(D497), DAY(Table1[[#This Row],[ReportDate]]))</f>
        <v>24</v>
      </c>
      <c r="H497" s="16">
        <f>IF(NOT(Table1[[#This Row],[IncidentDate]]=""), Table1[[#This Row],[IncidentDate]]-INT(Table1[[#This Row],[IncidentDate]]), Table1[[#This Row],[ReportDate]]-INT(Table1[[#This Row],[ReportDate]]))</f>
        <v>0.11597199999960139</v>
      </c>
      <c r="I497" s="8" t="s">
        <v>20</v>
      </c>
      <c r="J497" s="4" t="s">
        <v>21</v>
      </c>
      <c r="K497" s="5"/>
      <c r="L497" s="6">
        <v>1</v>
      </c>
      <c r="M497" s="5"/>
    </row>
    <row r="498" spans="1:13" ht="26.25" customHeight="1" x14ac:dyDescent="0.2">
      <c r="A498" s="1" t="s">
        <v>626</v>
      </c>
      <c r="B498" s="1" t="s">
        <v>1</v>
      </c>
      <c r="C498" s="2">
        <v>45011.063194000002</v>
      </c>
      <c r="D498" s="2">
        <v>45011.063194000002</v>
      </c>
      <c r="E498" s="6">
        <f>IF(NOT(Table1[[#This Row],[IncidentDate]]=""), YEAR(D498), YEAR(Table1[[#This Row],[ReportDate]]))</f>
        <v>2023</v>
      </c>
      <c r="F498" s="6">
        <f>IF(NOT(Table1[[#This Row],[IncidentDate]]=""), MONTH(Table1[[#This Row],[IncidentDate]]), MONTH(Table1[[#This Row],[ReportDate]]))</f>
        <v>3</v>
      </c>
      <c r="G498" s="6">
        <f>IF(NOT(Table1[[#This Row],[IncidentDate]]=""), DAY(D498), DAY(Table1[[#This Row],[ReportDate]]))</f>
        <v>26</v>
      </c>
      <c r="H498" s="16">
        <f>IF(NOT(Table1[[#This Row],[IncidentDate]]=""), Table1[[#This Row],[IncidentDate]]-INT(Table1[[#This Row],[IncidentDate]]), Table1[[#This Row],[ReportDate]]-INT(Table1[[#This Row],[ReportDate]]))</f>
        <v>6.3194000002113171E-2</v>
      </c>
      <c r="I498" s="3" t="s">
        <v>2</v>
      </c>
      <c r="J498" s="4" t="s">
        <v>11</v>
      </c>
      <c r="K498" s="5"/>
      <c r="L498" s="6">
        <v>1</v>
      </c>
      <c r="M498" s="5"/>
    </row>
    <row r="499" spans="1:13" ht="26.25" customHeight="1" x14ac:dyDescent="0.2">
      <c r="A499" s="1" t="s">
        <v>627</v>
      </c>
      <c r="B499" s="1" t="s">
        <v>1</v>
      </c>
      <c r="C499" s="2">
        <v>45023.95</v>
      </c>
      <c r="D499" s="2">
        <v>45023.95</v>
      </c>
      <c r="E499" s="6">
        <f>IF(NOT(Table1[[#This Row],[IncidentDate]]=""), YEAR(D499), YEAR(Table1[[#This Row],[ReportDate]]))</f>
        <v>2023</v>
      </c>
      <c r="F499" s="6">
        <f>IF(NOT(Table1[[#This Row],[IncidentDate]]=""), MONTH(Table1[[#This Row],[IncidentDate]]), MONTH(Table1[[#This Row],[ReportDate]]))</f>
        <v>4</v>
      </c>
      <c r="G499" s="6">
        <f>IF(NOT(Table1[[#This Row],[IncidentDate]]=""), DAY(D499), DAY(Table1[[#This Row],[ReportDate]]))</f>
        <v>7</v>
      </c>
      <c r="H499" s="16">
        <f>IF(NOT(Table1[[#This Row],[IncidentDate]]=""), Table1[[#This Row],[IncidentDate]]-INT(Table1[[#This Row],[IncidentDate]]), Table1[[#This Row],[ReportDate]]-INT(Table1[[#This Row],[ReportDate]]))</f>
        <v>0.94999999999708962</v>
      </c>
      <c r="I499" s="1" t="s">
        <v>5</v>
      </c>
      <c r="J499" s="4" t="s">
        <v>415</v>
      </c>
      <c r="K499" s="5"/>
      <c r="L499" s="6">
        <v>1</v>
      </c>
      <c r="M499" s="5"/>
    </row>
    <row r="500" spans="1:13" ht="28.5" customHeight="1" x14ac:dyDescent="0.2">
      <c r="A500" s="1" t="s">
        <v>628</v>
      </c>
      <c r="B500" s="1" t="s">
        <v>1</v>
      </c>
      <c r="C500" s="2">
        <v>45028.160416999999</v>
      </c>
      <c r="D500" s="2">
        <v>45028.160416999999</v>
      </c>
      <c r="E500" s="6">
        <f>IF(NOT(Table1[[#This Row],[IncidentDate]]=""), YEAR(D500), YEAR(Table1[[#This Row],[ReportDate]]))</f>
        <v>2023</v>
      </c>
      <c r="F500" s="6">
        <f>IF(NOT(Table1[[#This Row],[IncidentDate]]=""), MONTH(Table1[[#This Row],[IncidentDate]]), MONTH(Table1[[#This Row],[ReportDate]]))</f>
        <v>4</v>
      </c>
      <c r="G500" s="6">
        <f>IF(NOT(Table1[[#This Row],[IncidentDate]]=""), DAY(D500), DAY(Table1[[#This Row],[ReportDate]]))</f>
        <v>12</v>
      </c>
      <c r="H500" s="16">
        <f>IF(NOT(Table1[[#This Row],[IncidentDate]]=""), Table1[[#This Row],[IncidentDate]]-INT(Table1[[#This Row],[IncidentDate]]), Table1[[#This Row],[ReportDate]]-INT(Table1[[#This Row],[ReportDate]]))</f>
        <v>0.16041699999914272</v>
      </c>
      <c r="I500" s="8" t="s">
        <v>20</v>
      </c>
      <c r="J500" s="4" t="s">
        <v>277</v>
      </c>
      <c r="K500" s="5"/>
      <c r="L500" s="6">
        <v>1</v>
      </c>
      <c r="M500" s="5"/>
    </row>
    <row r="501" spans="1:13" ht="17.850000000000001" customHeight="1" x14ac:dyDescent="0.2">
      <c r="A501" s="1" t="s">
        <v>629</v>
      </c>
      <c r="B501" s="1" t="s">
        <v>1</v>
      </c>
      <c r="C501" s="2">
        <v>45030.75</v>
      </c>
      <c r="D501" s="2">
        <v>45030.75</v>
      </c>
      <c r="E501" s="6">
        <f>IF(NOT(Table1[[#This Row],[IncidentDate]]=""), YEAR(D501), YEAR(Table1[[#This Row],[ReportDate]]))</f>
        <v>2023</v>
      </c>
      <c r="F501" s="6">
        <f>IF(NOT(Table1[[#This Row],[IncidentDate]]=""), MONTH(Table1[[#This Row],[IncidentDate]]), MONTH(Table1[[#This Row],[ReportDate]]))</f>
        <v>4</v>
      </c>
      <c r="G501" s="6">
        <f>IF(NOT(Table1[[#This Row],[IncidentDate]]=""), DAY(D501), DAY(Table1[[#This Row],[ReportDate]]))</f>
        <v>14</v>
      </c>
      <c r="H501" s="16">
        <f>IF(NOT(Table1[[#This Row],[IncidentDate]]=""), Table1[[#This Row],[IncidentDate]]-INT(Table1[[#This Row],[IncidentDate]]), Table1[[#This Row],[ReportDate]]-INT(Table1[[#This Row],[ReportDate]]))</f>
        <v>0.75</v>
      </c>
      <c r="I501" s="4" t="s">
        <v>98</v>
      </c>
      <c r="J501" s="4" t="s">
        <v>417</v>
      </c>
      <c r="K501" s="11"/>
      <c r="L501" s="6">
        <v>5</v>
      </c>
      <c r="M501" s="11"/>
    </row>
    <row r="502" spans="1:13" ht="26.25" customHeight="1" x14ac:dyDescent="0.2">
      <c r="A502" s="1" t="s">
        <v>630</v>
      </c>
      <c r="B502" s="1" t="s">
        <v>1</v>
      </c>
      <c r="C502" s="2">
        <v>45031.793056000002</v>
      </c>
      <c r="D502" s="2">
        <v>45031.705556000001</v>
      </c>
      <c r="E502" s="6">
        <f>IF(NOT(Table1[[#This Row],[IncidentDate]]=""), YEAR(D502), YEAR(Table1[[#This Row],[ReportDate]]))</f>
        <v>2023</v>
      </c>
      <c r="F502" s="6">
        <f>IF(NOT(Table1[[#This Row],[IncidentDate]]=""), MONTH(Table1[[#This Row],[IncidentDate]]), MONTH(Table1[[#This Row],[ReportDate]]))</f>
        <v>4</v>
      </c>
      <c r="G502" s="6">
        <f>IF(NOT(Table1[[#This Row],[IncidentDate]]=""), DAY(D502), DAY(Table1[[#This Row],[ReportDate]]))</f>
        <v>15</v>
      </c>
      <c r="H502" s="16">
        <f>IF(NOT(Table1[[#This Row],[IncidentDate]]=""), Table1[[#This Row],[IncidentDate]]-INT(Table1[[#This Row],[IncidentDate]]), Table1[[#This Row],[ReportDate]]-INT(Table1[[#This Row],[ReportDate]]))</f>
        <v>0.70555600000079721</v>
      </c>
      <c r="I502" s="1" t="s">
        <v>5</v>
      </c>
      <c r="J502" s="4" t="s">
        <v>478</v>
      </c>
      <c r="K502" s="5"/>
      <c r="L502" s="6">
        <v>1</v>
      </c>
      <c r="M502" s="5"/>
    </row>
    <row r="503" spans="1:13" ht="26.25" customHeight="1" x14ac:dyDescent="0.2">
      <c r="A503" s="1" t="s">
        <v>631</v>
      </c>
      <c r="B503" s="1" t="s">
        <v>1</v>
      </c>
      <c r="C503" s="2">
        <v>45033.063888999997</v>
      </c>
      <c r="D503" s="2">
        <v>45033.063888999997</v>
      </c>
      <c r="E503" s="6">
        <f>IF(NOT(Table1[[#This Row],[IncidentDate]]=""), YEAR(D503), YEAR(Table1[[#This Row],[ReportDate]]))</f>
        <v>2023</v>
      </c>
      <c r="F503" s="6">
        <f>IF(NOT(Table1[[#This Row],[IncidentDate]]=""), MONTH(Table1[[#This Row],[IncidentDate]]), MONTH(Table1[[#This Row],[ReportDate]]))</f>
        <v>4</v>
      </c>
      <c r="G503" s="6">
        <f>IF(NOT(Table1[[#This Row],[IncidentDate]]=""), DAY(D503), DAY(Table1[[#This Row],[ReportDate]]))</f>
        <v>17</v>
      </c>
      <c r="H503" s="16">
        <f>IF(NOT(Table1[[#This Row],[IncidentDate]]=""), Table1[[#This Row],[IncidentDate]]-INT(Table1[[#This Row],[IncidentDate]]), Table1[[#This Row],[ReportDate]]-INT(Table1[[#This Row],[ReportDate]]))</f>
        <v>6.388899999728892E-2</v>
      </c>
      <c r="I503" s="1" t="s">
        <v>5</v>
      </c>
      <c r="J503" s="4" t="s">
        <v>597</v>
      </c>
      <c r="K503" s="5"/>
      <c r="L503" s="6">
        <v>1</v>
      </c>
      <c r="M503" s="5"/>
    </row>
    <row r="504" spans="1:13" ht="18" customHeight="1" x14ac:dyDescent="0.2">
      <c r="A504" s="1" t="s">
        <v>632</v>
      </c>
      <c r="B504" s="1" t="s">
        <v>1</v>
      </c>
      <c r="C504" s="2">
        <v>45035.809028000003</v>
      </c>
      <c r="D504" s="2">
        <v>45035.809028000003</v>
      </c>
      <c r="E504" s="6">
        <f>IF(NOT(Table1[[#This Row],[IncidentDate]]=""), YEAR(D504), YEAR(Table1[[#This Row],[ReportDate]]))</f>
        <v>2023</v>
      </c>
      <c r="F504" s="6">
        <f>IF(NOT(Table1[[#This Row],[IncidentDate]]=""), MONTH(Table1[[#This Row],[IncidentDate]]), MONTH(Table1[[#This Row],[ReportDate]]))</f>
        <v>4</v>
      </c>
      <c r="G504" s="6">
        <f>IF(NOT(Table1[[#This Row],[IncidentDate]]=""), DAY(D504), DAY(Table1[[#This Row],[ReportDate]]))</f>
        <v>19</v>
      </c>
      <c r="H504" s="16">
        <f>IF(NOT(Table1[[#This Row],[IncidentDate]]=""), Table1[[#This Row],[IncidentDate]]-INT(Table1[[#This Row],[IncidentDate]]), Table1[[#This Row],[ReportDate]]-INT(Table1[[#This Row],[ReportDate]]))</f>
        <v>0.80902800000330899</v>
      </c>
      <c r="I504" s="4" t="s">
        <v>63</v>
      </c>
      <c r="J504" s="4" t="s">
        <v>417</v>
      </c>
      <c r="K504" s="11"/>
      <c r="L504" s="6">
        <v>1</v>
      </c>
      <c r="M504" s="11"/>
    </row>
    <row r="505" spans="1:13" ht="18" customHeight="1" x14ac:dyDescent="0.2">
      <c r="A505" s="1" t="s">
        <v>633</v>
      </c>
      <c r="B505" s="1" t="s">
        <v>1</v>
      </c>
      <c r="C505" s="2">
        <v>45038.786111000001</v>
      </c>
      <c r="D505" s="2">
        <v>45038.786111000001</v>
      </c>
      <c r="E505" s="6">
        <f>IF(NOT(Table1[[#This Row],[IncidentDate]]=""), YEAR(D505), YEAR(Table1[[#This Row],[ReportDate]]))</f>
        <v>2023</v>
      </c>
      <c r="F505" s="6">
        <f>IF(NOT(Table1[[#This Row],[IncidentDate]]=""), MONTH(Table1[[#This Row],[IncidentDate]]), MONTH(Table1[[#This Row],[ReportDate]]))</f>
        <v>4</v>
      </c>
      <c r="G505" s="6">
        <f>IF(NOT(Table1[[#This Row],[IncidentDate]]=""), DAY(D505), DAY(Table1[[#This Row],[ReportDate]]))</f>
        <v>22</v>
      </c>
      <c r="H505" s="16">
        <f>IF(NOT(Table1[[#This Row],[IncidentDate]]=""), Table1[[#This Row],[IncidentDate]]-INT(Table1[[#This Row],[IncidentDate]]), Table1[[#This Row],[ReportDate]]-INT(Table1[[#This Row],[ReportDate]]))</f>
        <v>0.78611100000125589</v>
      </c>
      <c r="I505" s="4" t="s">
        <v>98</v>
      </c>
      <c r="J505" s="4" t="s">
        <v>496</v>
      </c>
      <c r="K505" s="11"/>
      <c r="L505" s="6">
        <v>1</v>
      </c>
      <c r="M505" s="11"/>
    </row>
    <row r="506" spans="1:13" ht="37.5" customHeight="1" x14ac:dyDescent="0.2">
      <c r="A506" s="1" t="s">
        <v>634</v>
      </c>
      <c r="B506" s="1" t="s">
        <v>1</v>
      </c>
      <c r="C506" s="2">
        <v>45038.786111000001</v>
      </c>
      <c r="D506" s="2">
        <v>45038.786111000001</v>
      </c>
      <c r="E506" s="6">
        <f>IF(NOT(Table1[[#This Row],[IncidentDate]]=""), YEAR(D506), YEAR(Table1[[#This Row],[ReportDate]]))</f>
        <v>2023</v>
      </c>
      <c r="F506" s="6">
        <f>IF(NOT(Table1[[#This Row],[IncidentDate]]=""), MONTH(Table1[[#This Row],[IncidentDate]]), MONTH(Table1[[#This Row],[ReportDate]]))</f>
        <v>4</v>
      </c>
      <c r="G506" s="6">
        <f>IF(NOT(Table1[[#This Row],[IncidentDate]]=""), DAY(D506), DAY(Table1[[#This Row],[ReportDate]]))</f>
        <v>22</v>
      </c>
      <c r="H506" s="16">
        <f>IF(NOT(Table1[[#This Row],[IncidentDate]]=""), Table1[[#This Row],[IncidentDate]]-INT(Table1[[#This Row],[IncidentDate]]), Table1[[#This Row],[ReportDate]]-INT(Table1[[#This Row],[ReportDate]]))</f>
        <v>0.78611100000125589</v>
      </c>
      <c r="I506" s="1" t="s">
        <v>75</v>
      </c>
      <c r="J506" s="4" t="s">
        <v>496</v>
      </c>
      <c r="K506" s="5"/>
      <c r="L506" s="6">
        <v>1</v>
      </c>
      <c r="M506" s="5"/>
    </row>
    <row r="507" spans="1:13" ht="28.5" customHeight="1" x14ac:dyDescent="0.2">
      <c r="A507" s="1" t="s">
        <v>635</v>
      </c>
      <c r="B507" s="1" t="s">
        <v>1</v>
      </c>
      <c r="C507" s="2">
        <v>45039.03125</v>
      </c>
      <c r="D507" s="2">
        <v>45039.03125</v>
      </c>
      <c r="E507" s="6">
        <f>IF(NOT(Table1[[#This Row],[IncidentDate]]=""), YEAR(D507), YEAR(Table1[[#This Row],[ReportDate]]))</f>
        <v>2023</v>
      </c>
      <c r="F507" s="6">
        <f>IF(NOT(Table1[[#This Row],[IncidentDate]]=""), MONTH(Table1[[#This Row],[IncidentDate]]), MONTH(Table1[[#This Row],[ReportDate]]))</f>
        <v>4</v>
      </c>
      <c r="G507" s="6">
        <f>IF(NOT(Table1[[#This Row],[IncidentDate]]=""), DAY(D507), DAY(Table1[[#This Row],[ReportDate]]))</f>
        <v>23</v>
      </c>
      <c r="H507" s="16">
        <f>IF(NOT(Table1[[#This Row],[IncidentDate]]=""), Table1[[#This Row],[IncidentDate]]-INT(Table1[[#This Row],[IncidentDate]]), Table1[[#This Row],[ReportDate]]-INT(Table1[[#This Row],[ReportDate]]))</f>
        <v>3.125E-2</v>
      </c>
      <c r="I507" s="8" t="s">
        <v>20</v>
      </c>
      <c r="J507" s="4" t="s">
        <v>273</v>
      </c>
      <c r="K507" s="5"/>
      <c r="L507" s="6">
        <v>1</v>
      </c>
      <c r="M507" s="5"/>
    </row>
    <row r="508" spans="1:13" ht="26.25" customHeight="1" x14ac:dyDescent="0.2">
      <c r="A508" s="1" t="s">
        <v>636</v>
      </c>
      <c r="B508" s="1" t="s">
        <v>1</v>
      </c>
      <c r="C508" s="2">
        <v>45044.004861000001</v>
      </c>
      <c r="D508" s="2">
        <v>45044.004861000001</v>
      </c>
      <c r="E508" s="6">
        <f>IF(NOT(Table1[[#This Row],[IncidentDate]]=""), YEAR(D508), YEAR(Table1[[#This Row],[ReportDate]]))</f>
        <v>2023</v>
      </c>
      <c r="F508" s="6">
        <f>IF(NOT(Table1[[#This Row],[IncidentDate]]=""), MONTH(Table1[[#This Row],[IncidentDate]]), MONTH(Table1[[#This Row],[ReportDate]]))</f>
        <v>4</v>
      </c>
      <c r="G508" s="6">
        <f>IF(NOT(Table1[[#This Row],[IncidentDate]]=""), DAY(D508), DAY(Table1[[#This Row],[ReportDate]]))</f>
        <v>28</v>
      </c>
      <c r="H508" s="16">
        <f>IF(NOT(Table1[[#This Row],[IncidentDate]]=""), Table1[[#This Row],[IncidentDate]]-INT(Table1[[#This Row],[IncidentDate]]), Table1[[#This Row],[ReportDate]]-INT(Table1[[#This Row],[ReportDate]]))</f>
        <v>4.8610000012558885E-3</v>
      </c>
      <c r="I508" s="1" t="s">
        <v>5</v>
      </c>
      <c r="J508" s="4" t="s">
        <v>597</v>
      </c>
      <c r="K508" s="5"/>
      <c r="L508" s="6">
        <v>1</v>
      </c>
      <c r="M508" s="5"/>
    </row>
    <row r="509" spans="1:13" ht="26.25" customHeight="1" x14ac:dyDescent="0.2">
      <c r="A509" s="1" t="s">
        <v>637</v>
      </c>
      <c r="B509" s="1" t="s">
        <v>1</v>
      </c>
      <c r="C509" s="2">
        <v>45052.162499999999</v>
      </c>
      <c r="D509" s="2">
        <v>45052.034028000002</v>
      </c>
      <c r="E509" s="6">
        <f>IF(NOT(Table1[[#This Row],[IncidentDate]]=""), YEAR(D509), YEAR(Table1[[#This Row],[ReportDate]]))</f>
        <v>2023</v>
      </c>
      <c r="F509" s="6">
        <f>IF(NOT(Table1[[#This Row],[IncidentDate]]=""), MONTH(Table1[[#This Row],[IncidentDate]]), MONTH(Table1[[#This Row],[ReportDate]]))</f>
        <v>5</v>
      </c>
      <c r="G509" s="6">
        <f>IF(NOT(Table1[[#This Row],[IncidentDate]]=""), DAY(D509), DAY(Table1[[#This Row],[ReportDate]]))</f>
        <v>6</v>
      </c>
      <c r="H509" s="16">
        <f>IF(NOT(Table1[[#This Row],[IncidentDate]]=""), Table1[[#This Row],[IncidentDate]]-INT(Table1[[#This Row],[IncidentDate]]), Table1[[#This Row],[ReportDate]]-INT(Table1[[#This Row],[ReportDate]]))</f>
        <v>3.4028000001853798E-2</v>
      </c>
      <c r="I509" s="1" t="s">
        <v>5</v>
      </c>
      <c r="J509" s="4" t="s">
        <v>638</v>
      </c>
      <c r="K509" s="5"/>
      <c r="L509" s="6">
        <v>7</v>
      </c>
      <c r="M509" s="5"/>
    </row>
    <row r="510" spans="1:13" ht="26.25" customHeight="1" x14ac:dyDescent="0.2">
      <c r="A510" s="1" t="s">
        <v>639</v>
      </c>
      <c r="B510" s="1" t="s">
        <v>1</v>
      </c>
      <c r="C510" s="2">
        <v>45053.769443999998</v>
      </c>
      <c r="D510" s="2">
        <v>45053.769443999998</v>
      </c>
      <c r="E510" s="6">
        <f>IF(NOT(Table1[[#This Row],[IncidentDate]]=""), YEAR(D510), YEAR(Table1[[#This Row],[ReportDate]]))</f>
        <v>2023</v>
      </c>
      <c r="F510" s="6">
        <f>IF(NOT(Table1[[#This Row],[IncidentDate]]=""), MONTH(Table1[[#This Row],[IncidentDate]]), MONTH(Table1[[#This Row],[ReportDate]]))</f>
        <v>5</v>
      </c>
      <c r="G510" s="6">
        <f>IF(NOT(Table1[[#This Row],[IncidentDate]]=""), DAY(D510), DAY(Table1[[#This Row],[ReportDate]]))</f>
        <v>7</v>
      </c>
      <c r="H510" s="16">
        <f>IF(NOT(Table1[[#This Row],[IncidentDate]]=""), Table1[[#This Row],[IncidentDate]]-INT(Table1[[#This Row],[IncidentDate]]), Table1[[#This Row],[ReportDate]]-INT(Table1[[#This Row],[ReportDate]]))</f>
        <v>0.7694439999977476</v>
      </c>
      <c r="I510" s="1" t="s">
        <v>5</v>
      </c>
      <c r="J510" s="4" t="s">
        <v>597</v>
      </c>
      <c r="K510" s="5"/>
      <c r="L510" s="6">
        <v>1</v>
      </c>
      <c r="M510" s="5"/>
    </row>
    <row r="511" spans="1:13" ht="26.25" customHeight="1" x14ac:dyDescent="0.2">
      <c r="A511" s="1" t="s">
        <v>640</v>
      </c>
      <c r="B511" s="1" t="s">
        <v>1</v>
      </c>
      <c r="C511" s="2">
        <v>45053.843055999998</v>
      </c>
      <c r="D511" s="2">
        <v>45053.841667000001</v>
      </c>
      <c r="E511" s="6">
        <f>IF(NOT(Table1[[#This Row],[IncidentDate]]=""), YEAR(D511), YEAR(Table1[[#This Row],[ReportDate]]))</f>
        <v>2023</v>
      </c>
      <c r="F511" s="6">
        <f>IF(NOT(Table1[[#This Row],[IncidentDate]]=""), MONTH(Table1[[#This Row],[IncidentDate]]), MONTH(Table1[[#This Row],[ReportDate]]))</f>
        <v>5</v>
      </c>
      <c r="G511" s="6">
        <f>IF(NOT(Table1[[#This Row],[IncidentDate]]=""), DAY(D511), DAY(Table1[[#This Row],[ReportDate]]))</f>
        <v>7</v>
      </c>
      <c r="H511" s="16">
        <f>IF(NOT(Table1[[#This Row],[IncidentDate]]=""), Table1[[#This Row],[IncidentDate]]-INT(Table1[[#This Row],[IncidentDate]]), Table1[[#This Row],[ReportDate]]-INT(Table1[[#This Row],[ReportDate]]))</f>
        <v>0.84166700000059791</v>
      </c>
      <c r="I511" s="1" t="s">
        <v>5</v>
      </c>
      <c r="J511" s="4" t="s">
        <v>415</v>
      </c>
      <c r="K511" s="5"/>
      <c r="L511" s="6">
        <v>4</v>
      </c>
      <c r="M511" s="5"/>
    </row>
    <row r="512" spans="1:13" ht="28.5" customHeight="1" x14ac:dyDescent="0.2">
      <c r="A512" s="1" t="s">
        <v>641</v>
      </c>
      <c r="B512" s="1" t="s">
        <v>1</v>
      </c>
      <c r="C512" s="2">
        <v>45056.076389000002</v>
      </c>
      <c r="D512" s="2">
        <v>45056.076389000002</v>
      </c>
      <c r="E512" s="6">
        <f>IF(NOT(Table1[[#This Row],[IncidentDate]]=""), YEAR(D512), YEAR(Table1[[#This Row],[ReportDate]]))</f>
        <v>2023</v>
      </c>
      <c r="F512" s="6">
        <f>IF(NOT(Table1[[#This Row],[IncidentDate]]=""), MONTH(Table1[[#This Row],[IncidentDate]]), MONTH(Table1[[#This Row],[ReportDate]]))</f>
        <v>5</v>
      </c>
      <c r="G512" s="6">
        <f>IF(NOT(Table1[[#This Row],[IncidentDate]]=""), DAY(D512), DAY(Table1[[#This Row],[ReportDate]]))</f>
        <v>10</v>
      </c>
      <c r="H512" s="16">
        <f>IF(NOT(Table1[[#This Row],[IncidentDate]]=""), Table1[[#This Row],[IncidentDate]]-INT(Table1[[#This Row],[IncidentDate]]), Table1[[#This Row],[ReportDate]]-INT(Table1[[#This Row],[ReportDate]]))</f>
        <v>7.6389000001654495E-2</v>
      </c>
      <c r="I512" s="8" t="s">
        <v>20</v>
      </c>
      <c r="J512" s="4" t="s">
        <v>496</v>
      </c>
      <c r="K512" s="5"/>
      <c r="L512" s="6">
        <v>1</v>
      </c>
      <c r="M512" s="5"/>
    </row>
    <row r="513" spans="1:13" ht="26.25" customHeight="1" x14ac:dyDescent="0.2">
      <c r="A513" s="1" t="s">
        <v>642</v>
      </c>
      <c r="B513" s="1" t="s">
        <v>1</v>
      </c>
      <c r="C513" s="2">
        <v>45059.871528000003</v>
      </c>
      <c r="D513" s="2">
        <v>45059.871528000003</v>
      </c>
      <c r="E513" s="6">
        <f>IF(NOT(Table1[[#This Row],[IncidentDate]]=""), YEAR(D513), YEAR(Table1[[#This Row],[ReportDate]]))</f>
        <v>2023</v>
      </c>
      <c r="F513" s="6">
        <f>IF(NOT(Table1[[#This Row],[IncidentDate]]=""), MONTH(Table1[[#This Row],[IncidentDate]]), MONTH(Table1[[#This Row],[ReportDate]]))</f>
        <v>5</v>
      </c>
      <c r="G513" s="6">
        <f>IF(NOT(Table1[[#This Row],[IncidentDate]]=""), DAY(D513), DAY(Table1[[#This Row],[ReportDate]]))</f>
        <v>13</v>
      </c>
      <c r="H513" s="16">
        <f>IF(NOT(Table1[[#This Row],[IncidentDate]]=""), Table1[[#This Row],[IncidentDate]]-INT(Table1[[#This Row],[IncidentDate]]), Table1[[#This Row],[ReportDate]]-INT(Table1[[#This Row],[ReportDate]]))</f>
        <v>0.87152800000330899</v>
      </c>
      <c r="I513" s="1" t="s">
        <v>5</v>
      </c>
      <c r="J513" s="4" t="s">
        <v>597</v>
      </c>
      <c r="K513" s="5"/>
      <c r="L513" s="6">
        <v>2</v>
      </c>
      <c r="M513" s="5"/>
    </row>
    <row r="514" spans="1:13" ht="28.5" customHeight="1" x14ac:dyDescent="0.2">
      <c r="A514" s="1" t="s">
        <v>643</v>
      </c>
      <c r="B514" s="1" t="s">
        <v>1</v>
      </c>
      <c r="C514" s="2">
        <v>45065.033332999999</v>
      </c>
      <c r="D514" s="2">
        <v>45065.033332999999</v>
      </c>
      <c r="E514" s="6">
        <f>IF(NOT(Table1[[#This Row],[IncidentDate]]=""), YEAR(D514), YEAR(Table1[[#This Row],[ReportDate]]))</f>
        <v>2023</v>
      </c>
      <c r="F514" s="6">
        <f>IF(NOT(Table1[[#This Row],[IncidentDate]]=""), MONTH(Table1[[#This Row],[IncidentDate]]), MONTH(Table1[[#This Row],[ReportDate]]))</f>
        <v>5</v>
      </c>
      <c r="G514" s="6">
        <f>IF(NOT(Table1[[#This Row],[IncidentDate]]=""), DAY(D514), DAY(Table1[[#This Row],[ReportDate]]))</f>
        <v>19</v>
      </c>
      <c r="H514" s="16">
        <f>IF(NOT(Table1[[#This Row],[IncidentDate]]=""), Table1[[#This Row],[IncidentDate]]-INT(Table1[[#This Row],[IncidentDate]]), Table1[[#This Row],[ReportDate]]-INT(Table1[[#This Row],[ReportDate]]))</f>
        <v>3.3332999999402091E-2</v>
      </c>
      <c r="I514" s="8" t="s">
        <v>20</v>
      </c>
      <c r="J514" s="4" t="s">
        <v>277</v>
      </c>
      <c r="K514" s="5"/>
      <c r="L514" s="6">
        <v>1</v>
      </c>
      <c r="M514" s="5"/>
    </row>
    <row r="515" spans="1:13" ht="26.25" customHeight="1" x14ac:dyDescent="0.2">
      <c r="A515" s="1" t="s">
        <v>644</v>
      </c>
      <c r="B515" s="1" t="s">
        <v>1</v>
      </c>
      <c r="C515" s="2">
        <v>45066.074999999997</v>
      </c>
      <c r="D515" s="2">
        <v>45066.074999999997</v>
      </c>
      <c r="E515" s="6">
        <f>IF(NOT(Table1[[#This Row],[IncidentDate]]=""), YEAR(D515), YEAR(Table1[[#This Row],[ReportDate]]))</f>
        <v>2023</v>
      </c>
      <c r="F515" s="6">
        <f>IF(NOT(Table1[[#This Row],[IncidentDate]]=""), MONTH(Table1[[#This Row],[IncidentDate]]), MONTH(Table1[[#This Row],[ReportDate]]))</f>
        <v>5</v>
      </c>
      <c r="G515" s="6">
        <f>IF(NOT(Table1[[#This Row],[IncidentDate]]=""), DAY(D515), DAY(Table1[[#This Row],[ReportDate]]))</f>
        <v>20</v>
      </c>
      <c r="H515" s="16">
        <f>IF(NOT(Table1[[#This Row],[IncidentDate]]=""), Table1[[#This Row],[IncidentDate]]-INT(Table1[[#This Row],[IncidentDate]]), Table1[[#This Row],[ReportDate]]-INT(Table1[[#This Row],[ReportDate]]))</f>
        <v>7.4999999997089617E-2</v>
      </c>
      <c r="I515" s="1" t="s">
        <v>5</v>
      </c>
      <c r="J515" s="4" t="s">
        <v>523</v>
      </c>
      <c r="K515" s="5"/>
      <c r="L515" s="6">
        <v>1</v>
      </c>
      <c r="M515" s="5"/>
    </row>
    <row r="516" spans="1:13" ht="26.25" customHeight="1" x14ac:dyDescent="0.2">
      <c r="A516" s="1" t="s">
        <v>645</v>
      </c>
      <c r="B516" s="1" t="s">
        <v>1</v>
      </c>
      <c r="C516" s="2">
        <v>45066.509028</v>
      </c>
      <c r="D516" s="2">
        <v>45066.509028</v>
      </c>
      <c r="E516" s="6">
        <f>IF(NOT(Table1[[#This Row],[IncidentDate]]=""), YEAR(D516), YEAR(Table1[[#This Row],[ReportDate]]))</f>
        <v>2023</v>
      </c>
      <c r="F516" s="6">
        <f>IF(NOT(Table1[[#This Row],[IncidentDate]]=""), MONTH(Table1[[#This Row],[IncidentDate]]), MONTH(Table1[[#This Row],[ReportDate]]))</f>
        <v>5</v>
      </c>
      <c r="G516" s="6">
        <f>IF(NOT(Table1[[#This Row],[IncidentDate]]=""), DAY(D516), DAY(Table1[[#This Row],[ReportDate]]))</f>
        <v>20</v>
      </c>
      <c r="H516" s="16">
        <f>IF(NOT(Table1[[#This Row],[IncidentDate]]=""), Table1[[#This Row],[IncidentDate]]-INT(Table1[[#This Row],[IncidentDate]]), Table1[[#This Row],[ReportDate]]-INT(Table1[[#This Row],[ReportDate]]))</f>
        <v>0.50902800000039861</v>
      </c>
      <c r="I516" s="1" t="s">
        <v>5</v>
      </c>
      <c r="J516" s="4" t="s">
        <v>646</v>
      </c>
      <c r="K516" s="5"/>
      <c r="L516" s="6">
        <v>1</v>
      </c>
      <c r="M516" s="5"/>
    </row>
    <row r="517" spans="1:13" ht="26.1" customHeight="1" x14ac:dyDescent="0.2">
      <c r="A517" s="1" t="s">
        <v>647</v>
      </c>
      <c r="B517" s="1" t="s">
        <v>1</v>
      </c>
      <c r="C517" s="2">
        <v>45069.599999999999</v>
      </c>
      <c r="D517" s="2">
        <v>45069.599305999996</v>
      </c>
      <c r="E517" s="6">
        <f>IF(NOT(Table1[[#This Row],[IncidentDate]]=""), YEAR(D517), YEAR(Table1[[#This Row],[ReportDate]]))</f>
        <v>2023</v>
      </c>
      <c r="F517" s="6">
        <f>IF(NOT(Table1[[#This Row],[IncidentDate]]=""), MONTH(Table1[[#This Row],[IncidentDate]]), MONTH(Table1[[#This Row],[ReportDate]]))</f>
        <v>5</v>
      </c>
      <c r="G517" s="6">
        <f>IF(NOT(Table1[[#This Row],[IncidentDate]]=""), DAY(D517), DAY(Table1[[#This Row],[ReportDate]]))</f>
        <v>23</v>
      </c>
      <c r="H517" s="16">
        <f>IF(NOT(Table1[[#This Row],[IncidentDate]]=""), Table1[[#This Row],[IncidentDate]]-INT(Table1[[#This Row],[IncidentDate]]), Table1[[#This Row],[ReportDate]]-INT(Table1[[#This Row],[ReportDate]]))</f>
        <v>0.59930599999643164</v>
      </c>
      <c r="I517" s="3" t="s">
        <v>2</v>
      </c>
      <c r="J517" s="4" t="s">
        <v>648</v>
      </c>
      <c r="K517" s="5"/>
      <c r="L517" s="6">
        <v>1</v>
      </c>
      <c r="M517" s="5"/>
    </row>
    <row r="518" spans="1:13" ht="26.25" customHeight="1" x14ac:dyDescent="0.2">
      <c r="A518" s="1" t="s">
        <v>649</v>
      </c>
      <c r="B518" s="1" t="s">
        <v>1</v>
      </c>
      <c r="C518" s="2">
        <v>45076.611806000001</v>
      </c>
      <c r="D518" s="2">
        <v>45076.608332999996</v>
      </c>
      <c r="E518" s="6">
        <f>IF(NOT(Table1[[#This Row],[IncidentDate]]=""), YEAR(D518), YEAR(Table1[[#This Row],[ReportDate]]))</f>
        <v>2023</v>
      </c>
      <c r="F518" s="6">
        <f>IF(NOT(Table1[[#This Row],[IncidentDate]]=""), MONTH(Table1[[#This Row],[IncidentDate]]), MONTH(Table1[[#This Row],[ReportDate]]))</f>
        <v>5</v>
      </c>
      <c r="G518" s="6">
        <f>IF(NOT(Table1[[#This Row],[IncidentDate]]=""), DAY(D518), DAY(Table1[[#This Row],[ReportDate]]))</f>
        <v>30</v>
      </c>
      <c r="H518" s="16">
        <f>IF(NOT(Table1[[#This Row],[IncidentDate]]=""), Table1[[#This Row],[IncidentDate]]-INT(Table1[[#This Row],[IncidentDate]]), Table1[[#This Row],[ReportDate]]-INT(Table1[[#This Row],[ReportDate]]))</f>
        <v>0.60833299999649171</v>
      </c>
      <c r="I518" s="1" t="s">
        <v>5</v>
      </c>
      <c r="J518" s="4" t="s">
        <v>13</v>
      </c>
      <c r="K518" s="5"/>
      <c r="L518" s="6">
        <v>1</v>
      </c>
      <c r="M518" s="5"/>
    </row>
    <row r="519" spans="1:13" ht="26.25" customHeight="1" x14ac:dyDescent="0.2">
      <c r="A519" s="1" t="s">
        <v>650</v>
      </c>
      <c r="B519" s="1" t="s">
        <v>1</v>
      </c>
      <c r="C519" s="2">
        <v>45080.052777999997</v>
      </c>
      <c r="D519" s="2">
        <v>45080.052777999997</v>
      </c>
      <c r="E519" s="6">
        <f>IF(NOT(Table1[[#This Row],[IncidentDate]]=""), YEAR(D519), YEAR(Table1[[#This Row],[ReportDate]]))</f>
        <v>2023</v>
      </c>
      <c r="F519" s="6">
        <f>IF(NOT(Table1[[#This Row],[IncidentDate]]=""), MONTH(Table1[[#This Row],[IncidentDate]]), MONTH(Table1[[#This Row],[ReportDate]]))</f>
        <v>6</v>
      </c>
      <c r="G519" s="6">
        <f>IF(NOT(Table1[[#This Row],[IncidentDate]]=""), DAY(D519), DAY(Table1[[#This Row],[ReportDate]]))</f>
        <v>3</v>
      </c>
      <c r="H519" s="16">
        <f>IF(NOT(Table1[[#This Row],[IncidentDate]]=""), Table1[[#This Row],[IncidentDate]]-INT(Table1[[#This Row],[IncidentDate]]), Table1[[#This Row],[ReportDate]]-INT(Table1[[#This Row],[ReportDate]]))</f>
        <v>5.2777999997488223E-2</v>
      </c>
      <c r="I519" s="1" t="s">
        <v>5</v>
      </c>
      <c r="J519" s="4" t="s">
        <v>597</v>
      </c>
      <c r="K519" s="5"/>
      <c r="L519" s="6">
        <v>3</v>
      </c>
      <c r="M519" s="5"/>
    </row>
    <row r="520" spans="1:13" ht="26.25" customHeight="1" x14ac:dyDescent="0.2">
      <c r="A520" s="1" t="s">
        <v>651</v>
      </c>
      <c r="B520" s="1" t="s">
        <v>1</v>
      </c>
      <c r="C520" s="2">
        <v>45081.991667000002</v>
      </c>
      <c r="D520" s="2">
        <v>45081.991667000002</v>
      </c>
      <c r="E520" s="6">
        <f>IF(NOT(Table1[[#This Row],[IncidentDate]]=""), YEAR(D520), YEAR(Table1[[#This Row],[ReportDate]]))</f>
        <v>2023</v>
      </c>
      <c r="F520" s="6">
        <f>IF(NOT(Table1[[#This Row],[IncidentDate]]=""), MONTH(Table1[[#This Row],[IncidentDate]]), MONTH(Table1[[#This Row],[ReportDate]]))</f>
        <v>6</v>
      </c>
      <c r="G520" s="6">
        <f>IF(NOT(Table1[[#This Row],[IncidentDate]]=""), DAY(D520), DAY(Table1[[#This Row],[ReportDate]]))</f>
        <v>4</v>
      </c>
      <c r="H520" s="16">
        <f>IF(NOT(Table1[[#This Row],[IncidentDate]]=""), Table1[[#This Row],[IncidentDate]]-INT(Table1[[#This Row],[IncidentDate]]), Table1[[#This Row],[ReportDate]]-INT(Table1[[#This Row],[ReportDate]]))</f>
        <v>0.9916670000020531</v>
      </c>
      <c r="I520" s="1" t="s">
        <v>5</v>
      </c>
      <c r="J520" s="4" t="s">
        <v>500</v>
      </c>
      <c r="K520" s="5"/>
      <c r="L520" s="6">
        <v>1</v>
      </c>
      <c r="M520" s="5"/>
    </row>
    <row r="521" spans="1:13" ht="28.5" customHeight="1" x14ac:dyDescent="0.2">
      <c r="A521" s="1" t="s">
        <v>652</v>
      </c>
      <c r="B521" s="1" t="s">
        <v>1</v>
      </c>
      <c r="C521" s="2">
        <v>45087.083333000002</v>
      </c>
      <c r="D521" s="2">
        <v>45087.083333000002</v>
      </c>
      <c r="E521" s="6">
        <f>IF(NOT(Table1[[#This Row],[IncidentDate]]=""), YEAR(D521), YEAR(Table1[[#This Row],[ReportDate]]))</f>
        <v>2023</v>
      </c>
      <c r="F521" s="6">
        <f>IF(NOT(Table1[[#This Row],[IncidentDate]]=""), MONTH(Table1[[#This Row],[IncidentDate]]), MONTH(Table1[[#This Row],[ReportDate]]))</f>
        <v>6</v>
      </c>
      <c r="G521" s="6">
        <f>IF(NOT(Table1[[#This Row],[IncidentDate]]=""), DAY(D521), DAY(Table1[[#This Row],[ReportDate]]))</f>
        <v>10</v>
      </c>
      <c r="H521" s="16">
        <f>IF(NOT(Table1[[#This Row],[IncidentDate]]=""), Table1[[#This Row],[IncidentDate]]-INT(Table1[[#This Row],[IncidentDate]]), Table1[[#This Row],[ReportDate]]-INT(Table1[[#This Row],[ReportDate]]))</f>
        <v>8.3333000002312474E-2</v>
      </c>
      <c r="I521" s="8" t="s">
        <v>20</v>
      </c>
      <c r="J521" s="4" t="s">
        <v>21</v>
      </c>
      <c r="K521" s="5"/>
      <c r="L521" s="6">
        <v>1</v>
      </c>
      <c r="M521" s="5"/>
    </row>
    <row r="522" spans="1:13" ht="26.25" customHeight="1" x14ac:dyDescent="0.2">
      <c r="A522" s="1" t="s">
        <v>653</v>
      </c>
      <c r="B522" s="1" t="s">
        <v>1</v>
      </c>
      <c r="C522" s="2">
        <v>45088.741667000002</v>
      </c>
      <c r="D522" s="2">
        <v>45088.736110999998</v>
      </c>
      <c r="E522" s="6">
        <f>IF(NOT(Table1[[#This Row],[IncidentDate]]=""), YEAR(D522), YEAR(Table1[[#This Row],[ReportDate]]))</f>
        <v>2023</v>
      </c>
      <c r="F522" s="6">
        <f>IF(NOT(Table1[[#This Row],[IncidentDate]]=""), MONTH(Table1[[#This Row],[IncidentDate]]), MONTH(Table1[[#This Row],[ReportDate]]))</f>
        <v>6</v>
      </c>
      <c r="G522" s="6">
        <f>IF(NOT(Table1[[#This Row],[IncidentDate]]=""), DAY(D522), DAY(Table1[[#This Row],[ReportDate]]))</f>
        <v>11</v>
      </c>
      <c r="H522" s="16">
        <f>IF(NOT(Table1[[#This Row],[IncidentDate]]=""), Table1[[#This Row],[IncidentDate]]-INT(Table1[[#This Row],[IncidentDate]]), Table1[[#This Row],[ReportDate]]-INT(Table1[[#This Row],[ReportDate]]))</f>
        <v>0.73611099999834551</v>
      </c>
      <c r="I522" s="1" t="s">
        <v>5</v>
      </c>
      <c r="J522" s="4" t="s">
        <v>40</v>
      </c>
      <c r="K522" s="5"/>
      <c r="L522" s="6">
        <v>1</v>
      </c>
      <c r="M522" s="5"/>
    </row>
    <row r="523" spans="1:13" ht="28.5" customHeight="1" x14ac:dyDescent="0.2">
      <c r="A523" s="1" t="s">
        <v>654</v>
      </c>
      <c r="B523" s="1" t="s">
        <v>1</v>
      </c>
      <c r="C523" s="2">
        <v>45089.958333000002</v>
      </c>
      <c r="D523" s="2">
        <v>45089.958333000002</v>
      </c>
      <c r="E523" s="6">
        <f>IF(NOT(Table1[[#This Row],[IncidentDate]]=""), YEAR(D523), YEAR(Table1[[#This Row],[ReportDate]]))</f>
        <v>2023</v>
      </c>
      <c r="F523" s="6">
        <f>IF(NOT(Table1[[#This Row],[IncidentDate]]=""), MONTH(Table1[[#This Row],[IncidentDate]]), MONTH(Table1[[#This Row],[ReportDate]]))</f>
        <v>6</v>
      </c>
      <c r="G523" s="6">
        <f>IF(NOT(Table1[[#This Row],[IncidentDate]]=""), DAY(D523), DAY(Table1[[#This Row],[ReportDate]]))</f>
        <v>12</v>
      </c>
      <c r="H523" s="16">
        <f>IF(NOT(Table1[[#This Row],[IncidentDate]]=""), Table1[[#This Row],[IncidentDate]]-INT(Table1[[#This Row],[IncidentDate]]), Table1[[#This Row],[ReportDate]]-INT(Table1[[#This Row],[ReportDate]]))</f>
        <v>0.95833300000231247</v>
      </c>
      <c r="I523" s="8" t="s">
        <v>20</v>
      </c>
      <c r="J523" s="4" t="s">
        <v>500</v>
      </c>
      <c r="K523" s="5"/>
      <c r="L523" s="6">
        <v>1</v>
      </c>
      <c r="M523" s="5"/>
    </row>
    <row r="524" spans="1:13" ht="37.5" customHeight="1" x14ac:dyDescent="0.2">
      <c r="A524" s="1" t="s">
        <v>655</v>
      </c>
      <c r="B524" s="1" t="s">
        <v>1</v>
      </c>
      <c r="C524" s="2">
        <v>45093.010416999998</v>
      </c>
      <c r="D524" s="2">
        <v>45093.010416999998</v>
      </c>
      <c r="E524" s="6">
        <f>IF(NOT(Table1[[#This Row],[IncidentDate]]=""), YEAR(D524), YEAR(Table1[[#This Row],[ReportDate]]))</f>
        <v>2023</v>
      </c>
      <c r="F524" s="6">
        <f>IF(NOT(Table1[[#This Row],[IncidentDate]]=""), MONTH(Table1[[#This Row],[IncidentDate]]), MONTH(Table1[[#This Row],[ReportDate]]))</f>
        <v>6</v>
      </c>
      <c r="G524" s="6">
        <f>IF(NOT(Table1[[#This Row],[IncidentDate]]=""), DAY(D524), DAY(Table1[[#This Row],[ReportDate]]))</f>
        <v>16</v>
      </c>
      <c r="H524" s="16">
        <f>IF(NOT(Table1[[#This Row],[IncidentDate]]=""), Table1[[#This Row],[IncidentDate]]-INT(Table1[[#This Row],[IncidentDate]]), Table1[[#This Row],[ReportDate]]-INT(Table1[[#This Row],[ReportDate]]))</f>
        <v>1.0416999997687526E-2</v>
      </c>
      <c r="I524" s="1" t="s">
        <v>75</v>
      </c>
      <c r="J524" s="4" t="s">
        <v>496</v>
      </c>
      <c r="K524" s="5"/>
      <c r="L524" s="6">
        <v>1</v>
      </c>
      <c r="M524" s="5"/>
    </row>
    <row r="525" spans="1:13" ht="37.5" customHeight="1" x14ac:dyDescent="0.2">
      <c r="A525" s="1" t="s">
        <v>656</v>
      </c>
      <c r="B525" s="1" t="s">
        <v>1</v>
      </c>
      <c r="C525" s="2">
        <v>45094.894443999998</v>
      </c>
      <c r="D525" s="2">
        <v>45094.772917000002</v>
      </c>
      <c r="E525" s="6">
        <f>IF(NOT(Table1[[#This Row],[IncidentDate]]=""), YEAR(D525), YEAR(Table1[[#This Row],[ReportDate]]))</f>
        <v>2023</v>
      </c>
      <c r="F525" s="6">
        <f>IF(NOT(Table1[[#This Row],[IncidentDate]]=""), MONTH(Table1[[#This Row],[IncidentDate]]), MONTH(Table1[[#This Row],[ReportDate]]))</f>
        <v>6</v>
      </c>
      <c r="G525" s="6">
        <f>IF(NOT(Table1[[#This Row],[IncidentDate]]=""), DAY(D525), DAY(Table1[[#This Row],[ReportDate]]))</f>
        <v>17</v>
      </c>
      <c r="H525" s="16">
        <f>IF(NOT(Table1[[#This Row],[IncidentDate]]=""), Table1[[#This Row],[IncidentDate]]-INT(Table1[[#This Row],[IncidentDate]]), Table1[[#This Row],[ReportDate]]-INT(Table1[[#This Row],[ReportDate]]))</f>
        <v>0.7729170000020531</v>
      </c>
      <c r="I525" s="1" t="s">
        <v>75</v>
      </c>
      <c r="J525" s="4" t="s">
        <v>368</v>
      </c>
      <c r="K525" s="5"/>
      <c r="L525" s="6">
        <v>1</v>
      </c>
      <c r="M525" s="5"/>
    </row>
    <row r="526" spans="1:13" ht="28.5" customHeight="1" x14ac:dyDescent="0.2">
      <c r="A526" s="1" t="s">
        <v>657</v>
      </c>
      <c r="B526" s="1" t="s">
        <v>1</v>
      </c>
      <c r="C526" s="2">
        <v>45095.03125</v>
      </c>
      <c r="D526" s="2">
        <v>45095.03125</v>
      </c>
      <c r="E526" s="6">
        <f>IF(NOT(Table1[[#This Row],[IncidentDate]]=""), YEAR(D526), YEAR(Table1[[#This Row],[ReportDate]]))</f>
        <v>2023</v>
      </c>
      <c r="F526" s="6">
        <f>IF(NOT(Table1[[#This Row],[IncidentDate]]=""), MONTH(Table1[[#This Row],[IncidentDate]]), MONTH(Table1[[#This Row],[ReportDate]]))</f>
        <v>6</v>
      </c>
      <c r="G526" s="6">
        <f>IF(NOT(Table1[[#This Row],[IncidentDate]]=""), DAY(D526), DAY(Table1[[#This Row],[ReportDate]]))</f>
        <v>18</v>
      </c>
      <c r="H526" s="16">
        <f>IF(NOT(Table1[[#This Row],[IncidentDate]]=""), Table1[[#This Row],[IncidentDate]]-INT(Table1[[#This Row],[IncidentDate]]), Table1[[#This Row],[ReportDate]]-INT(Table1[[#This Row],[ReportDate]]))</f>
        <v>3.125E-2</v>
      </c>
      <c r="I526" s="8" t="s">
        <v>20</v>
      </c>
      <c r="J526" s="4" t="s">
        <v>568</v>
      </c>
      <c r="K526" s="5"/>
      <c r="L526" s="6">
        <v>2</v>
      </c>
      <c r="M526" s="5"/>
    </row>
    <row r="527" spans="1:13" ht="18" customHeight="1" x14ac:dyDescent="0.2">
      <c r="A527" s="1" t="s">
        <v>658</v>
      </c>
      <c r="B527" s="1" t="s">
        <v>1</v>
      </c>
      <c r="C527" s="2">
        <v>45095.703472000001</v>
      </c>
      <c r="D527" s="2">
        <v>45095.703472000001</v>
      </c>
      <c r="E527" s="6">
        <f>IF(NOT(Table1[[#This Row],[IncidentDate]]=""), YEAR(D527), YEAR(Table1[[#This Row],[ReportDate]]))</f>
        <v>2023</v>
      </c>
      <c r="F527" s="6">
        <f>IF(NOT(Table1[[#This Row],[IncidentDate]]=""), MONTH(Table1[[#This Row],[IncidentDate]]), MONTH(Table1[[#This Row],[ReportDate]]))</f>
        <v>6</v>
      </c>
      <c r="G527" s="6">
        <f>IF(NOT(Table1[[#This Row],[IncidentDate]]=""), DAY(D527), DAY(Table1[[#This Row],[ReportDate]]))</f>
        <v>18</v>
      </c>
      <c r="H527" s="16">
        <f>IF(NOT(Table1[[#This Row],[IncidentDate]]=""), Table1[[#This Row],[IncidentDate]]-INT(Table1[[#This Row],[IncidentDate]]), Table1[[#This Row],[ReportDate]]-INT(Table1[[#This Row],[ReportDate]]))</f>
        <v>0.70347200000105659</v>
      </c>
      <c r="I527" s="10" t="s">
        <v>63</v>
      </c>
      <c r="J527" s="4" t="s">
        <v>496</v>
      </c>
      <c r="K527" s="11"/>
      <c r="L527" s="6">
        <v>2</v>
      </c>
      <c r="M527" s="11"/>
    </row>
    <row r="528" spans="1:13" ht="26.25" customHeight="1" x14ac:dyDescent="0.2">
      <c r="A528" s="1" t="s">
        <v>659</v>
      </c>
      <c r="B528" s="1" t="s">
        <v>1</v>
      </c>
      <c r="C528" s="2">
        <v>45095.741667000002</v>
      </c>
      <c r="D528" s="2">
        <v>45095.724999999999</v>
      </c>
      <c r="E528" s="6">
        <f>IF(NOT(Table1[[#This Row],[IncidentDate]]=""), YEAR(D528), YEAR(Table1[[#This Row],[ReportDate]]))</f>
        <v>2023</v>
      </c>
      <c r="F528" s="6">
        <f>IF(NOT(Table1[[#This Row],[IncidentDate]]=""), MONTH(Table1[[#This Row],[IncidentDate]]), MONTH(Table1[[#This Row],[ReportDate]]))</f>
        <v>6</v>
      </c>
      <c r="G528" s="6">
        <f>IF(NOT(Table1[[#This Row],[IncidentDate]]=""), DAY(D528), DAY(Table1[[#This Row],[ReportDate]]))</f>
        <v>18</v>
      </c>
      <c r="H528" s="16">
        <f>IF(NOT(Table1[[#This Row],[IncidentDate]]=""), Table1[[#This Row],[IncidentDate]]-INT(Table1[[#This Row],[IncidentDate]]), Table1[[#This Row],[ReportDate]]-INT(Table1[[#This Row],[ReportDate]]))</f>
        <v>0.72499999999854481</v>
      </c>
      <c r="I528" s="1" t="s">
        <v>5</v>
      </c>
      <c r="J528" s="4" t="s">
        <v>18</v>
      </c>
      <c r="K528" s="5"/>
      <c r="L528" s="6">
        <v>1</v>
      </c>
      <c r="M528" s="5"/>
    </row>
    <row r="529" spans="1:13" ht="37.5" customHeight="1" x14ac:dyDescent="0.2">
      <c r="A529" s="1" t="s">
        <v>660</v>
      </c>
      <c r="B529" s="1" t="s">
        <v>1</v>
      </c>
      <c r="C529" s="2">
        <v>45096.745138999999</v>
      </c>
      <c r="D529" s="2">
        <v>45096.742360999997</v>
      </c>
      <c r="E529" s="6">
        <f>IF(NOT(Table1[[#This Row],[IncidentDate]]=""), YEAR(D529), YEAR(Table1[[#This Row],[ReportDate]]))</f>
        <v>2023</v>
      </c>
      <c r="F529" s="6">
        <f>IF(NOT(Table1[[#This Row],[IncidentDate]]=""), MONTH(Table1[[#This Row],[IncidentDate]]), MONTH(Table1[[#This Row],[ReportDate]]))</f>
        <v>6</v>
      </c>
      <c r="G529" s="6">
        <f>IF(NOT(Table1[[#This Row],[IncidentDate]]=""), DAY(D529), DAY(Table1[[#This Row],[ReportDate]]))</f>
        <v>19</v>
      </c>
      <c r="H529" s="16">
        <f>IF(NOT(Table1[[#This Row],[IncidentDate]]=""), Table1[[#This Row],[IncidentDate]]-INT(Table1[[#This Row],[IncidentDate]]), Table1[[#This Row],[ReportDate]]-INT(Table1[[#This Row],[ReportDate]]))</f>
        <v>0.74236099999689031</v>
      </c>
      <c r="I529" s="1" t="s">
        <v>75</v>
      </c>
      <c r="J529" s="4" t="s">
        <v>40</v>
      </c>
      <c r="K529" s="5"/>
      <c r="L529" s="6">
        <v>1</v>
      </c>
      <c r="M529" s="5"/>
    </row>
    <row r="530" spans="1:13" ht="26.25" customHeight="1" x14ac:dyDescent="0.2">
      <c r="A530" s="1" t="s">
        <v>661</v>
      </c>
      <c r="B530" s="1" t="s">
        <v>1</v>
      </c>
      <c r="C530" s="2">
        <v>45102.128471999997</v>
      </c>
      <c r="D530" s="2">
        <v>45102.128471999997</v>
      </c>
      <c r="E530" s="6">
        <f>IF(NOT(Table1[[#This Row],[IncidentDate]]=""), YEAR(D530), YEAR(Table1[[#This Row],[ReportDate]]))</f>
        <v>2023</v>
      </c>
      <c r="F530" s="6">
        <f>IF(NOT(Table1[[#This Row],[IncidentDate]]=""), MONTH(Table1[[#This Row],[IncidentDate]]), MONTH(Table1[[#This Row],[ReportDate]]))</f>
        <v>6</v>
      </c>
      <c r="G530" s="6">
        <f>IF(NOT(Table1[[#This Row],[IncidentDate]]=""), DAY(D530), DAY(Table1[[#This Row],[ReportDate]]))</f>
        <v>25</v>
      </c>
      <c r="H530" s="16">
        <f>IF(NOT(Table1[[#This Row],[IncidentDate]]=""), Table1[[#This Row],[IncidentDate]]-INT(Table1[[#This Row],[IncidentDate]]), Table1[[#This Row],[ReportDate]]-INT(Table1[[#This Row],[ReportDate]]))</f>
        <v>0.12847199999669101</v>
      </c>
      <c r="I530" s="1" t="s">
        <v>5</v>
      </c>
      <c r="J530" s="4" t="s">
        <v>568</v>
      </c>
      <c r="K530" s="5"/>
      <c r="L530" s="6">
        <v>1</v>
      </c>
      <c r="M530" s="5"/>
    </row>
    <row r="531" spans="1:13" ht="26.25" customHeight="1" x14ac:dyDescent="0.2">
      <c r="A531" s="1" t="s">
        <v>662</v>
      </c>
      <c r="B531" s="1" t="s">
        <v>1</v>
      </c>
      <c r="C531" s="2">
        <v>45111.821528</v>
      </c>
      <c r="D531" s="2">
        <v>45111.803472</v>
      </c>
      <c r="E531" s="6">
        <f>IF(NOT(Table1[[#This Row],[IncidentDate]]=""), YEAR(D531), YEAR(Table1[[#This Row],[ReportDate]]))</f>
        <v>2023</v>
      </c>
      <c r="F531" s="6">
        <f>IF(NOT(Table1[[#This Row],[IncidentDate]]=""), MONTH(Table1[[#This Row],[IncidentDate]]), MONTH(Table1[[#This Row],[ReportDate]]))</f>
        <v>7</v>
      </c>
      <c r="G531" s="6">
        <f>IF(NOT(Table1[[#This Row],[IncidentDate]]=""), DAY(D531), DAY(Table1[[#This Row],[ReportDate]]))</f>
        <v>4</v>
      </c>
      <c r="H531" s="16">
        <f>IF(NOT(Table1[[#This Row],[IncidentDate]]=""), Table1[[#This Row],[IncidentDate]]-INT(Table1[[#This Row],[IncidentDate]]), Table1[[#This Row],[ReportDate]]-INT(Table1[[#This Row],[ReportDate]]))</f>
        <v>0.80347199999960139</v>
      </c>
      <c r="I531" s="1" t="s">
        <v>5</v>
      </c>
      <c r="J531" s="4" t="s">
        <v>18</v>
      </c>
      <c r="K531" s="5"/>
      <c r="L531" s="6">
        <v>1</v>
      </c>
      <c r="M531" s="5"/>
    </row>
    <row r="532" spans="1:13" ht="26.1" customHeight="1" x14ac:dyDescent="0.2">
      <c r="A532" s="1" t="s">
        <v>663</v>
      </c>
      <c r="B532" s="1" t="s">
        <v>1</v>
      </c>
      <c r="C532" s="2">
        <v>45112.063888999997</v>
      </c>
      <c r="D532" s="2">
        <v>45112.063888999997</v>
      </c>
      <c r="E532" s="6">
        <f>IF(NOT(Table1[[#This Row],[IncidentDate]]=""), YEAR(D532), YEAR(Table1[[#This Row],[ReportDate]]))</f>
        <v>2023</v>
      </c>
      <c r="F532" s="6">
        <f>IF(NOT(Table1[[#This Row],[IncidentDate]]=""), MONTH(Table1[[#This Row],[IncidentDate]]), MONTH(Table1[[#This Row],[ReportDate]]))</f>
        <v>7</v>
      </c>
      <c r="G532" s="6">
        <f>IF(NOT(Table1[[#This Row],[IncidentDate]]=""), DAY(D532), DAY(Table1[[#This Row],[ReportDate]]))</f>
        <v>5</v>
      </c>
      <c r="H532" s="16">
        <f>IF(NOT(Table1[[#This Row],[IncidentDate]]=""), Table1[[#This Row],[IncidentDate]]-INT(Table1[[#This Row],[IncidentDate]]), Table1[[#This Row],[ReportDate]]-INT(Table1[[#This Row],[ReportDate]]))</f>
        <v>6.388899999728892E-2</v>
      </c>
      <c r="I532" s="1" t="s">
        <v>5</v>
      </c>
      <c r="J532" s="4" t="s">
        <v>664</v>
      </c>
      <c r="K532" s="5"/>
      <c r="L532" s="6">
        <v>7</v>
      </c>
      <c r="M532" s="5"/>
    </row>
    <row r="533" spans="1:13" ht="18" customHeight="1" x14ac:dyDescent="0.2">
      <c r="A533" s="1" t="s">
        <v>665</v>
      </c>
      <c r="B533" s="1" t="s">
        <v>1</v>
      </c>
      <c r="C533" s="2">
        <v>45113.304167000002</v>
      </c>
      <c r="D533" s="2">
        <v>45113.301389</v>
      </c>
      <c r="E533" s="6">
        <f>IF(NOT(Table1[[#This Row],[IncidentDate]]=""), YEAR(D533), YEAR(Table1[[#This Row],[ReportDate]]))</f>
        <v>2023</v>
      </c>
      <c r="F533" s="6">
        <f>IF(NOT(Table1[[#This Row],[IncidentDate]]=""), MONTH(Table1[[#This Row],[IncidentDate]]), MONTH(Table1[[#This Row],[ReportDate]]))</f>
        <v>7</v>
      </c>
      <c r="G533" s="6">
        <f>IF(NOT(Table1[[#This Row],[IncidentDate]]=""), DAY(D533), DAY(Table1[[#This Row],[ReportDate]]))</f>
        <v>6</v>
      </c>
      <c r="H533" s="16">
        <f>IF(NOT(Table1[[#This Row],[IncidentDate]]=""), Table1[[#This Row],[IncidentDate]]-INT(Table1[[#This Row],[IncidentDate]]), Table1[[#This Row],[ReportDate]]-INT(Table1[[#This Row],[ReportDate]]))</f>
        <v>0.3013890000001993</v>
      </c>
      <c r="I533" s="4" t="s">
        <v>666</v>
      </c>
      <c r="J533" s="4" t="s">
        <v>52</v>
      </c>
      <c r="K533" s="11"/>
      <c r="L533" s="6">
        <v>1</v>
      </c>
      <c r="M533" s="11"/>
    </row>
    <row r="534" spans="1:13" ht="26.25" customHeight="1" x14ac:dyDescent="0.2">
      <c r="A534" s="1" t="s">
        <v>667</v>
      </c>
      <c r="B534" s="1" t="s">
        <v>1</v>
      </c>
      <c r="C534" s="2">
        <v>45120.368055999999</v>
      </c>
      <c r="D534" s="2">
        <v>45120.368055999999</v>
      </c>
      <c r="E534" s="6">
        <f>IF(NOT(Table1[[#This Row],[IncidentDate]]=""), YEAR(D534), YEAR(Table1[[#This Row],[ReportDate]]))</f>
        <v>2023</v>
      </c>
      <c r="F534" s="6">
        <f>IF(NOT(Table1[[#This Row],[IncidentDate]]=""), MONTH(Table1[[#This Row],[IncidentDate]]), MONTH(Table1[[#This Row],[ReportDate]]))</f>
        <v>7</v>
      </c>
      <c r="G534" s="6">
        <f>IF(NOT(Table1[[#This Row],[IncidentDate]]=""), DAY(D534), DAY(Table1[[#This Row],[ReportDate]]))</f>
        <v>13</v>
      </c>
      <c r="H534" s="16">
        <f>IF(NOT(Table1[[#This Row],[IncidentDate]]=""), Table1[[#This Row],[IncidentDate]]-INT(Table1[[#This Row],[IncidentDate]]), Table1[[#This Row],[ReportDate]]-INT(Table1[[#This Row],[ReportDate]]))</f>
        <v>0.36805599999934202</v>
      </c>
      <c r="I534" s="1" t="s">
        <v>5</v>
      </c>
      <c r="J534" s="4" t="s">
        <v>523</v>
      </c>
      <c r="K534" s="5"/>
      <c r="L534" s="6">
        <v>2</v>
      </c>
      <c r="M534" s="5"/>
    </row>
    <row r="535" spans="1:13" ht="26.25" customHeight="1" x14ac:dyDescent="0.2">
      <c r="A535" s="1" t="s">
        <v>668</v>
      </c>
      <c r="B535" s="1" t="s">
        <v>1</v>
      </c>
      <c r="C535" s="2">
        <v>45127.629166999999</v>
      </c>
      <c r="D535" s="2">
        <v>45127.624305999998</v>
      </c>
      <c r="E535" s="6">
        <f>IF(NOT(Table1[[#This Row],[IncidentDate]]=""), YEAR(D535), YEAR(Table1[[#This Row],[ReportDate]]))</f>
        <v>2023</v>
      </c>
      <c r="F535" s="6">
        <f>IF(NOT(Table1[[#This Row],[IncidentDate]]=""), MONTH(Table1[[#This Row],[IncidentDate]]), MONTH(Table1[[#This Row],[ReportDate]]))</f>
        <v>7</v>
      </c>
      <c r="G535" s="6">
        <f>IF(NOT(Table1[[#This Row],[IncidentDate]]=""), DAY(D535), DAY(Table1[[#This Row],[ReportDate]]))</f>
        <v>20</v>
      </c>
      <c r="H535" s="16">
        <f>IF(NOT(Table1[[#This Row],[IncidentDate]]=""), Table1[[#This Row],[IncidentDate]]-INT(Table1[[#This Row],[IncidentDate]]), Table1[[#This Row],[ReportDate]]-INT(Table1[[#This Row],[ReportDate]]))</f>
        <v>0.62430599999788683</v>
      </c>
      <c r="I535" s="1" t="s">
        <v>5</v>
      </c>
      <c r="J535" s="4" t="s">
        <v>597</v>
      </c>
      <c r="K535" s="5"/>
      <c r="L535" s="6">
        <v>1</v>
      </c>
      <c r="M535" s="5"/>
    </row>
    <row r="536" spans="1:13" ht="28.5" customHeight="1" x14ac:dyDescent="0.2">
      <c r="A536" s="1" t="s">
        <v>669</v>
      </c>
      <c r="B536" s="1" t="s">
        <v>1</v>
      </c>
      <c r="C536" s="2">
        <v>45132.345138999997</v>
      </c>
      <c r="D536" s="2">
        <v>45132.345138999997</v>
      </c>
      <c r="E536" s="6">
        <f>IF(NOT(Table1[[#This Row],[IncidentDate]]=""), YEAR(D536), YEAR(Table1[[#This Row],[ReportDate]]))</f>
        <v>2023</v>
      </c>
      <c r="F536" s="6">
        <f>IF(NOT(Table1[[#This Row],[IncidentDate]]=""), MONTH(Table1[[#This Row],[IncidentDate]]), MONTH(Table1[[#This Row],[ReportDate]]))</f>
        <v>7</v>
      </c>
      <c r="G536" s="6">
        <f>IF(NOT(Table1[[#This Row],[IncidentDate]]=""), DAY(D536), DAY(Table1[[#This Row],[ReportDate]]))</f>
        <v>25</v>
      </c>
      <c r="H536" s="16">
        <f>IF(NOT(Table1[[#This Row],[IncidentDate]]=""), Table1[[#This Row],[IncidentDate]]-INT(Table1[[#This Row],[IncidentDate]]), Table1[[#This Row],[ReportDate]]-INT(Table1[[#This Row],[ReportDate]]))</f>
        <v>0.34513899999728892</v>
      </c>
      <c r="I536" s="12" t="s">
        <v>188</v>
      </c>
      <c r="J536" s="4" t="s">
        <v>527</v>
      </c>
      <c r="K536" s="5"/>
      <c r="L536" s="6">
        <v>1</v>
      </c>
      <c r="M536" s="5"/>
    </row>
    <row r="537" spans="1:13" ht="26.25" customHeight="1" x14ac:dyDescent="0.2">
      <c r="A537" s="1" t="s">
        <v>670</v>
      </c>
      <c r="B537" s="1" t="s">
        <v>1</v>
      </c>
      <c r="C537" s="2">
        <v>45138.806944000004</v>
      </c>
      <c r="D537" s="2">
        <v>45138.806944000004</v>
      </c>
      <c r="E537" s="6">
        <f>IF(NOT(Table1[[#This Row],[IncidentDate]]=""), YEAR(D537), YEAR(Table1[[#This Row],[ReportDate]]))</f>
        <v>2023</v>
      </c>
      <c r="F537" s="6">
        <f>IF(NOT(Table1[[#This Row],[IncidentDate]]=""), MONTH(Table1[[#This Row],[IncidentDate]]), MONTH(Table1[[#This Row],[ReportDate]]))</f>
        <v>7</v>
      </c>
      <c r="G537" s="6">
        <f>IF(NOT(Table1[[#This Row],[IncidentDate]]=""), DAY(D537), DAY(Table1[[#This Row],[ReportDate]]))</f>
        <v>31</v>
      </c>
      <c r="H537" s="16">
        <f>IF(NOT(Table1[[#This Row],[IncidentDate]]=""), Table1[[#This Row],[IncidentDate]]-INT(Table1[[#This Row],[IncidentDate]]), Table1[[#This Row],[ReportDate]]-INT(Table1[[#This Row],[ReportDate]]))</f>
        <v>0.80694400000356836</v>
      </c>
      <c r="I537" s="7" t="s">
        <v>7</v>
      </c>
      <c r="J537" s="4" t="s">
        <v>277</v>
      </c>
      <c r="K537" s="5"/>
      <c r="L537" s="6">
        <v>1</v>
      </c>
      <c r="M537" s="5"/>
    </row>
    <row r="538" spans="1:13" ht="26.25" customHeight="1" x14ac:dyDescent="0.2">
      <c r="A538" s="1" t="s">
        <v>671</v>
      </c>
      <c r="B538" s="1" t="s">
        <v>1</v>
      </c>
      <c r="C538" s="2">
        <v>45149.982639000002</v>
      </c>
      <c r="D538" s="2">
        <v>45149.982639000002</v>
      </c>
      <c r="E538" s="6">
        <f>IF(NOT(Table1[[#This Row],[IncidentDate]]=""), YEAR(D538), YEAR(Table1[[#This Row],[ReportDate]]))</f>
        <v>2023</v>
      </c>
      <c r="F538" s="6">
        <f>IF(NOT(Table1[[#This Row],[IncidentDate]]=""), MONTH(Table1[[#This Row],[IncidentDate]]), MONTH(Table1[[#This Row],[ReportDate]]))</f>
        <v>8</v>
      </c>
      <c r="G538" s="6">
        <f>IF(NOT(Table1[[#This Row],[IncidentDate]]=""), DAY(D538), DAY(Table1[[#This Row],[ReportDate]]))</f>
        <v>11</v>
      </c>
      <c r="H538" s="16">
        <f>IF(NOT(Table1[[#This Row],[IncidentDate]]=""), Table1[[#This Row],[IncidentDate]]-INT(Table1[[#This Row],[IncidentDate]]), Table1[[#This Row],[ReportDate]]-INT(Table1[[#This Row],[ReportDate]]))</f>
        <v>0.98263900000165449</v>
      </c>
      <c r="I538" s="3" t="s">
        <v>2</v>
      </c>
      <c r="J538" s="4" t="s">
        <v>11</v>
      </c>
      <c r="K538" s="5"/>
      <c r="L538" s="6">
        <v>1</v>
      </c>
      <c r="M538" s="5"/>
    </row>
    <row r="539" spans="1:13" ht="26.25" customHeight="1" x14ac:dyDescent="0.2">
      <c r="A539" s="1" t="s">
        <v>672</v>
      </c>
      <c r="B539" s="1" t="s">
        <v>1</v>
      </c>
      <c r="C539" s="2">
        <v>45152.210417000002</v>
      </c>
      <c r="D539" s="2">
        <v>45152.210417000002</v>
      </c>
      <c r="E539" s="6">
        <f>IF(NOT(Table1[[#This Row],[IncidentDate]]=""), YEAR(D539), YEAR(Table1[[#This Row],[ReportDate]]))</f>
        <v>2023</v>
      </c>
      <c r="F539" s="6">
        <f>IF(NOT(Table1[[#This Row],[IncidentDate]]=""), MONTH(Table1[[#This Row],[IncidentDate]]), MONTH(Table1[[#This Row],[ReportDate]]))</f>
        <v>8</v>
      </c>
      <c r="G539" s="6">
        <f>IF(NOT(Table1[[#This Row],[IncidentDate]]=""), DAY(D539), DAY(Table1[[#This Row],[ReportDate]]))</f>
        <v>14</v>
      </c>
      <c r="H539" s="16">
        <f>IF(NOT(Table1[[#This Row],[IncidentDate]]=""), Table1[[#This Row],[IncidentDate]]-INT(Table1[[#This Row],[IncidentDate]]), Table1[[#This Row],[ReportDate]]-INT(Table1[[#This Row],[ReportDate]]))</f>
        <v>0.2104170000020531</v>
      </c>
      <c r="I539" s="3" t="s">
        <v>2</v>
      </c>
      <c r="J539" s="4" t="s">
        <v>78</v>
      </c>
      <c r="K539" s="5"/>
      <c r="L539" s="6">
        <v>1</v>
      </c>
      <c r="M539" s="5"/>
    </row>
    <row r="540" spans="1:13" ht="26.25" customHeight="1" x14ac:dyDescent="0.2">
      <c r="A540" s="1" t="s">
        <v>673</v>
      </c>
      <c r="B540" s="1" t="s">
        <v>1</v>
      </c>
      <c r="C540" s="2">
        <v>45152.604166999998</v>
      </c>
      <c r="D540" s="2">
        <v>45152.604166999998</v>
      </c>
      <c r="E540" s="6">
        <f>IF(NOT(Table1[[#This Row],[IncidentDate]]=""), YEAR(D540), YEAR(Table1[[#This Row],[ReportDate]]))</f>
        <v>2023</v>
      </c>
      <c r="F540" s="6">
        <f>IF(NOT(Table1[[#This Row],[IncidentDate]]=""), MONTH(Table1[[#This Row],[IncidentDate]]), MONTH(Table1[[#This Row],[ReportDate]]))</f>
        <v>8</v>
      </c>
      <c r="G540" s="6">
        <f>IF(NOT(Table1[[#This Row],[IncidentDate]]=""), DAY(D540), DAY(Table1[[#This Row],[ReportDate]]))</f>
        <v>14</v>
      </c>
      <c r="H540" s="16">
        <f>IF(NOT(Table1[[#This Row],[IncidentDate]]=""), Table1[[#This Row],[IncidentDate]]-INT(Table1[[#This Row],[IncidentDate]]), Table1[[#This Row],[ReportDate]]-INT(Table1[[#This Row],[ReportDate]]))</f>
        <v>0.60416699999768753</v>
      </c>
      <c r="I540" s="1" t="s">
        <v>5</v>
      </c>
      <c r="J540" s="4" t="s">
        <v>674</v>
      </c>
      <c r="K540" s="5"/>
      <c r="L540" s="6">
        <v>4</v>
      </c>
      <c r="M540" s="5"/>
    </row>
    <row r="541" spans="1:13" ht="18" customHeight="1" x14ac:dyDescent="0.2">
      <c r="A541" s="1" t="s">
        <v>675</v>
      </c>
      <c r="B541" s="1" t="s">
        <v>1</v>
      </c>
      <c r="C541" s="2">
        <v>45153.765972000001</v>
      </c>
      <c r="D541" s="2">
        <v>45153.761806000002</v>
      </c>
      <c r="E541" s="6">
        <f>IF(NOT(Table1[[#This Row],[IncidentDate]]=""), YEAR(D541), YEAR(Table1[[#This Row],[ReportDate]]))</f>
        <v>2023</v>
      </c>
      <c r="F541" s="6">
        <f>IF(NOT(Table1[[#This Row],[IncidentDate]]=""), MONTH(Table1[[#This Row],[IncidentDate]]), MONTH(Table1[[#This Row],[ReportDate]]))</f>
        <v>8</v>
      </c>
      <c r="G541" s="6">
        <f>IF(NOT(Table1[[#This Row],[IncidentDate]]=""), DAY(D541), DAY(Table1[[#This Row],[ReportDate]]))</f>
        <v>15</v>
      </c>
      <c r="H541" s="16">
        <f>IF(NOT(Table1[[#This Row],[IncidentDate]]=""), Table1[[#This Row],[IncidentDate]]-INT(Table1[[#This Row],[IncidentDate]]), Table1[[#This Row],[ReportDate]]-INT(Table1[[#This Row],[ReportDate]]))</f>
        <v>0.7618060000022524</v>
      </c>
      <c r="I541" s="4" t="s">
        <v>339</v>
      </c>
      <c r="J541" s="4" t="s">
        <v>500</v>
      </c>
      <c r="K541" s="11"/>
      <c r="L541" s="6">
        <v>4</v>
      </c>
      <c r="M541" s="11"/>
    </row>
    <row r="542" spans="1:13" ht="26.25" customHeight="1" x14ac:dyDescent="0.2">
      <c r="A542" s="1" t="s">
        <v>676</v>
      </c>
      <c r="B542" s="1" t="s">
        <v>1</v>
      </c>
      <c r="C542" s="2">
        <v>45156.732639000002</v>
      </c>
      <c r="D542" s="2">
        <v>45156.727778</v>
      </c>
      <c r="E542" s="6">
        <f>IF(NOT(Table1[[#This Row],[IncidentDate]]=""), YEAR(D542), YEAR(Table1[[#This Row],[ReportDate]]))</f>
        <v>2023</v>
      </c>
      <c r="F542" s="6">
        <f>IF(NOT(Table1[[#This Row],[IncidentDate]]=""), MONTH(Table1[[#This Row],[IncidentDate]]), MONTH(Table1[[#This Row],[ReportDate]]))</f>
        <v>8</v>
      </c>
      <c r="G542" s="6">
        <f>IF(NOT(Table1[[#This Row],[IncidentDate]]=""), DAY(D542), DAY(Table1[[#This Row],[ReportDate]]))</f>
        <v>18</v>
      </c>
      <c r="H542" s="16">
        <f>IF(NOT(Table1[[#This Row],[IncidentDate]]=""), Table1[[#This Row],[IncidentDate]]-INT(Table1[[#This Row],[IncidentDate]]), Table1[[#This Row],[ReportDate]]-INT(Table1[[#This Row],[ReportDate]]))</f>
        <v>0.72777800000039861</v>
      </c>
      <c r="I542" s="1" t="s">
        <v>10</v>
      </c>
      <c r="J542" s="4" t="s">
        <v>131</v>
      </c>
      <c r="K542" s="5"/>
      <c r="L542" s="6">
        <v>1</v>
      </c>
      <c r="M542" s="5"/>
    </row>
    <row r="543" spans="1:13" ht="26.25" customHeight="1" x14ac:dyDescent="0.2">
      <c r="A543" s="1" t="s">
        <v>677</v>
      </c>
      <c r="B543" s="1" t="s">
        <v>1</v>
      </c>
      <c r="C543" s="2">
        <v>45157.911111000001</v>
      </c>
      <c r="D543" s="2">
        <v>45157.911111000001</v>
      </c>
      <c r="E543" s="6">
        <f>IF(NOT(Table1[[#This Row],[IncidentDate]]=""), YEAR(D543), YEAR(Table1[[#This Row],[ReportDate]]))</f>
        <v>2023</v>
      </c>
      <c r="F543" s="6">
        <f>IF(NOT(Table1[[#This Row],[IncidentDate]]=""), MONTH(Table1[[#This Row],[IncidentDate]]), MONTH(Table1[[#This Row],[ReportDate]]))</f>
        <v>8</v>
      </c>
      <c r="G543" s="6">
        <f>IF(NOT(Table1[[#This Row],[IncidentDate]]=""), DAY(D543), DAY(Table1[[#This Row],[ReportDate]]))</f>
        <v>19</v>
      </c>
      <c r="H543" s="16">
        <f>IF(NOT(Table1[[#This Row],[IncidentDate]]=""), Table1[[#This Row],[IncidentDate]]-INT(Table1[[#This Row],[IncidentDate]]), Table1[[#This Row],[ReportDate]]-INT(Table1[[#This Row],[ReportDate]]))</f>
        <v>0.91111100000125589</v>
      </c>
      <c r="I543" s="1" t="s">
        <v>5</v>
      </c>
      <c r="J543" s="4" t="s">
        <v>95</v>
      </c>
      <c r="K543" s="5"/>
      <c r="L543" s="6">
        <v>1</v>
      </c>
      <c r="M543" s="5"/>
    </row>
    <row r="544" spans="1:13" ht="26.25" customHeight="1" x14ac:dyDescent="0.2">
      <c r="A544" s="1" t="s">
        <v>678</v>
      </c>
      <c r="B544" s="1" t="s">
        <v>1</v>
      </c>
      <c r="C544" s="2">
        <v>45158.115277999997</v>
      </c>
      <c r="D544" s="2">
        <v>45158.115277999997</v>
      </c>
      <c r="E544" s="6">
        <f>IF(NOT(Table1[[#This Row],[IncidentDate]]=""), YEAR(D544), YEAR(Table1[[#This Row],[ReportDate]]))</f>
        <v>2023</v>
      </c>
      <c r="F544" s="6">
        <f>IF(NOT(Table1[[#This Row],[IncidentDate]]=""), MONTH(Table1[[#This Row],[IncidentDate]]), MONTH(Table1[[#This Row],[ReportDate]]))</f>
        <v>8</v>
      </c>
      <c r="G544" s="6">
        <f>IF(NOT(Table1[[#This Row],[IncidentDate]]=""), DAY(D544), DAY(Table1[[#This Row],[ReportDate]]))</f>
        <v>20</v>
      </c>
      <c r="H544" s="16">
        <f>IF(NOT(Table1[[#This Row],[IncidentDate]]=""), Table1[[#This Row],[IncidentDate]]-INT(Table1[[#This Row],[IncidentDate]]), Table1[[#This Row],[ReportDate]]-INT(Table1[[#This Row],[ReportDate]]))</f>
        <v>0.11527799999748822</v>
      </c>
      <c r="I544" s="1" t="s">
        <v>5</v>
      </c>
      <c r="J544" s="4" t="s">
        <v>21</v>
      </c>
      <c r="K544" s="5"/>
      <c r="L544" s="6">
        <v>3</v>
      </c>
      <c r="M544" s="5"/>
    </row>
    <row r="545" spans="1:13" ht="18" customHeight="1" x14ac:dyDescent="0.2">
      <c r="A545" s="1" t="s">
        <v>679</v>
      </c>
      <c r="B545" s="1" t="s">
        <v>1</v>
      </c>
      <c r="C545" s="2">
        <v>45162.346528000002</v>
      </c>
      <c r="D545" s="2">
        <v>45162.346528000002</v>
      </c>
      <c r="E545" s="6">
        <f>IF(NOT(Table1[[#This Row],[IncidentDate]]=""), YEAR(D545), YEAR(Table1[[#This Row],[ReportDate]]))</f>
        <v>2023</v>
      </c>
      <c r="F545" s="6">
        <f>IF(NOT(Table1[[#This Row],[IncidentDate]]=""), MONTH(Table1[[#This Row],[IncidentDate]]), MONTH(Table1[[#This Row],[ReportDate]]))</f>
        <v>8</v>
      </c>
      <c r="G545" s="6">
        <f>IF(NOT(Table1[[#This Row],[IncidentDate]]=""), DAY(D545), DAY(Table1[[#This Row],[ReportDate]]))</f>
        <v>24</v>
      </c>
      <c r="H545" s="16">
        <f>IF(NOT(Table1[[#This Row],[IncidentDate]]=""), Table1[[#This Row],[IncidentDate]]-INT(Table1[[#This Row],[IncidentDate]]), Table1[[#This Row],[ReportDate]]-INT(Table1[[#This Row],[ReportDate]]))</f>
        <v>0.3465280000018538</v>
      </c>
      <c r="I545" s="4" t="s">
        <v>98</v>
      </c>
      <c r="J545" s="4" t="s">
        <v>277</v>
      </c>
      <c r="K545" s="11"/>
      <c r="L545" s="6">
        <v>1</v>
      </c>
      <c r="M545" s="11"/>
    </row>
    <row r="546" spans="1:13" ht="28.5" customHeight="1" x14ac:dyDescent="0.2">
      <c r="A546" s="1" t="s">
        <v>680</v>
      </c>
      <c r="B546" s="1" t="s">
        <v>1</v>
      </c>
      <c r="C546" s="2">
        <v>45162.518056000001</v>
      </c>
      <c r="D546" s="2">
        <v>45162.490972</v>
      </c>
      <c r="E546" s="6">
        <f>IF(NOT(Table1[[#This Row],[IncidentDate]]=""), YEAR(D546), YEAR(Table1[[#This Row],[ReportDate]]))</f>
        <v>2023</v>
      </c>
      <c r="F546" s="6">
        <f>IF(NOT(Table1[[#This Row],[IncidentDate]]=""), MONTH(Table1[[#This Row],[IncidentDate]]), MONTH(Table1[[#This Row],[ReportDate]]))</f>
        <v>8</v>
      </c>
      <c r="G546" s="6">
        <f>IF(NOT(Table1[[#This Row],[IncidentDate]]=""), DAY(D546), DAY(Table1[[#This Row],[ReportDate]]))</f>
        <v>24</v>
      </c>
      <c r="H546" s="16">
        <f>IF(NOT(Table1[[#This Row],[IncidentDate]]=""), Table1[[#This Row],[IncidentDate]]-INT(Table1[[#This Row],[IncidentDate]]), Table1[[#This Row],[ReportDate]]-INT(Table1[[#This Row],[ReportDate]]))</f>
        <v>0.49097199999960139</v>
      </c>
      <c r="I546" s="12" t="s">
        <v>188</v>
      </c>
      <c r="J546" s="4" t="s">
        <v>421</v>
      </c>
      <c r="K546" s="5"/>
      <c r="L546" s="6">
        <v>3</v>
      </c>
      <c r="M546" s="5"/>
    </row>
    <row r="547" spans="1:13" ht="18" customHeight="1" x14ac:dyDescent="0.2">
      <c r="A547" s="1" t="s">
        <v>681</v>
      </c>
      <c r="B547" s="1" t="s">
        <v>1</v>
      </c>
      <c r="C547" s="2">
        <v>45163.629861000001</v>
      </c>
      <c r="D547" s="2">
        <v>45163.625694000002</v>
      </c>
      <c r="E547" s="6">
        <f>IF(NOT(Table1[[#This Row],[IncidentDate]]=""), YEAR(D547), YEAR(Table1[[#This Row],[ReportDate]]))</f>
        <v>2023</v>
      </c>
      <c r="F547" s="6">
        <f>IF(NOT(Table1[[#This Row],[IncidentDate]]=""), MONTH(Table1[[#This Row],[IncidentDate]]), MONTH(Table1[[#This Row],[ReportDate]]))</f>
        <v>8</v>
      </c>
      <c r="G547" s="6">
        <f>IF(NOT(Table1[[#This Row],[IncidentDate]]=""), DAY(D547), DAY(Table1[[#This Row],[ReportDate]]))</f>
        <v>25</v>
      </c>
      <c r="H547" s="16">
        <f>IF(NOT(Table1[[#This Row],[IncidentDate]]=""), Table1[[#This Row],[IncidentDate]]-INT(Table1[[#This Row],[IncidentDate]]), Table1[[#This Row],[ReportDate]]-INT(Table1[[#This Row],[ReportDate]]))</f>
        <v>0.62569400000211317</v>
      </c>
      <c r="I547" s="4" t="s">
        <v>173</v>
      </c>
      <c r="J547" s="4" t="s">
        <v>535</v>
      </c>
      <c r="K547" s="11"/>
      <c r="L547" s="6">
        <v>1</v>
      </c>
      <c r="M547" s="11"/>
    </row>
    <row r="548" spans="1:13" ht="26.25" customHeight="1" x14ac:dyDescent="0.2">
      <c r="A548" s="1" t="s">
        <v>682</v>
      </c>
      <c r="B548" s="1" t="s">
        <v>1</v>
      </c>
      <c r="C548" s="2">
        <v>45169.120138999999</v>
      </c>
      <c r="D548" s="2">
        <v>45169.120138999999</v>
      </c>
      <c r="E548" s="6">
        <f>IF(NOT(Table1[[#This Row],[IncidentDate]]=""), YEAR(D548), YEAR(Table1[[#This Row],[ReportDate]]))</f>
        <v>2023</v>
      </c>
      <c r="F548" s="6">
        <f>IF(NOT(Table1[[#This Row],[IncidentDate]]=""), MONTH(Table1[[#This Row],[IncidentDate]]), MONTH(Table1[[#This Row],[ReportDate]]))</f>
        <v>8</v>
      </c>
      <c r="G548" s="6">
        <f>IF(NOT(Table1[[#This Row],[IncidentDate]]=""), DAY(D548), DAY(Table1[[#This Row],[ReportDate]]))</f>
        <v>31</v>
      </c>
      <c r="H548" s="16">
        <f>IF(NOT(Table1[[#This Row],[IncidentDate]]=""), Table1[[#This Row],[IncidentDate]]-INT(Table1[[#This Row],[IncidentDate]]), Table1[[#This Row],[ReportDate]]-INT(Table1[[#This Row],[ReportDate]]))</f>
        <v>0.12013899999874411</v>
      </c>
      <c r="I548" s="1" t="s">
        <v>5</v>
      </c>
      <c r="J548" s="4" t="s">
        <v>683</v>
      </c>
      <c r="K548" s="5"/>
      <c r="L548" s="6">
        <v>2</v>
      </c>
      <c r="M548" s="5"/>
    </row>
    <row r="549" spans="1:13" ht="26.25" customHeight="1" x14ac:dyDescent="0.2">
      <c r="A549" s="1" t="s">
        <v>684</v>
      </c>
      <c r="B549" s="1" t="s">
        <v>1</v>
      </c>
      <c r="C549" s="2">
        <v>45175.011806000002</v>
      </c>
      <c r="D549" s="2">
        <v>45175.011806000002</v>
      </c>
      <c r="E549" s="6">
        <f>IF(NOT(Table1[[#This Row],[IncidentDate]]=""), YEAR(D549), YEAR(Table1[[#This Row],[ReportDate]]))</f>
        <v>2023</v>
      </c>
      <c r="F549" s="6">
        <f>IF(NOT(Table1[[#This Row],[IncidentDate]]=""), MONTH(Table1[[#This Row],[IncidentDate]]), MONTH(Table1[[#This Row],[ReportDate]]))</f>
        <v>9</v>
      </c>
      <c r="G549" s="6">
        <f>IF(NOT(Table1[[#This Row],[IncidentDate]]=""), DAY(D549), DAY(Table1[[#This Row],[ReportDate]]))</f>
        <v>6</v>
      </c>
      <c r="H549" s="16">
        <f>IF(NOT(Table1[[#This Row],[IncidentDate]]=""), Table1[[#This Row],[IncidentDate]]-INT(Table1[[#This Row],[IncidentDate]]), Table1[[#This Row],[ReportDate]]-INT(Table1[[#This Row],[ReportDate]]))</f>
        <v>1.1806000002252404E-2</v>
      </c>
      <c r="I549" s="7" t="s">
        <v>289</v>
      </c>
      <c r="J549" s="4" t="s">
        <v>685</v>
      </c>
      <c r="K549" s="5"/>
      <c r="L549" s="6">
        <v>4</v>
      </c>
      <c r="M549" s="5"/>
    </row>
    <row r="550" spans="1:13" ht="17.850000000000001" customHeight="1" x14ac:dyDescent="0.2">
      <c r="A550" s="1" t="s">
        <v>686</v>
      </c>
      <c r="B550" s="1" t="s">
        <v>1</v>
      </c>
      <c r="C550" s="2">
        <v>45181.900694000004</v>
      </c>
      <c r="D550" s="2">
        <v>45181.900694000004</v>
      </c>
      <c r="E550" s="6">
        <f>IF(NOT(Table1[[#This Row],[IncidentDate]]=""), YEAR(D550), YEAR(Table1[[#This Row],[ReportDate]]))</f>
        <v>2023</v>
      </c>
      <c r="F550" s="6">
        <f>IF(NOT(Table1[[#This Row],[IncidentDate]]=""), MONTH(Table1[[#This Row],[IncidentDate]]), MONTH(Table1[[#This Row],[ReportDate]]))</f>
        <v>9</v>
      </c>
      <c r="G550" s="6">
        <f>IF(NOT(Table1[[#This Row],[IncidentDate]]=""), DAY(D550), DAY(Table1[[#This Row],[ReportDate]]))</f>
        <v>12</v>
      </c>
      <c r="H550" s="16">
        <f>IF(NOT(Table1[[#This Row],[IncidentDate]]=""), Table1[[#This Row],[IncidentDate]]-INT(Table1[[#This Row],[IncidentDate]]), Table1[[#This Row],[ReportDate]]-INT(Table1[[#This Row],[ReportDate]]))</f>
        <v>0.90069400000356836</v>
      </c>
      <c r="I550" s="4" t="s">
        <v>173</v>
      </c>
      <c r="J550" s="4" t="s">
        <v>638</v>
      </c>
      <c r="K550" s="11"/>
      <c r="L550" s="6">
        <v>1</v>
      </c>
      <c r="M550" s="11"/>
    </row>
    <row r="551" spans="1:13" ht="26.25" customHeight="1" x14ac:dyDescent="0.2">
      <c r="A551" s="1" t="s">
        <v>687</v>
      </c>
      <c r="B551" s="1" t="s">
        <v>1</v>
      </c>
      <c r="C551" s="2">
        <v>45183.522917000002</v>
      </c>
      <c r="D551" s="2">
        <v>45183.522917000002</v>
      </c>
      <c r="E551" s="6">
        <f>IF(NOT(Table1[[#This Row],[IncidentDate]]=""), YEAR(D551), YEAR(Table1[[#This Row],[ReportDate]]))</f>
        <v>2023</v>
      </c>
      <c r="F551" s="6">
        <f>IF(NOT(Table1[[#This Row],[IncidentDate]]=""), MONTH(Table1[[#This Row],[IncidentDate]]), MONTH(Table1[[#This Row],[ReportDate]]))</f>
        <v>9</v>
      </c>
      <c r="G551" s="6">
        <f>IF(NOT(Table1[[#This Row],[IncidentDate]]=""), DAY(D551), DAY(Table1[[#This Row],[ReportDate]]))</f>
        <v>14</v>
      </c>
      <c r="H551" s="16">
        <f>IF(NOT(Table1[[#This Row],[IncidentDate]]=""), Table1[[#This Row],[IncidentDate]]-INT(Table1[[#This Row],[IncidentDate]]), Table1[[#This Row],[ReportDate]]-INT(Table1[[#This Row],[ReportDate]]))</f>
        <v>0.5229170000020531</v>
      </c>
      <c r="I551" s="7" t="s">
        <v>7</v>
      </c>
      <c r="J551" s="4" t="s">
        <v>597</v>
      </c>
      <c r="K551" s="5"/>
      <c r="L551" s="13">
        <v>1</v>
      </c>
      <c r="M551" s="5"/>
    </row>
    <row r="552" spans="1:13" ht="37.5" customHeight="1" x14ac:dyDescent="0.2">
      <c r="A552" s="1" t="s">
        <v>688</v>
      </c>
      <c r="B552" s="1" t="s">
        <v>1</v>
      </c>
      <c r="C552" s="2">
        <v>45183.625</v>
      </c>
      <c r="D552" s="2">
        <v>45183.625</v>
      </c>
      <c r="E552" s="6">
        <f>IF(NOT(Table1[[#This Row],[IncidentDate]]=""), YEAR(D552), YEAR(Table1[[#This Row],[ReportDate]]))</f>
        <v>2023</v>
      </c>
      <c r="F552" s="6">
        <f>IF(NOT(Table1[[#This Row],[IncidentDate]]=""), MONTH(Table1[[#This Row],[IncidentDate]]), MONTH(Table1[[#This Row],[ReportDate]]))</f>
        <v>9</v>
      </c>
      <c r="G552" s="6">
        <f>IF(NOT(Table1[[#This Row],[IncidentDate]]=""), DAY(D552), DAY(Table1[[#This Row],[ReportDate]]))</f>
        <v>14</v>
      </c>
      <c r="H552" s="16">
        <f>IF(NOT(Table1[[#This Row],[IncidentDate]]=""), Table1[[#This Row],[IncidentDate]]-INT(Table1[[#This Row],[IncidentDate]]), Table1[[#This Row],[ReportDate]]-INT(Table1[[#This Row],[ReportDate]]))</f>
        <v>0.625</v>
      </c>
      <c r="I552" s="1" t="s">
        <v>75</v>
      </c>
      <c r="J552" s="4" t="s">
        <v>597</v>
      </c>
      <c r="K552" s="5"/>
      <c r="L552" s="13">
        <v>2</v>
      </c>
      <c r="M552" s="5"/>
    </row>
    <row r="553" spans="1:13" ht="37.5" customHeight="1" x14ac:dyDescent="0.2">
      <c r="A553" s="1" t="s">
        <v>689</v>
      </c>
      <c r="B553" s="1" t="s">
        <v>1</v>
      </c>
      <c r="C553" s="2">
        <v>45194.895833000002</v>
      </c>
      <c r="D553" s="2">
        <v>45194.895833000002</v>
      </c>
      <c r="E553" s="6">
        <f>IF(NOT(Table1[[#This Row],[IncidentDate]]=""), YEAR(D553), YEAR(Table1[[#This Row],[ReportDate]]))</f>
        <v>2023</v>
      </c>
      <c r="F553" s="6">
        <f>IF(NOT(Table1[[#This Row],[IncidentDate]]=""), MONTH(Table1[[#This Row],[IncidentDate]]), MONTH(Table1[[#This Row],[ReportDate]]))</f>
        <v>9</v>
      </c>
      <c r="G553" s="6">
        <f>IF(NOT(Table1[[#This Row],[IncidentDate]]=""), DAY(D553), DAY(Table1[[#This Row],[ReportDate]]))</f>
        <v>25</v>
      </c>
      <c r="H553" s="16">
        <f>IF(NOT(Table1[[#This Row],[IncidentDate]]=""), Table1[[#This Row],[IncidentDate]]-INT(Table1[[#This Row],[IncidentDate]]), Table1[[#This Row],[ReportDate]]-INT(Table1[[#This Row],[ReportDate]]))</f>
        <v>0.89583300000231247</v>
      </c>
      <c r="I553" s="7" t="s">
        <v>185</v>
      </c>
      <c r="J553" s="4" t="s">
        <v>500</v>
      </c>
      <c r="K553" s="5"/>
      <c r="L553" s="13">
        <v>5</v>
      </c>
      <c r="M553" s="5"/>
    </row>
    <row r="554" spans="1:13" ht="26.25" customHeight="1" x14ac:dyDescent="0.2">
      <c r="A554" s="1" t="s">
        <v>690</v>
      </c>
      <c r="B554" s="1" t="s">
        <v>1</v>
      </c>
      <c r="C554" s="2">
        <v>45199.892360999998</v>
      </c>
      <c r="D554" s="2">
        <v>45199.892360999998</v>
      </c>
      <c r="E554" s="6">
        <f>IF(NOT(Table1[[#This Row],[IncidentDate]]=""), YEAR(D554), YEAR(Table1[[#This Row],[ReportDate]]))</f>
        <v>2023</v>
      </c>
      <c r="F554" s="6">
        <f>IF(NOT(Table1[[#This Row],[IncidentDate]]=""), MONTH(Table1[[#This Row],[IncidentDate]]), MONTH(Table1[[#This Row],[ReportDate]]))</f>
        <v>9</v>
      </c>
      <c r="G554" s="6">
        <f>IF(NOT(Table1[[#This Row],[IncidentDate]]=""), DAY(D554), DAY(Table1[[#This Row],[ReportDate]]))</f>
        <v>30</v>
      </c>
      <c r="H554" s="16">
        <f>IF(NOT(Table1[[#This Row],[IncidentDate]]=""), Table1[[#This Row],[IncidentDate]]-INT(Table1[[#This Row],[IncidentDate]]), Table1[[#This Row],[ReportDate]]-INT(Table1[[#This Row],[ReportDate]]))</f>
        <v>0.89236099999834551</v>
      </c>
      <c r="I554" s="3" t="s">
        <v>2</v>
      </c>
      <c r="J554" s="4" t="s">
        <v>11</v>
      </c>
      <c r="K554" s="5"/>
      <c r="L554" s="13">
        <v>2</v>
      </c>
      <c r="M554" s="5"/>
    </row>
    <row r="555" spans="1:13" ht="26.25" customHeight="1" x14ac:dyDescent="0.2">
      <c r="A555" s="1" t="s">
        <v>691</v>
      </c>
      <c r="B555" s="1" t="s">
        <v>1</v>
      </c>
      <c r="C555" s="2">
        <v>45208.678472</v>
      </c>
      <c r="D555" s="2">
        <v>45208.665278</v>
      </c>
      <c r="E555" s="6">
        <f>IF(NOT(Table1[[#This Row],[IncidentDate]]=""), YEAR(D555), YEAR(Table1[[#This Row],[ReportDate]]))</f>
        <v>2023</v>
      </c>
      <c r="F555" s="6">
        <f>IF(NOT(Table1[[#This Row],[IncidentDate]]=""), MONTH(Table1[[#This Row],[IncidentDate]]), MONTH(Table1[[#This Row],[ReportDate]]))</f>
        <v>10</v>
      </c>
      <c r="G555" s="6">
        <f>IF(NOT(Table1[[#This Row],[IncidentDate]]=""), DAY(D555), DAY(Table1[[#This Row],[ReportDate]]))</f>
        <v>9</v>
      </c>
      <c r="H555" s="16">
        <f>IF(NOT(Table1[[#This Row],[IncidentDate]]=""), Table1[[#This Row],[IncidentDate]]-INT(Table1[[#This Row],[IncidentDate]]), Table1[[#This Row],[ReportDate]]-INT(Table1[[#This Row],[ReportDate]]))</f>
        <v>0.66527800000039861</v>
      </c>
      <c r="I555" s="1" t="s">
        <v>5</v>
      </c>
      <c r="J555" s="4" t="s">
        <v>674</v>
      </c>
      <c r="K555" s="5"/>
      <c r="L555" s="13">
        <v>1</v>
      </c>
      <c r="M555" s="5"/>
    </row>
    <row r="556" spans="1:13" ht="26.25" customHeight="1" x14ac:dyDescent="0.2">
      <c r="A556" s="1" t="s">
        <v>692</v>
      </c>
      <c r="B556" s="1" t="s">
        <v>1</v>
      </c>
      <c r="C556" s="2">
        <v>45208.971528000002</v>
      </c>
      <c r="D556" s="2">
        <v>45208.971528000002</v>
      </c>
      <c r="E556" s="6">
        <f>IF(NOT(Table1[[#This Row],[IncidentDate]]=""), YEAR(D556), YEAR(Table1[[#This Row],[ReportDate]]))</f>
        <v>2023</v>
      </c>
      <c r="F556" s="6">
        <f>IF(NOT(Table1[[#This Row],[IncidentDate]]=""), MONTH(Table1[[#This Row],[IncidentDate]]), MONTH(Table1[[#This Row],[ReportDate]]))</f>
        <v>10</v>
      </c>
      <c r="G556" s="6">
        <f>IF(NOT(Table1[[#This Row],[IncidentDate]]=""), DAY(D556), DAY(Table1[[#This Row],[ReportDate]]))</f>
        <v>9</v>
      </c>
      <c r="H556" s="16">
        <f>IF(NOT(Table1[[#This Row],[IncidentDate]]=""), Table1[[#This Row],[IncidentDate]]-INT(Table1[[#This Row],[IncidentDate]]), Table1[[#This Row],[ReportDate]]-INT(Table1[[#This Row],[ReportDate]]))</f>
        <v>0.9715280000018538</v>
      </c>
      <c r="I556" s="1" t="s">
        <v>5</v>
      </c>
      <c r="J556" s="4" t="s">
        <v>500</v>
      </c>
      <c r="K556" s="5"/>
      <c r="L556" s="13">
        <v>1</v>
      </c>
      <c r="M556" s="5"/>
    </row>
    <row r="557" spans="1:13" ht="26.25" customHeight="1" x14ac:dyDescent="0.2">
      <c r="A557" s="1" t="s">
        <v>693</v>
      </c>
      <c r="B557" s="1" t="s">
        <v>1</v>
      </c>
      <c r="C557" s="2">
        <v>45209.737500000003</v>
      </c>
      <c r="D557" s="2">
        <v>45209.737500000003</v>
      </c>
      <c r="E557" s="6">
        <f>IF(NOT(Table1[[#This Row],[IncidentDate]]=""), YEAR(D557), YEAR(Table1[[#This Row],[ReportDate]]))</f>
        <v>2023</v>
      </c>
      <c r="F557" s="6">
        <f>IF(NOT(Table1[[#This Row],[IncidentDate]]=""), MONTH(Table1[[#This Row],[IncidentDate]]), MONTH(Table1[[#This Row],[ReportDate]]))</f>
        <v>10</v>
      </c>
      <c r="G557" s="6">
        <f>IF(NOT(Table1[[#This Row],[IncidentDate]]=""), DAY(D557), DAY(Table1[[#This Row],[ReportDate]]))</f>
        <v>10</v>
      </c>
      <c r="H557" s="16">
        <f>IF(NOT(Table1[[#This Row],[IncidentDate]]=""), Table1[[#This Row],[IncidentDate]]-INT(Table1[[#This Row],[IncidentDate]]), Table1[[#This Row],[ReportDate]]-INT(Table1[[#This Row],[ReportDate]]))</f>
        <v>0.73750000000291038</v>
      </c>
      <c r="I557" s="1" t="s">
        <v>5</v>
      </c>
      <c r="J557" s="4" t="s">
        <v>694</v>
      </c>
      <c r="K557" s="5"/>
      <c r="L557" s="13">
        <v>3</v>
      </c>
      <c r="M557" s="5"/>
    </row>
    <row r="558" spans="1:13" ht="26.25" customHeight="1" x14ac:dyDescent="0.2">
      <c r="A558" s="1" t="s">
        <v>695</v>
      </c>
      <c r="B558" s="1" t="s">
        <v>1</v>
      </c>
      <c r="C558" s="2">
        <v>45219.036805999996</v>
      </c>
      <c r="D558" s="2">
        <v>45219.036805999996</v>
      </c>
      <c r="E558" s="6">
        <f>IF(NOT(Table1[[#This Row],[IncidentDate]]=""), YEAR(D558), YEAR(Table1[[#This Row],[ReportDate]]))</f>
        <v>2023</v>
      </c>
      <c r="F558" s="6">
        <f>IF(NOT(Table1[[#This Row],[IncidentDate]]=""), MONTH(Table1[[#This Row],[IncidentDate]]), MONTH(Table1[[#This Row],[ReportDate]]))</f>
        <v>10</v>
      </c>
      <c r="G558" s="6">
        <f>IF(NOT(Table1[[#This Row],[IncidentDate]]=""), DAY(D558), DAY(Table1[[#This Row],[ReportDate]]))</f>
        <v>20</v>
      </c>
      <c r="H558" s="16">
        <f>IF(NOT(Table1[[#This Row],[IncidentDate]]=""), Table1[[#This Row],[IncidentDate]]-INT(Table1[[#This Row],[IncidentDate]]), Table1[[#This Row],[ReportDate]]-INT(Table1[[#This Row],[ReportDate]]))</f>
        <v>3.6805999996431638E-2</v>
      </c>
      <c r="I558" s="1" t="s">
        <v>5</v>
      </c>
      <c r="J558" s="4" t="s">
        <v>500</v>
      </c>
      <c r="K558" s="5"/>
      <c r="L558" s="13">
        <v>1</v>
      </c>
      <c r="M558" s="5"/>
    </row>
    <row r="559" spans="1:13" ht="26.25" customHeight="1" x14ac:dyDescent="0.2">
      <c r="A559" s="1" t="s">
        <v>696</v>
      </c>
      <c r="B559" s="1" t="s">
        <v>1</v>
      </c>
      <c r="C559" s="2">
        <v>45220.042361</v>
      </c>
      <c r="D559" s="2">
        <v>45220.042361</v>
      </c>
      <c r="E559" s="6">
        <f>IF(NOT(Table1[[#This Row],[IncidentDate]]=""), YEAR(D559), YEAR(Table1[[#This Row],[ReportDate]]))</f>
        <v>2023</v>
      </c>
      <c r="F559" s="6">
        <f>IF(NOT(Table1[[#This Row],[IncidentDate]]=""), MONTH(Table1[[#This Row],[IncidentDate]]), MONTH(Table1[[#This Row],[ReportDate]]))</f>
        <v>10</v>
      </c>
      <c r="G559" s="6">
        <f>IF(NOT(Table1[[#This Row],[IncidentDate]]=""), DAY(D559), DAY(Table1[[#This Row],[ReportDate]]))</f>
        <v>21</v>
      </c>
      <c r="H559" s="16">
        <f>IF(NOT(Table1[[#This Row],[IncidentDate]]=""), Table1[[#This Row],[IncidentDate]]-INT(Table1[[#This Row],[IncidentDate]]), Table1[[#This Row],[ReportDate]]-INT(Table1[[#This Row],[ReportDate]]))</f>
        <v>4.2360999999800697E-2</v>
      </c>
      <c r="I559" s="1" t="s">
        <v>5</v>
      </c>
      <c r="J559" s="4" t="s">
        <v>694</v>
      </c>
      <c r="K559" s="5"/>
      <c r="L559" s="13">
        <v>1</v>
      </c>
      <c r="M559" s="5"/>
    </row>
    <row r="560" spans="1:13" ht="26.25" customHeight="1" x14ac:dyDescent="0.2">
      <c r="A560" s="1" t="s">
        <v>697</v>
      </c>
      <c r="B560" s="1" t="s">
        <v>1</v>
      </c>
      <c r="C560" s="2">
        <v>45228.030555999998</v>
      </c>
      <c r="D560" s="2">
        <v>45228.030555999998</v>
      </c>
      <c r="E560" s="6">
        <f>IF(NOT(Table1[[#This Row],[IncidentDate]]=""), YEAR(D560), YEAR(Table1[[#This Row],[ReportDate]]))</f>
        <v>2023</v>
      </c>
      <c r="F560" s="6">
        <f>IF(NOT(Table1[[#This Row],[IncidentDate]]=""), MONTH(Table1[[#This Row],[IncidentDate]]), MONTH(Table1[[#This Row],[ReportDate]]))</f>
        <v>10</v>
      </c>
      <c r="G560" s="6">
        <f>IF(NOT(Table1[[#This Row],[IncidentDate]]=""), DAY(D560), DAY(Table1[[#This Row],[ReportDate]]))</f>
        <v>29</v>
      </c>
      <c r="H560" s="16">
        <f>IF(NOT(Table1[[#This Row],[IncidentDate]]=""), Table1[[#This Row],[IncidentDate]]-INT(Table1[[#This Row],[IncidentDate]]), Table1[[#This Row],[ReportDate]]-INT(Table1[[#This Row],[ReportDate]]))</f>
        <v>3.0555999997886829E-2</v>
      </c>
      <c r="I560" s="3" t="s">
        <v>2</v>
      </c>
      <c r="J560" s="4" t="s">
        <v>121</v>
      </c>
      <c r="K560" s="5"/>
      <c r="L560" s="13">
        <v>1</v>
      </c>
      <c r="M560" s="5"/>
    </row>
    <row r="561" spans="1:13" ht="26.25" customHeight="1" x14ac:dyDescent="0.2">
      <c r="A561" s="1" t="s">
        <v>698</v>
      </c>
      <c r="B561" s="1" t="s">
        <v>1</v>
      </c>
      <c r="C561" s="2">
        <v>45232.848611000001</v>
      </c>
      <c r="D561" s="2">
        <v>45232.848611000001</v>
      </c>
      <c r="E561" s="6">
        <f>IF(NOT(Table1[[#This Row],[IncidentDate]]=""), YEAR(D561), YEAR(Table1[[#This Row],[ReportDate]]))</f>
        <v>2023</v>
      </c>
      <c r="F561" s="6">
        <f>IF(NOT(Table1[[#This Row],[IncidentDate]]=""), MONTH(Table1[[#This Row],[IncidentDate]]), MONTH(Table1[[#This Row],[ReportDate]]))</f>
        <v>11</v>
      </c>
      <c r="G561" s="6">
        <f>IF(NOT(Table1[[#This Row],[IncidentDate]]=""), DAY(D561), DAY(Table1[[#This Row],[ReportDate]]))</f>
        <v>2</v>
      </c>
      <c r="H561" s="16">
        <f>IF(NOT(Table1[[#This Row],[IncidentDate]]=""), Table1[[#This Row],[IncidentDate]]-INT(Table1[[#This Row],[IncidentDate]]), Table1[[#This Row],[ReportDate]]-INT(Table1[[#This Row],[ReportDate]]))</f>
        <v>0.84861100000125589</v>
      </c>
      <c r="I561" s="1" t="s">
        <v>5</v>
      </c>
      <c r="J561" s="4" t="s">
        <v>308</v>
      </c>
      <c r="K561" s="5"/>
      <c r="L561" s="13">
        <v>1</v>
      </c>
      <c r="M561" s="5"/>
    </row>
    <row r="562" spans="1:13" ht="26.25" customHeight="1" x14ac:dyDescent="0.2">
      <c r="A562" s="1" t="s">
        <v>699</v>
      </c>
      <c r="B562" s="1" t="s">
        <v>1</v>
      </c>
      <c r="C562" s="2">
        <v>45237.765277999999</v>
      </c>
      <c r="D562" s="2">
        <v>45237.765277999999</v>
      </c>
      <c r="E562" s="6">
        <f>IF(NOT(Table1[[#This Row],[IncidentDate]]=""), YEAR(D562), YEAR(Table1[[#This Row],[ReportDate]]))</f>
        <v>2023</v>
      </c>
      <c r="F562" s="6">
        <f>IF(NOT(Table1[[#This Row],[IncidentDate]]=""), MONTH(Table1[[#This Row],[IncidentDate]]), MONTH(Table1[[#This Row],[ReportDate]]))</f>
        <v>11</v>
      </c>
      <c r="G562" s="6">
        <f>IF(NOT(Table1[[#This Row],[IncidentDate]]=""), DAY(D562), DAY(Table1[[#This Row],[ReportDate]]))</f>
        <v>7</v>
      </c>
      <c r="H562" s="16">
        <f>IF(NOT(Table1[[#This Row],[IncidentDate]]=""), Table1[[#This Row],[IncidentDate]]-INT(Table1[[#This Row],[IncidentDate]]), Table1[[#This Row],[ReportDate]]-INT(Table1[[#This Row],[ReportDate]]))</f>
        <v>0.76527799999894341</v>
      </c>
      <c r="I562" s="1" t="s">
        <v>5</v>
      </c>
      <c r="J562" s="4" t="s">
        <v>694</v>
      </c>
      <c r="K562" s="5"/>
      <c r="L562" s="13">
        <v>2</v>
      </c>
      <c r="M562" s="5"/>
    </row>
    <row r="563" spans="1:13" ht="28.5" customHeight="1" x14ac:dyDescent="0.2">
      <c r="A563" s="1" t="s">
        <v>700</v>
      </c>
      <c r="B563" s="1" t="s">
        <v>1</v>
      </c>
      <c r="C563" s="2">
        <v>45241.802083000002</v>
      </c>
      <c r="D563" s="2">
        <v>45241.802083000002</v>
      </c>
      <c r="E563" s="6">
        <f>IF(NOT(Table1[[#This Row],[IncidentDate]]=""), YEAR(D563), YEAR(Table1[[#This Row],[ReportDate]]))</f>
        <v>2023</v>
      </c>
      <c r="F563" s="6">
        <f>IF(NOT(Table1[[#This Row],[IncidentDate]]=""), MONTH(Table1[[#This Row],[IncidentDate]]), MONTH(Table1[[#This Row],[ReportDate]]))</f>
        <v>11</v>
      </c>
      <c r="G563" s="6">
        <f>IF(NOT(Table1[[#This Row],[IncidentDate]]=""), DAY(D563), DAY(Table1[[#This Row],[ReportDate]]))</f>
        <v>11</v>
      </c>
      <c r="H563" s="16">
        <f>IF(NOT(Table1[[#This Row],[IncidentDate]]=""), Table1[[#This Row],[IncidentDate]]-INT(Table1[[#This Row],[IncidentDate]]), Table1[[#This Row],[ReportDate]]-INT(Table1[[#This Row],[ReportDate]]))</f>
        <v>0.80208300000231247</v>
      </c>
      <c r="I563" s="8" t="s">
        <v>20</v>
      </c>
      <c r="J563" s="4" t="s">
        <v>95</v>
      </c>
      <c r="K563" s="5"/>
      <c r="L563" s="13">
        <v>1</v>
      </c>
      <c r="M563" s="5"/>
    </row>
    <row r="564" spans="1:13" ht="28.5" customHeight="1" x14ac:dyDescent="0.2">
      <c r="A564" s="1" t="s">
        <v>701</v>
      </c>
      <c r="B564" s="1" t="s">
        <v>1</v>
      </c>
      <c r="C564" s="2">
        <v>45242.958333000002</v>
      </c>
      <c r="D564" s="2">
        <v>45242.958333000002</v>
      </c>
      <c r="E564" s="6">
        <f>IF(NOT(Table1[[#This Row],[IncidentDate]]=""), YEAR(D564), YEAR(Table1[[#This Row],[ReportDate]]))</f>
        <v>2023</v>
      </c>
      <c r="F564" s="6">
        <f>IF(NOT(Table1[[#This Row],[IncidentDate]]=""), MONTH(Table1[[#This Row],[IncidentDate]]), MONTH(Table1[[#This Row],[ReportDate]]))</f>
        <v>11</v>
      </c>
      <c r="G564" s="6">
        <f>IF(NOT(Table1[[#This Row],[IncidentDate]]=""), DAY(D564), DAY(Table1[[#This Row],[ReportDate]]))</f>
        <v>12</v>
      </c>
      <c r="H564" s="16">
        <f>IF(NOT(Table1[[#This Row],[IncidentDate]]=""), Table1[[#This Row],[IncidentDate]]-INT(Table1[[#This Row],[IncidentDate]]), Table1[[#This Row],[ReportDate]]-INT(Table1[[#This Row],[ReportDate]]))</f>
        <v>0.95833300000231247</v>
      </c>
      <c r="I564" s="8" t="s">
        <v>20</v>
      </c>
      <c r="J564" s="4" t="s">
        <v>277</v>
      </c>
      <c r="K564" s="5"/>
      <c r="L564" s="13">
        <v>1</v>
      </c>
      <c r="M564" s="5"/>
    </row>
    <row r="565" spans="1:13" ht="26.1" customHeight="1" x14ac:dyDescent="0.2">
      <c r="A565" s="1" t="s">
        <v>702</v>
      </c>
      <c r="B565" s="1" t="s">
        <v>1</v>
      </c>
      <c r="C565" s="2">
        <v>45245.036805999996</v>
      </c>
      <c r="D565" s="2">
        <v>45245.036805999996</v>
      </c>
      <c r="E565" s="6">
        <f>IF(NOT(Table1[[#This Row],[IncidentDate]]=""), YEAR(D565), YEAR(Table1[[#This Row],[ReportDate]]))</f>
        <v>2023</v>
      </c>
      <c r="F565" s="6">
        <f>IF(NOT(Table1[[#This Row],[IncidentDate]]=""), MONTH(Table1[[#This Row],[IncidentDate]]), MONTH(Table1[[#This Row],[ReportDate]]))</f>
        <v>11</v>
      </c>
      <c r="G565" s="6">
        <f>IF(NOT(Table1[[#This Row],[IncidentDate]]=""), DAY(D565), DAY(Table1[[#This Row],[ReportDate]]))</f>
        <v>15</v>
      </c>
      <c r="H565" s="16">
        <f>IF(NOT(Table1[[#This Row],[IncidentDate]]=""), Table1[[#This Row],[IncidentDate]]-INT(Table1[[#This Row],[IncidentDate]]), Table1[[#This Row],[ReportDate]]-INT(Table1[[#This Row],[ReportDate]]))</f>
        <v>3.6805999996431638E-2</v>
      </c>
      <c r="I565" s="1" t="s">
        <v>5</v>
      </c>
      <c r="J565" s="4" t="s">
        <v>21</v>
      </c>
      <c r="K565" s="5"/>
      <c r="L565" s="13">
        <v>10</v>
      </c>
      <c r="M565" s="5"/>
    </row>
    <row r="566" spans="1:13" ht="26.25" customHeight="1" x14ac:dyDescent="0.2">
      <c r="A566" s="1" t="s">
        <v>703</v>
      </c>
      <c r="B566" s="1" t="s">
        <v>1</v>
      </c>
      <c r="C566" s="2">
        <v>45247.486110999998</v>
      </c>
      <c r="D566" s="2">
        <v>45247.486110999998</v>
      </c>
      <c r="E566" s="6">
        <f>IF(NOT(Table1[[#This Row],[IncidentDate]]=""), YEAR(D566), YEAR(Table1[[#This Row],[ReportDate]]))</f>
        <v>2023</v>
      </c>
      <c r="F566" s="6">
        <f>IF(NOT(Table1[[#This Row],[IncidentDate]]=""), MONTH(Table1[[#This Row],[IncidentDate]]), MONTH(Table1[[#This Row],[ReportDate]]))</f>
        <v>11</v>
      </c>
      <c r="G566" s="6">
        <f>IF(NOT(Table1[[#This Row],[IncidentDate]]=""), DAY(D566), DAY(Table1[[#This Row],[ReportDate]]))</f>
        <v>17</v>
      </c>
      <c r="H566" s="16">
        <f>IF(NOT(Table1[[#This Row],[IncidentDate]]=""), Table1[[#This Row],[IncidentDate]]-INT(Table1[[#This Row],[IncidentDate]]), Table1[[#This Row],[ReportDate]]-INT(Table1[[#This Row],[ReportDate]]))</f>
        <v>0.48611099999834551</v>
      </c>
      <c r="I566" s="7" t="s">
        <v>7</v>
      </c>
      <c r="J566" s="4" t="s">
        <v>421</v>
      </c>
      <c r="K566" s="5"/>
      <c r="L566" s="6">
        <v>1</v>
      </c>
      <c r="M566" s="5"/>
    </row>
    <row r="567" spans="1:13" ht="37.5" customHeight="1" x14ac:dyDescent="0.2">
      <c r="A567" s="1" t="s">
        <v>704</v>
      </c>
      <c r="B567" s="1" t="s">
        <v>1</v>
      </c>
      <c r="C567" s="2">
        <v>45247.486110999998</v>
      </c>
      <c r="D567" s="2">
        <v>45247.486110999998</v>
      </c>
      <c r="E567" s="6">
        <f>IF(NOT(Table1[[#This Row],[IncidentDate]]=""), YEAR(D567), YEAR(Table1[[#This Row],[ReportDate]]))</f>
        <v>2023</v>
      </c>
      <c r="F567" s="6">
        <f>IF(NOT(Table1[[#This Row],[IncidentDate]]=""), MONTH(Table1[[#This Row],[IncidentDate]]), MONTH(Table1[[#This Row],[ReportDate]]))</f>
        <v>11</v>
      </c>
      <c r="G567" s="6">
        <f>IF(NOT(Table1[[#This Row],[IncidentDate]]=""), DAY(D567), DAY(Table1[[#This Row],[ReportDate]]))</f>
        <v>17</v>
      </c>
      <c r="H567" s="16">
        <f>IF(NOT(Table1[[#This Row],[IncidentDate]]=""), Table1[[#This Row],[IncidentDate]]-INT(Table1[[#This Row],[IncidentDate]]), Table1[[#This Row],[ReportDate]]-INT(Table1[[#This Row],[ReportDate]]))</f>
        <v>0.48611099999834551</v>
      </c>
      <c r="I567" s="1" t="s">
        <v>75</v>
      </c>
      <c r="J567" s="4" t="s">
        <v>421</v>
      </c>
      <c r="K567" s="5"/>
      <c r="L567" s="6">
        <v>1</v>
      </c>
      <c r="M567" s="5"/>
    </row>
    <row r="568" spans="1:13" ht="26.25" customHeight="1" x14ac:dyDescent="0.2">
      <c r="A568" s="1" t="s">
        <v>705</v>
      </c>
      <c r="B568" s="1" t="s">
        <v>1</v>
      </c>
      <c r="C568" s="2">
        <v>45251.395833000002</v>
      </c>
      <c r="D568" s="2">
        <v>45251.395833000002</v>
      </c>
      <c r="E568" s="6">
        <f>IF(NOT(Table1[[#This Row],[IncidentDate]]=""), YEAR(D568), YEAR(Table1[[#This Row],[ReportDate]]))</f>
        <v>2023</v>
      </c>
      <c r="F568" s="6">
        <f>IF(NOT(Table1[[#This Row],[IncidentDate]]=""), MONTH(Table1[[#This Row],[IncidentDate]]), MONTH(Table1[[#This Row],[ReportDate]]))</f>
        <v>11</v>
      </c>
      <c r="G568" s="6">
        <f>IF(NOT(Table1[[#This Row],[IncidentDate]]=""), DAY(D568), DAY(Table1[[#This Row],[ReportDate]]))</f>
        <v>21</v>
      </c>
      <c r="H568" s="16">
        <f>IF(NOT(Table1[[#This Row],[IncidentDate]]=""), Table1[[#This Row],[IncidentDate]]-INT(Table1[[#This Row],[IncidentDate]]), Table1[[#This Row],[ReportDate]]-INT(Table1[[#This Row],[ReportDate]]))</f>
        <v>0.39583300000231247</v>
      </c>
      <c r="I568" s="3" t="s">
        <v>2</v>
      </c>
      <c r="J568" s="4" t="s">
        <v>236</v>
      </c>
      <c r="K568" s="5"/>
      <c r="L568" s="6">
        <v>1</v>
      </c>
      <c r="M568" s="5"/>
    </row>
    <row r="569" spans="1:13" ht="26.25" customHeight="1" x14ac:dyDescent="0.2">
      <c r="A569" s="1" t="s">
        <v>706</v>
      </c>
      <c r="B569" s="1" t="s">
        <v>1</v>
      </c>
      <c r="C569" s="2">
        <v>45254.139582999996</v>
      </c>
      <c r="D569" s="2">
        <v>45253.998611000003</v>
      </c>
      <c r="E569" s="6">
        <f>IF(NOT(Table1[[#This Row],[IncidentDate]]=""), YEAR(D569), YEAR(Table1[[#This Row],[ReportDate]]))</f>
        <v>2023</v>
      </c>
      <c r="F569" s="6">
        <f>IF(NOT(Table1[[#This Row],[IncidentDate]]=""), MONTH(Table1[[#This Row],[IncidentDate]]), MONTH(Table1[[#This Row],[ReportDate]]))</f>
        <v>11</v>
      </c>
      <c r="G569" s="6">
        <f>IF(NOT(Table1[[#This Row],[IncidentDate]]=""), DAY(D569), DAY(Table1[[#This Row],[ReportDate]]))</f>
        <v>23</v>
      </c>
      <c r="H569" s="16">
        <f>IF(NOT(Table1[[#This Row],[IncidentDate]]=""), Table1[[#This Row],[IncidentDate]]-INT(Table1[[#This Row],[IncidentDate]]), Table1[[#This Row],[ReportDate]]-INT(Table1[[#This Row],[ReportDate]]))</f>
        <v>0.99861100000271108</v>
      </c>
      <c r="I569" s="1" t="s">
        <v>5</v>
      </c>
      <c r="J569" s="4" t="s">
        <v>707</v>
      </c>
      <c r="K569" s="5"/>
      <c r="L569" s="6">
        <v>2</v>
      </c>
      <c r="M569" s="5"/>
    </row>
    <row r="570" spans="1:13" ht="26.25" customHeight="1" x14ac:dyDescent="0.2">
      <c r="A570" s="1" t="s">
        <v>708</v>
      </c>
      <c r="B570" s="1" t="s">
        <v>1</v>
      </c>
      <c r="C570" s="2">
        <v>45255.111806000001</v>
      </c>
      <c r="D570" s="2">
        <v>45255.111806000001</v>
      </c>
      <c r="E570" s="6">
        <f>IF(NOT(Table1[[#This Row],[IncidentDate]]=""), YEAR(D570), YEAR(Table1[[#This Row],[ReportDate]]))</f>
        <v>2023</v>
      </c>
      <c r="F570" s="6">
        <f>IF(NOT(Table1[[#This Row],[IncidentDate]]=""), MONTH(Table1[[#This Row],[IncidentDate]]), MONTH(Table1[[#This Row],[ReportDate]]))</f>
        <v>11</v>
      </c>
      <c r="G570" s="6">
        <f>IF(NOT(Table1[[#This Row],[IncidentDate]]=""), DAY(D570), DAY(Table1[[#This Row],[ReportDate]]))</f>
        <v>25</v>
      </c>
      <c r="H570" s="16">
        <f>IF(NOT(Table1[[#This Row],[IncidentDate]]=""), Table1[[#This Row],[IncidentDate]]-INT(Table1[[#This Row],[IncidentDate]]), Table1[[#This Row],[ReportDate]]-INT(Table1[[#This Row],[ReportDate]]))</f>
        <v>0.11180600000079721</v>
      </c>
      <c r="I570" s="1" t="s">
        <v>5</v>
      </c>
      <c r="J570" s="4" t="s">
        <v>277</v>
      </c>
      <c r="K570" s="5"/>
      <c r="L570" s="6">
        <v>1</v>
      </c>
      <c r="M570" s="5"/>
    </row>
    <row r="571" spans="1:13" ht="26.25" customHeight="1" x14ac:dyDescent="0.2">
      <c r="A571" s="1" t="s">
        <v>709</v>
      </c>
      <c r="B571" s="1" t="s">
        <v>1</v>
      </c>
      <c r="C571" s="2">
        <v>45261.979166999998</v>
      </c>
      <c r="D571" s="2">
        <v>45261.977082999998</v>
      </c>
      <c r="E571" s="6">
        <f>IF(NOT(Table1[[#This Row],[IncidentDate]]=""), YEAR(D571), YEAR(Table1[[#This Row],[ReportDate]]))</f>
        <v>2023</v>
      </c>
      <c r="F571" s="6">
        <f>IF(NOT(Table1[[#This Row],[IncidentDate]]=""), MONTH(Table1[[#This Row],[IncidentDate]]), MONTH(Table1[[#This Row],[ReportDate]]))</f>
        <v>12</v>
      </c>
      <c r="G571" s="6">
        <f>IF(NOT(Table1[[#This Row],[IncidentDate]]=""), DAY(D571), DAY(Table1[[#This Row],[ReportDate]]))</f>
        <v>1</v>
      </c>
      <c r="H571" s="16">
        <f>IF(NOT(Table1[[#This Row],[IncidentDate]]=""), Table1[[#This Row],[IncidentDate]]-INT(Table1[[#This Row],[IncidentDate]]), Table1[[#This Row],[ReportDate]]-INT(Table1[[#This Row],[ReportDate]]))</f>
        <v>0.9770829999979469</v>
      </c>
      <c r="I571" s="1" t="s">
        <v>5</v>
      </c>
      <c r="J571" s="4" t="s">
        <v>707</v>
      </c>
      <c r="K571" s="5"/>
      <c r="L571" s="6">
        <v>1</v>
      </c>
      <c r="M571" s="5"/>
    </row>
    <row r="572" spans="1:13" ht="28.5" customHeight="1" x14ac:dyDescent="0.2">
      <c r="A572" s="1" t="s">
        <v>710</v>
      </c>
      <c r="B572" s="1" t="s">
        <v>1</v>
      </c>
      <c r="C572" s="2">
        <v>45263.022917000002</v>
      </c>
      <c r="D572" s="2">
        <v>45263.022917000002</v>
      </c>
      <c r="E572" s="6">
        <f>IF(NOT(Table1[[#This Row],[IncidentDate]]=""), YEAR(D572), YEAR(Table1[[#This Row],[ReportDate]]))</f>
        <v>2023</v>
      </c>
      <c r="F572" s="6">
        <f>IF(NOT(Table1[[#This Row],[IncidentDate]]=""), MONTH(Table1[[#This Row],[IncidentDate]]), MONTH(Table1[[#This Row],[ReportDate]]))</f>
        <v>12</v>
      </c>
      <c r="G572" s="6">
        <f>IF(NOT(Table1[[#This Row],[IncidentDate]]=""), DAY(D572), DAY(Table1[[#This Row],[ReportDate]]))</f>
        <v>3</v>
      </c>
      <c r="H572" s="16">
        <f>IF(NOT(Table1[[#This Row],[IncidentDate]]=""), Table1[[#This Row],[IncidentDate]]-INT(Table1[[#This Row],[IncidentDate]]), Table1[[#This Row],[ReportDate]]-INT(Table1[[#This Row],[ReportDate]]))</f>
        <v>2.2917000002053101E-2</v>
      </c>
      <c r="I572" s="8" t="s">
        <v>20</v>
      </c>
      <c r="J572" s="4" t="s">
        <v>21</v>
      </c>
      <c r="K572" s="5"/>
      <c r="L572" s="6">
        <v>1</v>
      </c>
      <c r="M572" s="5"/>
    </row>
    <row r="573" spans="1:13" ht="28.5" customHeight="1" x14ac:dyDescent="0.2">
      <c r="A573" s="1" t="s">
        <v>711</v>
      </c>
      <c r="B573" s="1" t="s">
        <v>1</v>
      </c>
      <c r="C573" s="2">
        <v>45264.077082999996</v>
      </c>
      <c r="D573" s="2">
        <v>45264.077082999996</v>
      </c>
      <c r="E573" s="6">
        <f>IF(NOT(Table1[[#This Row],[IncidentDate]]=""), YEAR(D573), YEAR(Table1[[#This Row],[ReportDate]]))</f>
        <v>2023</v>
      </c>
      <c r="F573" s="6">
        <f>IF(NOT(Table1[[#This Row],[IncidentDate]]=""), MONTH(Table1[[#This Row],[IncidentDate]]), MONTH(Table1[[#This Row],[ReportDate]]))</f>
        <v>12</v>
      </c>
      <c r="G573" s="6">
        <f>IF(NOT(Table1[[#This Row],[IncidentDate]]=""), DAY(D573), DAY(Table1[[#This Row],[ReportDate]]))</f>
        <v>4</v>
      </c>
      <c r="H573" s="16">
        <f>IF(NOT(Table1[[#This Row],[IncidentDate]]=""), Table1[[#This Row],[IncidentDate]]-INT(Table1[[#This Row],[IncidentDate]]), Table1[[#This Row],[ReportDate]]-INT(Table1[[#This Row],[ReportDate]]))</f>
        <v>7.7082999996491708E-2</v>
      </c>
      <c r="I573" s="8" t="s">
        <v>20</v>
      </c>
      <c r="J573" s="4" t="s">
        <v>496</v>
      </c>
      <c r="K573" s="5"/>
      <c r="L573" s="6">
        <v>1</v>
      </c>
      <c r="M573" s="5"/>
    </row>
    <row r="574" spans="1:13" ht="18" customHeight="1" x14ac:dyDescent="0.2">
      <c r="A574" s="1" t="s">
        <v>712</v>
      </c>
      <c r="B574" s="1" t="s">
        <v>1</v>
      </c>
      <c r="C574" s="2">
        <v>45265.727778</v>
      </c>
      <c r="D574" s="2">
        <v>45265.709722</v>
      </c>
      <c r="E574" s="6">
        <f>IF(NOT(Table1[[#This Row],[IncidentDate]]=""), YEAR(D574), YEAR(Table1[[#This Row],[ReportDate]]))</f>
        <v>2023</v>
      </c>
      <c r="F574" s="6">
        <f>IF(NOT(Table1[[#This Row],[IncidentDate]]=""), MONTH(Table1[[#This Row],[IncidentDate]]), MONTH(Table1[[#This Row],[ReportDate]]))</f>
        <v>12</v>
      </c>
      <c r="G574" s="6">
        <f>IF(NOT(Table1[[#This Row],[IncidentDate]]=""), DAY(D574), DAY(Table1[[#This Row],[ReportDate]]))</f>
        <v>5</v>
      </c>
      <c r="H574" s="16">
        <f>IF(NOT(Table1[[#This Row],[IncidentDate]]=""), Table1[[#This Row],[IncidentDate]]-INT(Table1[[#This Row],[IncidentDate]]), Table1[[#This Row],[ReportDate]]-INT(Table1[[#This Row],[ReportDate]]))</f>
        <v>0.70972199999960139</v>
      </c>
      <c r="I574" s="4" t="s">
        <v>63</v>
      </c>
      <c r="J574" s="4" t="s">
        <v>131</v>
      </c>
      <c r="K574" s="11"/>
      <c r="L574" s="6">
        <v>1</v>
      </c>
      <c r="M574" s="11"/>
    </row>
    <row r="575" spans="1:13" ht="26.25" customHeight="1" x14ac:dyDescent="0.2">
      <c r="A575" s="1" t="s">
        <v>713</v>
      </c>
      <c r="B575" s="1" t="s">
        <v>1</v>
      </c>
      <c r="C575" s="2">
        <v>45269.847916999999</v>
      </c>
      <c r="D575" s="2">
        <v>45269.847916999999</v>
      </c>
      <c r="E575" s="6">
        <f>IF(NOT(Table1[[#This Row],[IncidentDate]]=""), YEAR(D575), YEAR(Table1[[#This Row],[ReportDate]]))</f>
        <v>2023</v>
      </c>
      <c r="F575" s="6">
        <f>IF(NOT(Table1[[#This Row],[IncidentDate]]=""), MONTH(Table1[[#This Row],[IncidentDate]]), MONTH(Table1[[#This Row],[ReportDate]]))</f>
        <v>12</v>
      </c>
      <c r="G575" s="6">
        <f>IF(NOT(Table1[[#This Row],[IncidentDate]]=""), DAY(D575), DAY(Table1[[#This Row],[ReportDate]]))</f>
        <v>9</v>
      </c>
      <c r="H575" s="16">
        <f>IF(NOT(Table1[[#This Row],[IncidentDate]]=""), Table1[[#This Row],[IncidentDate]]-INT(Table1[[#This Row],[IncidentDate]]), Table1[[#This Row],[ReportDate]]-INT(Table1[[#This Row],[ReportDate]]))</f>
        <v>0.84791699999914272</v>
      </c>
      <c r="I575" s="1" t="s">
        <v>5</v>
      </c>
      <c r="J575" s="4" t="s">
        <v>21</v>
      </c>
      <c r="K575" s="5"/>
      <c r="L575" s="6">
        <v>2</v>
      </c>
      <c r="M575" s="5"/>
    </row>
    <row r="576" spans="1:13" ht="26.25" customHeight="1" x14ac:dyDescent="0.2">
      <c r="A576" s="1" t="s">
        <v>714</v>
      </c>
      <c r="B576" s="1" t="s">
        <v>1</v>
      </c>
      <c r="C576" s="2">
        <v>45272.727082999998</v>
      </c>
      <c r="D576" s="2">
        <v>45272.723611000001</v>
      </c>
      <c r="E576" s="6">
        <f>IF(NOT(Table1[[#This Row],[IncidentDate]]=""), YEAR(D576), YEAR(Table1[[#This Row],[ReportDate]]))</f>
        <v>2023</v>
      </c>
      <c r="F576" s="6">
        <f>IF(NOT(Table1[[#This Row],[IncidentDate]]=""), MONTH(Table1[[#This Row],[IncidentDate]]), MONTH(Table1[[#This Row],[ReportDate]]))</f>
        <v>12</v>
      </c>
      <c r="G576" s="6">
        <f>IF(NOT(Table1[[#This Row],[IncidentDate]]=""), DAY(D576), DAY(Table1[[#This Row],[ReportDate]]))</f>
        <v>12</v>
      </c>
      <c r="H576" s="16">
        <f>IF(NOT(Table1[[#This Row],[IncidentDate]]=""), Table1[[#This Row],[IncidentDate]]-INT(Table1[[#This Row],[IncidentDate]]), Table1[[#This Row],[ReportDate]]-INT(Table1[[#This Row],[ReportDate]]))</f>
        <v>0.72361100000125589</v>
      </c>
      <c r="I576" s="1" t="s">
        <v>5</v>
      </c>
      <c r="J576" s="4" t="s">
        <v>415</v>
      </c>
      <c r="K576" s="5"/>
      <c r="L576" s="6">
        <v>2</v>
      </c>
      <c r="M576" s="5"/>
    </row>
    <row r="577" spans="1:13" ht="18" customHeight="1" x14ac:dyDescent="0.2">
      <c r="A577" s="1" t="s">
        <v>715</v>
      </c>
      <c r="B577" s="1" t="s">
        <v>1</v>
      </c>
      <c r="C577" s="2">
        <v>45274.879166999999</v>
      </c>
      <c r="D577" s="2">
        <v>45274.879166999999</v>
      </c>
      <c r="E577" s="6">
        <f>IF(NOT(Table1[[#This Row],[IncidentDate]]=""), YEAR(D577), YEAR(Table1[[#This Row],[ReportDate]]))</f>
        <v>2023</v>
      </c>
      <c r="F577" s="6">
        <f>IF(NOT(Table1[[#This Row],[IncidentDate]]=""), MONTH(Table1[[#This Row],[IncidentDate]]), MONTH(Table1[[#This Row],[ReportDate]]))</f>
        <v>12</v>
      </c>
      <c r="G577" s="6">
        <f>IF(NOT(Table1[[#This Row],[IncidentDate]]=""), DAY(D577), DAY(Table1[[#This Row],[ReportDate]]))</f>
        <v>14</v>
      </c>
      <c r="H577" s="16">
        <f>IF(NOT(Table1[[#This Row],[IncidentDate]]=""), Table1[[#This Row],[IncidentDate]]-INT(Table1[[#This Row],[IncidentDate]]), Table1[[#This Row],[ReportDate]]-INT(Table1[[#This Row],[ReportDate]]))</f>
        <v>0.87916699999914272</v>
      </c>
      <c r="I577" s="4" t="s">
        <v>63</v>
      </c>
      <c r="J577" s="4" t="s">
        <v>716</v>
      </c>
      <c r="K577" s="11"/>
      <c r="L577" s="6">
        <v>1</v>
      </c>
      <c r="M577" s="11"/>
    </row>
    <row r="578" spans="1:13" ht="18" customHeight="1" x14ac:dyDescent="0.2">
      <c r="A578" s="1" t="s">
        <v>717</v>
      </c>
      <c r="B578" s="1" t="s">
        <v>1</v>
      </c>
      <c r="C578" s="2">
        <v>45278.914582999998</v>
      </c>
      <c r="D578" s="2">
        <v>45278.914582999998</v>
      </c>
      <c r="E578" s="6">
        <f>IF(NOT(Table1[[#This Row],[IncidentDate]]=""), YEAR(D578), YEAR(Table1[[#This Row],[ReportDate]]))</f>
        <v>2023</v>
      </c>
      <c r="F578" s="6">
        <f>IF(NOT(Table1[[#This Row],[IncidentDate]]=""), MONTH(Table1[[#This Row],[IncidentDate]]), MONTH(Table1[[#This Row],[ReportDate]]))</f>
        <v>12</v>
      </c>
      <c r="G578" s="6">
        <f>IF(NOT(Table1[[#This Row],[IncidentDate]]=""), DAY(D578), DAY(Table1[[#This Row],[ReportDate]]))</f>
        <v>18</v>
      </c>
      <c r="H578" s="16">
        <f>IF(NOT(Table1[[#This Row],[IncidentDate]]=""), Table1[[#This Row],[IncidentDate]]-INT(Table1[[#This Row],[IncidentDate]]), Table1[[#This Row],[ReportDate]]-INT(Table1[[#This Row],[ReportDate]]))</f>
        <v>0.9145829999979469</v>
      </c>
      <c r="I578" s="4" t="s">
        <v>98</v>
      </c>
      <c r="J578" s="4" t="s">
        <v>11</v>
      </c>
      <c r="K578" s="11"/>
      <c r="L578" s="6">
        <v>9</v>
      </c>
      <c r="M578" s="11"/>
    </row>
    <row r="579" spans="1:13" ht="26.25" customHeight="1" x14ac:dyDescent="0.2">
      <c r="A579" s="1" t="s">
        <v>718</v>
      </c>
      <c r="B579" s="1" t="s">
        <v>1</v>
      </c>
      <c r="C579" s="2">
        <v>45290.076389000002</v>
      </c>
      <c r="D579" s="2">
        <v>45290.076389000002</v>
      </c>
      <c r="E579" s="6">
        <f>IF(NOT(Table1[[#This Row],[IncidentDate]]=""), YEAR(D579), YEAR(Table1[[#This Row],[ReportDate]]))</f>
        <v>2023</v>
      </c>
      <c r="F579" s="6">
        <f>IF(NOT(Table1[[#This Row],[IncidentDate]]=""), MONTH(Table1[[#This Row],[IncidentDate]]), MONTH(Table1[[#This Row],[ReportDate]]))</f>
        <v>12</v>
      </c>
      <c r="G579" s="6">
        <f>IF(NOT(Table1[[#This Row],[IncidentDate]]=""), DAY(D579), DAY(Table1[[#This Row],[ReportDate]]))</f>
        <v>30</v>
      </c>
      <c r="H579" s="16">
        <f>IF(NOT(Table1[[#This Row],[IncidentDate]]=""), Table1[[#This Row],[IncidentDate]]-INT(Table1[[#This Row],[IncidentDate]]), Table1[[#This Row],[ReportDate]]-INT(Table1[[#This Row],[ReportDate]]))</f>
        <v>7.6389000001654495E-2</v>
      </c>
      <c r="I579" s="1" t="s">
        <v>5</v>
      </c>
      <c r="J579" s="4" t="s">
        <v>121</v>
      </c>
      <c r="K579" s="5"/>
      <c r="L579" s="6">
        <v>1</v>
      </c>
      <c r="M579" s="5"/>
    </row>
    <row r="580" spans="1:13" ht="26.1" customHeight="1" x14ac:dyDescent="0.2">
      <c r="A580" s="17" t="s">
        <v>719</v>
      </c>
      <c r="B580" s="17" t="s">
        <v>1</v>
      </c>
      <c r="C580" s="18">
        <v>45290.977082999998</v>
      </c>
      <c r="D580" s="18">
        <v>45290.977082999998</v>
      </c>
      <c r="E580" s="19">
        <f>IF(NOT(Table1[[#This Row],[IncidentDate]]=""), YEAR(D580), YEAR(Table1[[#This Row],[ReportDate]]))</f>
        <v>2023</v>
      </c>
      <c r="F580" s="19">
        <f>IF(NOT(Table1[[#This Row],[IncidentDate]]=""), MONTH(Table1[[#This Row],[IncidentDate]]), MONTH(Table1[[#This Row],[ReportDate]]))</f>
        <v>12</v>
      </c>
      <c r="G580" s="19">
        <f>IF(NOT(Table1[[#This Row],[IncidentDate]]=""), DAY(D580), DAY(Table1[[#This Row],[ReportDate]]))</f>
        <v>30</v>
      </c>
      <c r="H580" s="20">
        <f>IF(NOT(Table1[[#This Row],[IncidentDate]]=""), Table1[[#This Row],[IncidentDate]]-INT(Table1[[#This Row],[IncidentDate]]), Table1[[#This Row],[ReportDate]]-INT(Table1[[#This Row],[ReportDate]]))</f>
        <v>0.9770829999979469</v>
      </c>
      <c r="I580" s="21" t="s">
        <v>2</v>
      </c>
      <c r="J580" s="22" t="s">
        <v>707</v>
      </c>
      <c r="K580" s="23"/>
      <c r="L580" s="19">
        <v>1</v>
      </c>
      <c r="M580" s="2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EA27-4F85-421D-9AD7-792FB1515C5A}">
  <dimension ref="C2:F594"/>
  <sheetViews>
    <sheetView topLeftCell="A554" workbookViewId="0">
      <selection activeCell="C14" sqref="C14"/>
    </sheetView>
  </sheetViews>
  <sheetFormatPr defaultRowHeight="12.75" x14ac:dyDescent="0.2"/>
  <cols>
    <col min="1" max="2" width="9.33203125" style="28"/>
    <col min="3" max="3" width="14.1640625" style="28" bestFit="1" customWidth="1"/>
    <col min="4" max="4" width="16.5" style="29" bestFit="1" customWidth="1"/>
    <col min="5" max="6" width="17.6640625" style="28" customWidth="1"/>
    <col min="7" max="16384" width="9.33203125" style="28"/>
  </cols>
  <sheetData>
    <row r="2" spans="3:6" x14ac:dyDescent="0.2">
      <c r="C2" s="28" t="s">
        <v>736</v>
      </c>
      <c r="E2" s="28" t="s">
        <v>737</v>
      </c>
    </row>
    <row r="3" spans="3:6" x14ac:dyDescent="0.2">
      <c r="C3" s="30" t="s">
        <v>724</v>
      </c>
      <c r="D3" s="29" t="s">
        <v>735</v>
      </c>
      <c r="E3" s="31" t="s">
        <v>738</v>
      </c>
      <c r="F3" s="31" t="s">
        <v>739</v>
      </c>
    </row>
    <row r="4" spans="3:6" x14ac:dyDescent="0.2">
      <c r="C4" s="32">
        <v>2019</v>
      </c>
      <c r="D4" s="33">
        <v>127</v>
      </c>
      <c r="E4" s="29">
        <v>16</v>
      </c>
      <c r="F4" s="29">
        <v>39</v>
      </c>
    </row>
    <row r="5" spans="3:6" x14ac:dyDescent="0.2">
      <c r="C5" s="32">
        <v>2020</v>
      </c>
      <c r="D5" s="33">
        <v>123</v>
      </c>
      <c r="E5" s="29">
        <v>29</v>
      </c>
      <c r="F5" s="29">
        <v>47</v>
      </c>
    </row>
    <row r="6" spans="3:6" x14ac:dyDescent="0.2">
      <c r="C6" s="32">
        <v>2021</v>
      </c>
      <c r="D6" s="33">
        <v>106</v>
      </c>
      <c r="E6" s="29">
        <v>23</v>
      </c>
      <c r="F6" s="29">
        <v>48</v>
      </c>
    </row>
    <row r="7" spans="3:6" x14ac:dyDescent="0.2">
      <c r="C7" s="32">
        <v>2022</v>
      </c>
      <c r="D7" s="33">
        <v>115</v>
      </c>
      <c r="E7" s="29">
        <v>9</v>
      </c>
      <c r="F7" s="29">
        <v>29</v>
      </c>
    </row>
    <row r="8" spans="3:6" x14ac:dyDescent="0.2">
      <c r="C8" s="32">
        <v>2023</v>
      </c>
      <c r="D8" s="33">
        <v>108</v>
      </c>
      <c r="E8" s="29">
        <v>18</v>
      </c>
      <c r="F8" s="29">
        <v>35</v>
      </c>
    </row>
    <row r="9" spans="3:6" x14ac:dyDescent="0.2">
      <c r="C9" s="32" t="s">
        <v>734</v>
      </c>
      <c r="D9" s="33">
        <v>579</v>
      </c>
      <c r="E9" s="34">
        <f>SUBTOTAL(109,Table2[Pursuits])</f>
        <v>95</v>
      </c>
      <c r="F9" s="34">
        <f>SUBTOTAL(109,Table2[Employees])</f>
        <v>198</v>
      </c>
    </row>
    <row r="13" spans="3:6" x14ac:dyDescent="0.2">
      <c r="C13" s="28" t="s">
        <v>740</v>
      </c>
    </row>
    <row r="14" spans="3:6" x14ac:dyDescent="0.2">
      <c r="C14" s="26" t="s">
        <v>733</v>
      </c>
      <c r="D14" t="s">
        <v>1320</v>
      </c>
      <c r="E14"/>
    </row>
    <row r="15" spans="3:6" x14ac:dyDescent="0.2">
      <c r="C15" t="s">
        <v>741</v>
      </c>
      <c r="D15" s="27">
        <v>1</v>
      </c>
      <c r="E15"/>
    </row>
    <row r="16" spans="3:6" x14ac:dyDescent="0.2">
      <c r="C16" t="s">
        <v>742</v>
      </c>
      <c r="D16" s="27">
        <v>1</v>
      </c>
      <c r="E16"/>
    </row>
    <row r="17" spans="3:5" x14ac:dyDescent="0.2">
      <c r="C17" t="s">
        <v>743</v>
      </c>
      <c r="D17" s="27">
        <v>1</v>
      </c>
      <c r="E17"/>
    </row>
    <row r="18" spans="3:5" x14ac:dyDescent="0.2">
      <c r="C18" t="s">
        <v>744</v>
      </c>
      <c r="D18" s="27">
        <v>1</v>
      </c>
      <c r="E18"/>
    </row>
    <row r="19" spans="3:5" x14ac:dyDescent="0.2">
      <c r="C19" t="s">
        <v>745</v>
      </c>
      <c r="D19" s="27">
        <v>1</v>
      </c>
      <c r="E19"/>
    </row>
    <row r="20" spans="3:5" x14ac:dyDescent="0.2">
      <c r="C20" t="s">
        <v>746</v>
      </c>
      <c r="D20" s="27">
        <v>1</v>
      </c>
      <c r="E20"/>
    </row>
    <row r="21" spans="3:5" x14ac:dyDescent="0.2">
      <c r="C21" t="s">
        <v>747</v>
      </c>
      <c r="D21" s="27">
        <v>1</v>
      </c>
      <c r="E21"/>
    </row>
    <row r="22" spans="3:5" x14ac:dyDescent="0.2">
      <c r="C22" t="s">
        <v>748</v>
      </c>
      <c r="D22" s="27">
        <v>1</v>
      </c>
      <c r="E22"/>
    </row>
    <row r="23" spans="3:5" x14ac:dyDescent="0.2">
      <c r="C23" t="s">
        <v>749</v>
      </c>
      <c r="D23" s="27">
        <v>1</v>
      </c>
      <c r="E23"/>
    </row>
    <row r="24" spans="3:5" x14ac:dyDescent="0.2">
      <c r="C24" t="s">
        <v>750</v>
      </c>
      <c r="D24" s="27">
        <v>1</v>
      </c>
      <c r="E24"/>
    </row>
    <row r="25" spans="3:5" x14ac:dyDescent="0.2">
      <c r="C25" t="s">
        <v>751</v>
      </c>
      <c r="D25" s="27">
        <v>1</v>
      </c>
      <c r="E25"/>
    </row>
    <row r="26" spans="3:5" x14ac:dyDescent="0.2">
      <c r="C26" t="s">
        <v>752</v>
      </c>
      <c r="D26" s="27">
        <v>1</v>
      </c>
      <c r="E26"/>
    </row>
    <row r="27" spans="3:5" x14ac:dyDescent="0.2">
      <c r="C27" t="s">
        <v>753</v>
      </c>
      <c r="D27" s="27">
        <v>1</v>
      </c>
      <c r="E27"/>
    </row>
    <row r="28" spans="3:5" x14ac:dyDescent="0.2">
      <c r="C28" t="s">
        <v>754</v>
      </c>
      <c r="D28" s="27">
        <v>1</v>
      </c>
      <c r="E28"/>
    </row>
    <row r="29" spans="3:5" x14ac:dyDescent="0.2">
      <c r="C29" t="s">
        <v>755</v>
      </c>
      <c r="D29" s="27">
        <v>1</v>
      </c>
      <c r="E29"/>
    </row>
    <row r="30" spans="3:5" x14ac:dyDescent="0.2">
      <c r="C30" t="s">
        <v>756</v>
      </c>
      <c r="D30" s="27">
        <v>1</v>
      </c>
      <c r="E30"/>
    </row>
    <row r="31" spans="3:5" x14ac:dyDescent="0.2">
      <c r="C31" t="s">
        <v>757</v>
      </c>
      <c r="D31" s="27">
        <v>1</v>
      </c>
      <c r="E31"/>
    </row>
    <row r="32" spans="3:5" x14ac:dyDescent="0.2">
      <c r="C32" t="s">
        <v>758</v>
      </c>
      <c r="D32" s="27">
        <v>1</v>
      </c>
    </row>
    <row r="33" spans="3:4" x14ac:dyDescent="0.2">
      <c r="C33" t="s">
        <v>759</v>
      </c>
      <c r="D33" s="27">
        <v>1</v>
      </c>
    </row>
    <row r="34" spans="3:4" x14ac:dyDescent="0.2">
      <c r="C34" t="s">
        <v>760</v>
      </c>
      <c r="D34" s="27">
        <v>1</v>
      </c>
    </row>
    <row r="35" spans="3:4" x14ac:dyDescent="0.2">
      <c r="C35" t="s">
        <v>761</v>
      </c>
      <c r="D35" s="27">
        <v>1</v>
      </c>
    </row>
    <row r="36" spans="3:4" x14ac:dyDescent="0.2">
      <c r="C36" t="s">
        <v>762</v>
      </c>
      <c r="D36" s="27">
        <v>1</v>
      </c>
    </row>
    <row r="37" spans="3:4" x14ac:dyDescent="0.2">
      <c r="C37" t="s">
        <v>763</v>
      </c>
      <c r="D37" s="27">
        <v>1</v>
      </c>
    </row>
    <row r="38" spans="3:4" x14ac:dyDescent="0.2">
      <c r="C38" t="s">
        <v>764</v>
      </c>
      <c r="D38" s="27">
        <v>1</v>
      </c>
    </row>
    <row r="39" spans="3:4" x14ac:dyDescent="0.2">
      <c r="C39" t="s">
        <v>765</v>
      </c>
      <c r="D39" s="27">
        <v>1</v>
      </c>
    </row>
    <row r="40" spans="3:4" x14ac:dyDescent="0.2">
      <c r="C40" t="s">
        <v>766</v>
      </c>
      <c r="D40" s="27">
        <v>1</v>
      </c>
    </row>
    <row r="41" spans="3:4" x14ac:dyDescent="0.2">
      <c r="C41" t="s">
        <v>767</v>
      </c>
      <c r="D41" s="27">
        <v>1</v>
      </c>
    </row>
    <row r="42" spans="3:4" x14ac:dyDescent="0.2">
      <c r="C42" t="s">
        <v>768</v>
      </c>
      <c r="D42" s="27">
        <v>1</v>
      </c>
    </row>
    <row r="43" spans="3:4" x14ac:dyDescent="0.2">
      <c r="C43" t="s">
        <v>769</v>
      </c>
      <c r="D43" s="27">
        <v>1</v>
      </c>
    </row>
    <row r="44" spans="3:4" x14ac:dyDescent="0.2">
      <c r="C44" t="s">
        <v>770</v>
      </c>
      <c r="D44" s="27">
        <v>1</v>
      </c>
    </row>
    <row r="45" spans="3:4" x14ac:dyDescent="0.2">
      <c r="C45" t="s">
        <v>771</v>
      </c>
      <c r="D45" s="27">
        <v>1</v>
      </c>
    </row>
    <row r="46" spans="3:4" x14ac:dyDescent="0.2">
      <c r="C46" t="s">
        <v>772</v>
      </c>
      <c r="D46" s="27">
        <v>1</v>
      </c>
    </row>
    <row r="47" spans="3:4" x14ac:dyDescent="0.2">
      <c r="C47" t="s">
        <v>773</v>
      </c>
      <c r="D47" s="27">
        <v>1</v>
      </c>
    </row>
    <row r="48" spans="3:4" x14ac:dyDescent="0.2">
      <c r="C48" t="s">
        <v>774</v>
      </c>
      <c r="D48" s="27">
        <v>1</v>
      </c>
    </row>
    <row r="49" spans="3:4" x14ac:dyDescent="0.2">
      <c r="C49" t="s">
        <v>775</v>
      </c>
      <c r="D49" s="27">
        <v>1</v>
      </c>
    </row>
    <row r="50" spans="3:4" x14ac:dyDescent="0.2">
      <c r="C50" t="s">
        <v>776</v>
      </c>
      <c r="D50" s="27">
        <v>1</v>
      </c>
    </row>
    <row r="51" spans="3:4" x14ac:dyDescent="0.2">
      <c r="C51" t="s">
        <v>777</v>
      </c>
      <c r="D51" s="27">
        <v>1</v>
      </c>
    </row>
    <row r="52" spans="3:4" x14ac:dyDescent="0.2">
      <c r="C52" t="s">
        <v>778</v>
      </c>
      <c r="D52" s="27">
        <v>1</v>
      </c>
    </row>
    <row r="53" spans="3:4" x14ac:dyDescent="0.2">
      <c r="C53" t="s">
        <v>779</v>
      </c>
      <c r="D53" s="27">
        <v>1</v>
      </c>
    </row>
    <row r="54" spans="3:4" x14ac:dyDescent="0.2">
      <c r="C54" t="s">
        <v>780</v>
      </c>
      <c r="D54" s="27">
        <v>1</v>
      </c>
    </row>
    <row r="55" spans="3:4" x14ac:dyDescent="0.2">
      <c r="C55" t="s">
        <v>781</v>
      </c>
      <c r="D55" s="27">
        <v>1</v>
      </c>
    </row>
    <row r="56" spans="3:4" x14ac:dyDescent="0.2">
      <c r="C56" t="s">
        <v>782</v>
      </c>
      <c r="D56" s="27">
        <v>1</v>
      </c>
    </row>
    <row r="57" spans="3:4" x14ac:dyDescent="0.2">
      <c r="C57" t="s">
        <v>783</v>
      </c>
      <c r="D57" s="27">
        <v>1</v>
      </c>
    </row>
    <row r="58" spans="3:4" x14ac:dyDescent="0.2">
      <c r="C58" t="s">
        <v>784</v>
      </c>
      <c r="D58" s="27">
        <v>1</v>
      </c>
    </row>
    <row r="59" spans="3:4" x14ac:dyDescent="0.2">
      <c r="C59" t="s">
        <v>785</v>
      </c>
      <c r="D59" s="27">
        <v>1</v>
      </c>
    </row>
    <row r="60" spans="3:4" x14ac:dyDescent="0.2">
      <c r="C60" t="s">
        <v>786</v>
      </c>
      <c r="D60" s="27">
        <v>1</v>
      </c>
    </row>
    <row r="61" spans="3:4" x14ac:dyDescent="0.2">
      <c r="C61" t="s">
        <v>787</v>
      </c>
      <c r="D61" s="27">
        <v>1</v>
      </c>
    </row>
    <row r="62" spans="3:4" x14ac:dyDescent="0.2">
      <c r="C62" t="s">
        <v>788</v>
      </c>
      <c r="D62" s="27">
        <v>1</v>
      </c>
    </row>
    <row r="63" spans="3:4" x14ac:dyDescent="0.2">
      <c r="C63" t="s">
        <v>789</v>
      </c>
      <c r="D63" s="27">
        <v>1</v>
      </c>
    </row>
    <row r="64" spans="3:4" x14ac:dyDescent="0.2">
      <c r="C64" t="s">
        <v>790</v>
      </c>
      <c r="D64" s="27">
        <v>1</v>
      </c>
    </row>
    <row r="65" spans="3:4" x14ac:dyDescent="0.2">
      <c r="C65" t="s">
        <v>791</v>
      </c>
      <c r="D65" s="27">
        <v>1</v>
      </c>
    </row>
    <row r="66" spans="3:4" x14ac:dyDescent="0.2">
      <c r="C66" t="s">
        <v>792</v>
      </c>
      <c r="D66" s="27">
        <v>1</v>
      </c>
    </row>
    <row r="67" spans="3:4" x14ac:dyDescent="0.2">
      <c r="C67" t="s">
        <v>793</v>
      </c>
      <c r="D67" s="27">
        <v>1</v>
      </c>
    </row>
    <row r="68" spans="3:4" x14ac:dyDescent="0.2">
      <c r="C68" t="s">
        <v>794</v>
      </c>
      <c r="D68" s="27">
        <v>1</v>
      </c>
    </row>
    <row r="69" spans="3:4" x14ac:dyDescent="0.2">
      <c r="C69" t="s">
        <v>795</v>
      </c>
      <c r="D69" s="27">
        <v>1</v>
      </c>
    </row>
    <row r="70" spans="3:4" x14ac:dyDescent="0.2">
      <c r="C70" t="s">
        <v>796</v>
      </c>
      <c r="D70" s="27">
        <v>1</v>
      </c>
    </row>
    <row r="71" spans="3:4" x14ac:dyDescent="0.2">
      <c r="C71" t="s">
        <v>797</v>
      </c>
      <c r="D71" s="27">
        <v>1</v>
      </c>
    </row>
    <row r="72" spans="3:4" x14ac:dyDescent="0.2">
      <c r="C72" t="s">
        <v>798</v>
      </c>
      <c r="D72" s="27">
        <v>1</v>
      </c>
    </row>
    <row r="73" spans="3:4" x14ac:dyDescent="0.2">
      <c r="C73" t="s">
        <v>799</v>
      </c>
      <c r="D73" s="27">
        <v>1</v>
      </c>
    </row>
    <row r="74" spans="3:4" x14ac:dyDescent="0.2">
      <c r="C74" t="s">
        <v>800</v>
      </c>
      <c r="D74" s="27">
        <v>1</v>
      </c>
    </row>
    <row r="75" spans="3:4" x14ac:dyDescent="0.2">
      <c r="C75" t="s">
        <v>801</v>
      </c>
      <c r="D75" s="27">
        <v>1</v>
      </c>
    </row>
    <row r="76" spans="3:4" x14ac:dyDescent="0.2">
      <c r="C76" t="s">
        <v>802</v>
      </c>
      <c r="D76" s="27">
        <v>1</v>
      </c>
    </row>
    <row r="77" spans="3:4" x14ac:dyDescent="0.2">
      <c r="C77" t="s">
        <v>803</v>
      </c>
      <c r="D77" s="27">
        <v>1</v>
      </c>
    </row>
    <row r="78" spans="3:4" x14ac:dyDescent="0.2">
      <c r="C78" t="s">
        <v>804</v>
      </c>
      <c r="D78" s="27">
        <v>1</v>
      </c>
    </row>
    <row r="79" spans="3:4" x14ac:dyDescent="0.2">
      <c r="C79" t="s">
        <v>805</v>
      </c>
      <c r="D79" s="27">
        <v>1</v>
      </c>
    </row>
    <row r="80" spans="3:4" x14ac:dyDescent="0.2">
      <c r="C80" t="s">
        <v>806</v>
      </c>
      <c r="D80" s="27">
        <v>1</v>
      </c>
    </row>
    <row r="81" spans="3:4" x14ac:dyDescent="0.2">
      <c r="C81" t="s">
        <v>807</v>
      </c>
      <c r="D81" s="27">
        <v>1</v>
      </c>
    </row>
    <row r="82" spans="3:4" x14ac:dyDescent="0.2">
      <c r="C82" t="s">
        <v>808</v>
      </c>
      <c r="D82" s="27">
        <v>1</v>
      </c>
    </row>
    <row r="83" spans="3:4" x14ac:dyDescent="0.2">
      <c r="C83" t="s">
        <v>809</v>
      </c>
      <c r="D83" s="27">
        <v>1</v>
      </c>
    </row>
    <row r="84" spans="3:4" x14ac:dyDescent="0.2">
      <c r="C84" t="s">
        <v>810</v>
      </c>
      <c r="D84" s="27">
        <v>1</v>
      </c>
    </row>
    <row r="85" spans="3:4" x14ac:dyDescent="0.2">
      <c r="C85" t="s">
        <v>811</v>
      </c>
      <c r="D85" s="27">
        <v>1</v>
      </c>
    </row>
    <row r="86" spans="3:4" x14ac:dyDescent="0.2">
      <c r="C86" t="s">
        <v>812</v>
      </c>
      <c r="D86" s="27">
        <v>1</v>
      </c>
    </row>
    <row r="87" spans="3:4" x14ac:dyDescent="0.2">
      <c r="C87" t="s">
        <v>813</v>
      </c>
      <c r="D87" s="27">
        <v>1</v>
      </c>
    </row>
    <row r="88" spans="3:4" x14ac:dyDescent="0.2">
      <c r="C88" t="s">
        <v>814</v>
      </c>
      <c r="D88" s="27">
        <v>1</v>
      </c>
    </row>
    <row r="89" spans="3:4" x14ac:dyDescent="0.2">
      <c r="C89" t="s">
        <v>815</v>
      </c>
      <c r="D89" s="27">
        <v>1</v>
      </c>
    </row>
    <row r="90" spans="3:4" x14ac:dyDescent="0.2">
      <c r="C90" t="s">
        <v>816</v>
      </c>
      <c r="D90" s="27">
        <v>1</v>
      </c>
    </row>
    <row r="91" spans="3:4" x14ac:dyDescent="0.2">
      <c r="C91" t="s">
        <v>817</v>
      </c>
      <c r="D91" s="27">
        <v>1</v>
      </c>
    </row>
    <row r="92" spans="3:4" x14ac:dyDescent="0.2">
      <c r="C92" t="s">
        <v>818</v>
      </c>
      <c r="D92" s="27">
        <v>1</v>
      </c>
    </row>
    <row r="93" spans="3:4" x14ac:dyDescent="0.2">
      <c r="C93" t="s">
        <v>819</v>
      </c>
      <c r="D93" s="27">
        <v>1</v>
      </c>
    </row>
    <row r="94" spans="3:4" x14ac:dyDescent="0.2">
      <c r="C94" t="s">
        <v>820</v>
      </c>
      <c r="D94" s="27">
        <v>1</v>
      </c>
    </row>
    <row r="95" spans="3:4" x14ac:dyDescent="0.2">
      <c r="C95" t="s">
        <v>821</v>
      </c>
      <c r="D95" s="27">
        <v>1</v>
      </c>
    </row>
    <row r="96" spans="3:4" x14ac:dyDescent="0.2">
      <c r="C96" t="s">
        <v>822</v>
      </c>
      <c r="D96" s="27">
        <v>1</v>
      </c>
    </row>
    <row r="97" spans="3:4" x14ac:dyDescent="0.2">
      <c r="C97" t="s">
        <v>823</v>
      </c>
      <c r="D97" s="27">
        <v>1</v>
      </c>
    </row>
    <row r="98" spans="3:4" x14ac:dyDescent="0.2">
      <c r="C98" t="s">
        <v>824</v>
      </c>
      <c r="D98" s="27">
        <v>1</v>
      </c>
    </row>
    <row r="99" spans="3:4" x14ac:dyDescent="0.2">
      <c r="C99" t="s">
        <v>825</v>
      </c>
      <c r="D99" s="27">
        <v>1</v>
      </c>
    </row>
    <row r="100" spans="3:4" x14ac:dyDescent="0.2">
      <c r="C100" t="s">
        <v>826</v>
      </c>
      <c r="D100" s="27">
        <v>1</v>
      </c>
    </row>
    <row r="101" spans="3:4" x14ac:dyDescent="0.2">
      <c r="C101" t="s">
        <v>827</v>
      </c>
      <c r="D101" s="27">
        <v>1</v>
      </c>
    </row>
    <row r="102" spans="3:4" x14ac:dyDescent="0.2">
      <c r="C102" t="s">
        <v>828</v>
      </c>
      <c r="D102" s="27">
        <v>1</v>
      </c>
    </row>
    <row r="103" spans="3:4" x14ac:dyDescent="0.2">
      <c r="C103" t="s">
        <v>829</v>
      </c>
      <c r="D103" s="27">
        <v>1</v>
      </c>
    </row>
    <row r="104" spans="3:4" x14ac:dyDescent="0.2">
      <c r="C104" t="s">
        <v>830</v>
      </c>
      <c r="D104" s="27">
        <v>1</v>
      </c>
    </row>
    <row r="105" spans="3:4" x14ac:dyDescent="0.2">
      <c r="C105" t="s">
        <v>831</v>
      </c>
      <c r="D105" s="27">
        <v>1</v>
      </c>
    </row>
    <row r="106" spans="3:4" x14ac:dyDescent="0.2">
      <c r="C106" t="s">
        <v>832</v>
      </c>
      <c r="D106" s="27">
        <v>1</v>
      </c>
    </row>
    <row r="107" spans="3:4" x14ac:dyDescent="0.2">
      <c r="C107" t="s">
        <v>833</v>
      </c>
      <c r="D107" s="27">
        <v>1</v>
      </c>
    </row>
    <row r="108" spans="3:4" x14ac:dyDescent="0.2">
      <c r="C108" t="s">
        <v>834</v>
      </c>
      <c r="D108" s="27">
        <v>1</v>
      </c>
    </row>
    <row r="109" spans="3:4" x14ac:dyDescent="0.2">
      <c r="C109" t="s">
        <v>835</v>
      </c>
      <c r="D109" s="27">
        <v>1</v>
      </c>
    </row>
    <row r="110" spans="3:4" x14ac:dyDescent="0.2">
      <c r="C110" t="s">
        <v>836</v>
      </c>
      <c r="D110" s="27">
        <v>1</v>
      </c>
    </row>
    <row r="111" spans="3:4" x14ac:dyDescent="0.2">
      <c r="C111" t="s">
        <v>837</v>
      </c>
      <c r="D111" s="27">
        <v>1</v>
      </c>
    </row>
    <row r="112" spans="3:4" x14ac:dyDescent="0.2">
      <c r="C112" t="s">
        <v>838</v>
      </c>
      <c r="D112" s="27">
        <v>1</v>
      </c>
    </row>
    <row r="113" spans="3:4" x14ac:dyDescent="0.2">
      <c r="C113" t="s">
        <v>839</v>
      </c>
      <c r="D113" s="27">
        <v>1</v>
      </c>
    </row>
    <row r="114" spans="3:4" x14ac:dyDescent="0.2">
      <c r="C114" t="s">
        <v>840</v>
      </c>
      <c r="D114" s="27">
        <v>1</v>
      </c>
    </row>
    <row r="115" spans="3:4" x14ac:dyDescent="0.2">
      <c r="C115" t="s">
        <v>841</v>
      </c>
      <c r="D115" s="27">
        <v>1</v>
      </c>
    </row>
    <row r="116" spans="3:4" x14ac:dyDescent="0.2">
      <c r="C116" t="s">
        <v>842</v>
      </c>
      <c r="D116" s="27">
        <v>1</v>
      </c>
    </row>
    <row r="117" spans="3:4" x14ac:dyDescent="0.2">
      <c r="C117" t="s">
        <v>843</v>
      </c>
      <c r="D117" s="27">
        <v>1</v>
      </c>
    </row>
    <row r="118" spans="3:4" x14ac:dyDescent="0.2">
      <c r="C118" t="s">
        <v>844</v>
      </c>
      <c r="D118" s="27">
        <v>1</v>
      </c>
    </row>
    <row r="119" spans="3:4" x14ac:dyDescent="0.2">
      <c r="C119" t="s">
        <v>845</v>
      </c>
      <c r="D119" s="27">
        <v>1</v>
      </c>
    </row>
    <row r="120" spans="3:4" x14ac:dyDescent="0.2">
      <c r="C120" t="s">
        <v>846</v>
      </c>
      <c r="D120" s="27">
        <v>1</v>
      </c>
    </row>
    <row r="121" spans="3:4" x14ac:dyDescent="0.2">
      <c r="C121" t="s">
        <v>847</v>
      </c>
      <c r="D121" s="27">
        <v>1</v>
      </c>
    </row>
    <row r="122" spans="3:4" x14ac:dyDescent="0.2">
      <c r="C122" t="s">
        <v>848</v>
      </c>
      <c r="D122" s="27">
        <v>1</v>
      </c>
    </row>
    <row r="123" spans="3:4" x14ac:dyDescent="0.2">
      <c r="C123" t="s">
        <v>849</v>
      </c>
      <c r="D123" s="27">
        <v>1</v>
      </c>
    </row>
    <row r="124" spans="3:4" x14ac:dyDescent="0.2">
      <c r="C124" t="s">
        <v>850</v>
      </c>
      <c r="D124" s="27">
        <v>1</v>
      </c>
    </row>
    <row r="125" spans="3:4" x14ac:dyDescent="0.2">
      <c r="C125" t="s">
        <v>851</v>
      </c>
      <c r="D125" s="27">
        <v>1</v>
      </c>
    </row>
    <row r="126" spans="3:4" x14ac:dyDescent="0.2">
      <c r="C126" t="s">
        <v>852</v>
      </c>
      <c r="D126" s="27">
        <v>1</v>
      </c>
    </row>
    <row r="127" spans="3:4" x14ac:dyDescent="0.2">
      <c r="C127" t="s">
        <v>853</v>
      </c>
      <c r="D127" s="27">
        <v>1</v>
      </c>
    </row>
    <row r="128" spans="3:4" x14ac:dyDescent="0.2">
      <c r="C128" t="s">
        <v>854</v>
      </c>
      <c r="D128" s="27">
        <v>1</v>
      </c>
    </row>
    <row r="129" spans="3:4" x14ac:dyDescent="0.2">
      <c r="C129" t="s">
        <v>855</v>
      </c>
      <c r="D129" s="27">
        <v>1</v>
      </c>
    </row>
    <row r="130" spans="3:4" x14ac:dyDescent="0.2">
      <c r="C130" t="s">
        <v>856</v>
      </c>
      <c r="D130" s="27">
        <v>1</v>
      </c>
    </row>
    <row r="131" spans="3:4" x14ac:dyDescent="0.2">
      <c r="C131" t="s">
        <v>857</v>
      </c>
      <c r="D131" s="27">
        <v>1</v>
      </c>
    </row>
    <row r="132" spans="3:4" x14ac:dyDescent="0.2">
      <c r="C132" t="s">
        <v>858</v>
      </c>
      <c r="D132" s="27">
        <v>1</v>
      </c>
    </row>
    <row r="133" spans="3:4" x14ac:dyDescent="0.2">
      <c r="C133" t="s">
        <v>859</v>
      </c>
      <c r="D133" s="27">
        <v>1</v>
      </c>
    </row>
    <row r="134" spans="3:4" x14ac:dyDescent="0.2">
      <c r="C134" t="s">
        <v>860</v>
      </c>
      <c r="D134" s="27">
        <v>1</v>
      </c>
    </row>
    <row r="135" spans="3:4" x14ac:dyDescent="0.2">
      <c r="C135" t="s">
        <v>861</v>
      </c>
      <c r="D135" s="27">
        <v>1</v>
      </c>
    </row>
    <row r="136" spans="3:4" x14ac:dyDescent="0.2">
      <c r="C136" t="s">
        <v>862</v>
      </c>
      <c r="D136" s="27">
        <v>1</v>
      </c>
    </row>
    <row r="137" spans="3:4" x14ac:dyDescent="0.2">
      <c r="C137" t="s">
        <v>863</v>
      </c>
      <c r="D137" s="27">
        <v>1</v>
      </c>
    </row>
    <row r="138" spans="3:4" x14ac:dyDescent="0.2">
      <c r="C138" t="s">
        <v>864</v>
      </c>
      <c r="D138" s="27">
        <v>1</v>
      </c>
    </row>
    <row r="139" spans="3:4" x14ac:dyDescent="0.2">
      <c r="C139" t="s">
        <v>865</v>
      </c>
      <c r="D139" s="27">
        <v>1</v>
      </c>
    </row>
    <row r="140" spans="3:4" x14ac:dyDescent="0.2">
      <c r="C140" t="s">
        <v>866</v>
      </c>
      <c r="D140" s="27">
        <v>1</v>
      </c>
    </row>
    <row r="141" spans="3:4" x14ac:dyDescent="0.2">
      <c r="C141" t="s">
        <v>867</v>
      </c>
      <c r="D141" s="27">
        <v>1</v>
      </c>
    </row>
    <row r="142" spans="3:4" x14ac:dyDescent="0.2">
      <c r="C142" t="s">
        <v>868</v>
      </c>
      <c r="D142" s="27">
        <v>1</v>
      </c>
    </row>
    <row r="143" spans="3:4" x14ac:dyDescent="0.2">
      <c r="C143" t="s">
        <v>869</v>
      </c>
      <c r="D143" s="27">
        <v>1</v>
      </c>
    </row>
    <row r="144" spans="3:4" x14ac:dyDescent="0.2">
      <c r="C144" t="s">
        <v>870</v>
      </c>
      <c r="D144" s="27">
        <v>1</v>
      </c>
    </row>
    <row r="145" spans="3:4" x14ac:dyDescent="0.2">
      <c r="C145" t="s">
        <v>871</v>
      </c>
      <c r="D145" s="27">
        <v>1</v>
      </c>
    </row>
    <row r="146" spans="3:4" x14ac:dyDescent="0.2">
      <c r="C146" t="s">
        <v>872</v>
      </c>
      <c r="D146" s="27">
        <v>1</v>
      </c>
    </row>
    <row r="147" spans="3:4" x14ac:dyDescent="0.2">
      <c r="C147" t="s">
        <v>873</v>
      </c>
      <c r="D147" s="27">
        <v>1</v>
      </c>
    </row>
    <row r="148" spans="3:4" x14ac:dyDescent="0.2">
      <c r="C148" t="s">
        <v>874</v>
      </c>
      <c r="D148" s="27">
        <v>1</v>
      </c>
    </row>
    <row r="149" spans="3:4" x14ac:dyDescent="0.2">
      <c r="C149" t="s">
        <v>875</v>
      </c>
      <c r="D149" s="27">
        <v>1</v>
      </c>
    </row>
    <row r="150" spans="3:4" x14ac:dyDescent="0.2">
      <c r="C150" t="s">
        <v>876</v>
      </c>
      <c r="D150" s="27">
        <v>1</v>
      </c>
    </row>
    <row r="151" spans="3:4" x14ac:dyDescent="0.2">
      <c r="C151" t="s">
        <v>877</v>
      </c>
      <c r="D151" s="27">
        <v>1</v>
      </c>
    </row>
    <row r="152" spans="3:4" x14ac:dyDescent="0.2">
      <c r="C152" t="s">
        <v>878</v>
      </c>
      <c r="D152" s="27">
        <v>1</v>
      </c>
    </row>
    <row r="153" spans="3:4" x14ac:dyDescent="0.2">
      <c r="C153" t="s">
        <v>879</v>
      </c>
      <c r="D153" s="27">
        <v>1</v>
      </c>
    </row>
    <row r="154" spans="3:4" x14ac:dyDescent="0.2">
      <c r="C154" t="s">
        <v>880</v>
      </c>
      <c r="D154" s="27">
        <v>1</v>
      </c>
    </row>
    <row r="155" spans="3:4" x14ac:dyDescent="0.2">
      <c r="C155" t="s">
        <v>881</v>
      </c>
      <c r="D155" s="27">
        <v>1</v>
      </c>
    </row>
    <row r="156" spans="3:4" x14ac:dyDescent="0.2">
      <c r="C156" t="s">
        <v>882</v>
      </c>
      <c r="D156" s="27">
        <v>1</v>
      </c>
    </row>
    <row r="157" spans="3:4" x14ac:dyDescent="0.2">
      <c r="C157" t="s">
        <v>883</v>
      </c>
      <c r="D157" s="27">
        <v>1</v>
      </c>
    </row>
    <row r="158" spans="3:4" x14ac:dyDescent="0.2">
      <c r="C158" t="s">
        <v>884</v>
      </c>
      <c r="D158" s="27">
        <v>1</v>
      </c>
    </row>
    <row r="159" spans="3:4" x14ac:dyDescent="0.2">
      <c r="C159" t="s">
        <v>885</v>
      </c>
      <c r="D159" s="27">
        <v>1</v>
      </c>
    </row>
    <row r="160" spans="3:4" x14ac:dyDescent="0.2">
      <c r="C160" t="s">
        <v>886</v>
      </c>
      <c r="D160" s="27">
        <v>1</v>
      </c>
    </row>
    <row r="161" spans="3:4" x14ac:dyDescent="0.2">
      <c r="C161" t="s">
        <v>887</v>
      </c>
      <c r="D161" s="27">
        <v>1</v>
      </c>
    </row>
    <row r="162" spans="3:4" x14ac:dyDescent="0.2">
      <c r="C162" t="s">
        <v>888</v>
      </c>
      <c r="D162" s="27">
        <v>1</v>
      </c>
    </row>
    <row r="163" spans="3:4" x14ac:dyDescent="0.2">
      <c r="C163" t="s">
        <v>889</v>
      </c>
      <c r="D163" s="27">
        <v>1</v>
      </c>
    </row>
    <row r="164" spans="3:4" x14ac:dyDescent="0.2">
      <c r="C164" t="s">
        <v>890</v>
      </c>
      <c r="D164" s="27">
        <v>1</v>
      </c>
    </row>
    <row r="165" spans="3:4" x14ac:dyDescent="0.2">
      <c r="C165" t="s">
        <v>891</v>
      </c>
      <c r="D165" s="27">
        <v>1</v>
      </c>
    </row>
    <row r="166" spans="3:4" x14ac:dyDescent="0.2">
      <c r="C166" t="s">
        <v>892</v>
      </c>
      <c r="D166" s="27">
        <v>1</v>
      </c>
    </row>
    <row r="167" spans="3:4" x14ac:dyDescent="0.2">
      <c r="C167" t="s">
        <v>893</v>
      </c>
      <c r="D167" s="27">
        <v>1</v>
      </c>
    </row>
    <row r="168" spans="3:4" x14ac:dyDescent="0.2">
      <c r="C168" t="s">
        <v>894</v>
      </c>
      <c r="D168" s="27">
        <v>1</v>
      </c>
    </row>
    <row r="169" spans="3:4" x14ac:dyDescent="0.2">
      <c r="C169" t="s">
        <v>895</v>
      </c>
      <c r="D169" s="27">
        <v>1</v>
      </c>
    </row>
    <row r="170" spans="3:4" x14ac:dyDescent="0.2">
      <c r="C170" t="s">
        <v>896</v>
      </c>
      <c r="D170" s="27">
        <v>1</v>
      </c>
    </row>
    <row r="171" spans="3:4" x14ac:dyDescent="0.2">
      <c r="C171" t="s">
        <v>897</v>
      </c>
      <c r="D171" s="27">
        <v>1</v>
      </c>
    </row>
    <row r="172" spans="3:4" x14ac:dyDescent="0.2">
      <c r="C172" t="s">
        <v>898</v>
      </c>
      <c r="D172" s="27">
        <v>1</v>
      </c>
    </row>
    <row r="173" spans="3:4" x14ac:dyDescent="0.2">
      <c r="C173" t="s">
        <v>899</v>
      </c>
      <c r="D173" s="27">
        <v>1</v>
      </c>
    </row>
    <row r="174" spans="3:4" x14ac:dyDescent="0.2">
      <c r="C174" t="s">
        <v>900</v>
      </c>
      <c r="D174" s="27">
        <v>1</v>
      </c>
    </row>
    <row r="175" spans="3:4" x14ac:dyDescent="0.2">
      <c r="C175" t="s">
        <v>901</v>
      </c>
      <c r="D175" s="27">
        <v>1</v>
      </c>
    </row>
    <row r="176" spans="3:4" x14ac:dyDescent="0.2">
      <c r="C176" t="s">
        <v>902</v>
      </c>
      <c r="D176" s="27">
        <v>1</v>
      </c>
    </row>
    <row r="177" spans="3:4" x14ac:dyDescent="0.2">
      <c r="C177" t="s">
        <v>903</v>
      </c>
      <c r="D177" s="27">
        <v>1</v>
      </c>
    </row>
    <row r="178" spans="3:4" x14ac:dyDescent="0.2">
      <c r="C178" t="s">
        <v>904</v>
      </c>
      <c r="D178" s="27">
        <v>1</v>
      </c>
    </row>
    <row r="179" spans="3:4" x14ac:dyDescent="0.2">
      <c r="C179" t="s">
        <v>905</v>
      </c>
      <c r="D179" s="27">
        <v>1</v>
      </c>
    </row>
    <row r="180" spans="3:4" x14ac:dyDescent="0.2">
      <c r="C180" t="s">
        <v>906</v>
      </c>
      <c r="D180" s="27">
        <v>1</v>
      </c>
    </row>
    <row r="181" spans="3:4" x14ac:dyDescent="0.2">
      <c r="C181" t="s">
        <v>907</v>
      </c>
      <c r="D181" s="27">
        <v>1</v>
      </c>
    </row>
    <row r="182" spans="3:4" x14ac:dyDescent="0.2">
      <c r="C182" t="s">
        <v>908</v>
      </c>
      <c r="D182" s="27">
        <v>1</v>
      </c>
    </row>
    <row r="183" spans="3:4" x14ac:dyDescent="0.2">
      <c r="C183" t="s">
        <v>909</v>
      </c>
      <c r="D183" s="27">
        <v>1</v>
      </c>
    </row>
    <row r="184" spans="3:4" x14ac:dyDescent="0.2">
      <c r="C184" t="s">
        <v>910</v>
      </c>
      <c r="D184" s="27">
        <v>1</v>
      </c>
    </row>
    <row r="185" spans="3:4" x14ac:dyDescent="0.2">
      <c r="C185" t="s">
        <v>911</v>
      </c>
      <c r="D185" s="27">
        <v>1</v>
      </c>
    </row>
    <row r="186" spans="3:4" x14ac:dyDescent="0.2">
      <c r="C186" t="s">
        <v>912</v>
      </c>
      <c r="D186" s="27">
        <v>1</v>
      </c>
    </row>
    <row r="187" spans="3:4" x14ac:dyDescent="0.2">
      <c r="C187" t="s">
        <v>913</v>
      </c>
      <c r="D187" s="27">
        <v>1</v>
      </c>
    </row>
    <row r="188" spans="3:4" x14ac:dyDescent="0.2">
      <c r="C188" t="s">
        <v>914</v>
      </c>
      <c r="D188" s="27">
        <v>1</v>
      </c>
    </row>
    <row r="189" spans="3:4" x14ac:dyDescent="0.2">
      <c r="C189" t="s">
        <v>915</v>
      </c>
      <c r="D189" s="27">
        <v>1</v>
      </c>
    </row>
    <row r="190" spans="3:4" x14ac:dyDescent="0.2">
      <c r="C190" t="s">
        <v>916</v>
      </c>
      <c r="D190" s="27">
        <v>1</v>
      </c>
    </row>
    <row r="191" spans="3:4" x14ac:dyDescent="0.2">
      <c r="C191" t="s">
        <v>917</v>
      </c>
      <c r="D191" s="27">
        <v>1</v>
      </c>
    </row>
    <row r="192" spans="3:4" x14ac:dyDescent="0.2">
      <c r="C192" t="s">
        <v>918</v>
      </c>
      <c r="D192" s="27">
        <v>1</v>
      </c>
    </row>
    <row r="193" spans="3:4" x14ac:dyDescent="0.2">
      <c r="C193" t="s">
        <v>919</v>
      </c>
      <c r="D193" s="27">
        <v>1</v>
      </c>
    </row>
    <row r="194" spans="3:4" x14ac:dyDescent="0.2">
      <c r="C194" t="s">
        <v>920</v>
      </c>
      <c r="D194" s="27">
        <v>1</v>
      </c>
    </row>
    <row r="195" spans="3:4" x14ac:dyDescent="0.2">
      <c r="C195" t="s">
        <v>921</v>
      </c>
      <c r="D195" s="27">
        <v>1</v>
      </c>
    </row>
    <row r="196" spans="3:4" x14ac:dyDescent="0.2">
      <c r="C196" t="s">
        <v>922</v>
      </c>
      <c r="D196" s="27">
        <v>1</v>
      </c>
    </row>
    <row r="197" spans="3:4" x14ac:dyDescent="0.2">
      <c r="C197" t="s">
        <v>923</v>
      </c>
      <c r="D197" s="27">
        <v>1</v>
      </c>
    </row>
    <row r="198" spans="3:4" x14ac:dyDescent="0.2">
      <c r="C198" t="s">
        <v>924</v>
      </c>
      <c r="D198" s="27">
        <v>1</v>
      </c>
    </row>
    <row r="199" spans="3:4" x14ac:dyDescent="0.2">
      <c r="C199" t="s">
        <v>925</v>
      </c>
      <c r="D199" s="27">
        <v>1</v>
      </c>
    </row>
    <row r="200" spans="3:4" x14ac:dyDescent="0.2">
      <c r="C200" t="s">
        <v>926</v>
      </c>
      <c r="D200" s="27">
        <v>1</v>
      </c>
    </row>
    <row r="201" spans="3:4" x14ac:dyDescent="0.2">
      <c r="C201" t="s">
        <v>927</v>
      </c>
      <c r="D201" s="27">
        <v>1</v>
      </c>
    </row>
    <row r="202" spans="3:4" x14ac:dyDescent="0.2">
      <c r="C202" t="s">
        <v>928</v>
      </c>
      <c r="D202" s="27">
        <v>1</v>
      </c>
    </row>
    <row r="203" spans="3:4" x14ac:dyDescent="0.2">
      <c r="C203" t="s">
        <v>929</v>
      </c>
      <c r="D203" s="27">
        <v>1</v>
      </c>
    </row>
    <row r="204" spans="3:4" x14ac:dyDescent="0.2">
      <c r="C204" t="s">
        <v>930</v>
      </c>
      <c r="D204" s="27">
        <v>1</v>
      </c>
    </row>
    <row r="205" spans="3:4" x14ac:dyDescent="0.2">
      <c r="C205" t="s">
        <v>931</v>
      </c>
      <c r="D205" s="27">
        <v>1</v>
      </c>
    </row>
    <row r="206" spans="3:4" x14ac:dyDescent="0.2">
      <c r="C206" t="s">
        <v>932</v>
      </c>
      <c r="D206" s="27">
        <v>1</v>
      </c>
    </row>
    <row r="207" spans="3:4" x14ac:dyDescent="0.2">
      <c r="C207" t="s">
        <v>933</v>
      </c>
      <c r="D207" s="27">
        <v>1</v>
      </c>
    </row>
    <row r="208" spans="3:4" x14ac:dyDescent="0.2">
      <c r="C208" t="s">
        <v>934</v>
      </c>
      <c r="D208" s="27">
        <v>1</v>
      </c>
    </row>
    <row r="209" spans="3:4" x14ac:dyDescent="0.2">
      <c r="C209" t="s">
        <v>935</v>
      </c>
      <c r="D209" s="27">
        <v>1</v>
      </c>
    </row>
    <row r="210" spans="3:4" x14ac:dyDescent="0.2">
      <c r="C210" t="s">
        <v>936</v>
      </c>
      <c r="D210" s="27">
        <v>1</v>
      </c>
    </row>
    <row r="211" spans="3:4" x14ac:dyDescent="0.2">
      <c r="C211" t="s">
        <v>937</v>
      </c>
      <c r="D211" s="27">
        <v>1</v>
      </c>
    </row>
    <row r="212" spans="3:4" x14ac:dyDescent="0.2">
      <c r="C212" t="s">
        <v>938</v>
      </c>
      <c r="D212" s="27">
        <v>1</v>
      </c>
    </row>
    <row r="213" spans="3:4" x14ac:dyDescent="0.2">
      <c r="C213" t="s">
        <v>939</v>
      </c>
      <c r="D213" s="27">
        <v>1</v>
      </c>
    </row>
    <row r="214" spans="3:4" x14ac:dyDescent="0.2">
      <c r="C214" t="s">
        <v>940</v>
      </c>
      <c r="D214" s="27">
        <v>1</v>
      </c>
    </row>
    <row r="215" spans="3:4" x14ac:dyDescent="0.2">
      <c r="C215" t="s">
        <v>941</v>
      </c>
      <c r="D215" s="27">
        <v>1</v>
      </c>
    </row>
    <row r="216" spans="3:4" x14ac:dyDescent="0.2">
      <c r="C216" t="s">
        <v>942</v>
      </c>
      <c r="D216" s="27">
        <v>1</v>
      </c>
    </row>
    <row r="217" spans="3:4" x14ac:dyDescent="0.2">
      <c r="C217" t="s">
        <v>943</v>
      </c>
      <c r="D217" s="27">
        <v>1</v>
      </c>
    </row>
    <row r="218" spans="3:4" x14ac:dyDescent="0.2">
      <c r="C218" t="s">
        <v>944</v>
      </c>
      <c r="D218" s="27">
        <v>1</v>
      </c>
    </row>
    <row r="219" spans="3:4" x14ac:dyDescent="0.2">
      <c r="C219" t="s">
        <v>945</v>
      </c>
      <c r="D219" s="27">
        <v>1</v>
      </c>
    </row>
    <row r="220" spans="3:4" x14ac:dyDescent="0.2">
      <c r="C220" t="s">
        <v>946</v>
      </c>
      <c r="D220" s="27">
        <v>1</v>
      </c>
    </row>
    <row r="221" spans="3:4" x14ac:dyDescent="0.2">
      <c r="C221" t="s">
        <v>947</v>
      </c>
      <c r="D221" s="27">
        <v>1</v>
      </c>
    </row>
    <row r="222" spans="3:4" x14ac:dyDescent="0.2">
      <c r="C222" t="s">
        <v>948</v>
      </c>
      <c r="D222" s="27">
        <v>1</v>
      </c>
    </row>
    <row r="223" spans="3:4" x14ac:dyDescent="0.2">
      <c r="C223" t="s">
        <v>949</v>
      </c>
      <c r="D223" s="27">
        <v>1</v>
      </c>
    </row>
    <row r="224" spans="3:4" x14ac:dyDescent="0.2">
      <c r="C224" t="s">
        <v>950</v>
      </c>
      <c r="D224" s="27">
        <v>1</v>
      </c>
    </row>
    <row r="225" spans="3:4" x14ac:dyDescent="0.2">
      <c r="C225" t="s">
        <v>951</v>
      </c>
      <c r="D225" s="27">
        <v>1</v>
      </c>
    </row>
    <row r="226" spans="3:4" x14ac:dyDescent="0.2">
      <c r="C226" t="s">
        <v>952</v>
      </c>
      <c r="D226" s="27">
        <v>1</v>
      </c>
    </row>
    <row r="227" spans="3:4" x14ac:dyDescent="0.2">
      <c r="C227" t="s">
        <v>953</v>
      </c>
      <c r="D227" s="27">
        <v>1</v>
      </c>
    </row>
    <row r="228" spans="3:4" x14ac:dyDescent="0.2">
      <c r="C228" t="s">
        <v>954</v>
      </c>
      <c r="D228" s="27">
        <v>1</v>
      </c>
    </row>
    <row r="229" spans="3:4" x14ac:dyDescent="0.2">
      <c r="C229" t="s">
        <v>955</v>
      </c>
      <c r="D229" s="27">
        <v>1</v>
      </c>
    </row>
    <row r="230" spans="3:4" x14ac:dyDescent="0.2">
      <c r="C230" t="s">
        <v>956</v>
      </c>
      <c r="D230" s="27">
        <v>1</v>
      </c>
    </row>
    <row r="231" spans="3:4" x14ac:dyDescent="0.2">
      <c r="C231" t="s">
        <v>957</v>
      </c>
      <c r="D231" s="27">
        <v>1</v>
      </c>
    </row>
    <row r="232" spans="3:4" x14ac:dyDescent="0.2">
      <c r="C232" t="s">
        <v>958</v>
      </c>
      <c r="D232" s="27">
        <v>1</v>
      </c>
    </row>
    <row r="233" spans="3:4" x14ac:dyDescent="0.2">
      <c r="C233" t="s">
        <v>959</v>
      </c>
      <c r="D233" s="27">
        <v>1</v>
      </c>
    </row>
    <row r="234" spans="3:4" x14ac:dyDescent="0.2">
      <c r="C234" t="s">
        <v>960</v>
      </c>
      <c r="D234" s="27">
        <v>1</v>
      </c>
    </row>
    <row r="235" spans="3:4" x14ac:dyDescent="0.2">
      <c r="C235" t="s">
        <v>961</v>
      </c>
      <c r="D235" s="27">
        <v>1</v>
      </c>
    </row>
    <row r="236" spans="3:4" x14ac:dyDescent="0.2">
      <c r="C236" t="s">
        <v>962</v>
      </c>
      <c r="D236" s="27">
        <v>1</v>
      </c>
    </row>
    <row r="237" spans="3:4" x14ac:dyDescent="0.2">
      <c r="C237" t="s">
        <v>963</v>
      </c>
      <c r="D237" s="27">
        <v>1</v>
      </c>
    </row>
    <row r="238" spans="3:4" x14ac:dyDescent="0.2">
      <c r="C238" t="s">
        <v>964</v>
      </c>
      <c r="D238" s="27">
        <v>1</v>
      </c>
    </row>
    <row r="239" spans="3:4" x14ac:dyDescent="0.2">
      <c r="C239" t="s">
        <v>965</v>
      </c>
      <c r="D239" s="27">
        <v>1</v>
      </c>
    </row>
    <row r="240" spans="3:4" x14ac:dyDescent="0.2">
      <c r="C240" t="s">
        <v>966</v>
      </c>
      <c r="D240" s="27">
        <v>1</v>
      </c>
    </row>
    <row r="241" spans="3:4" x14ac:dyDescent="0.2">
      <c r="C241" t="s">
        <v>967</v>
      </c>
      <c r="D241" s="27">
        <v>1</v>
      </c>
    </row>
    <row r="242" spans="3:4" x14ac:dyDescent="0.2">
      <c r="C242" t="s">
        <v>968</v>
      </c>
      <c r="D242" s="27">
        <v>1</v>
      </c>
    </row>
    <row r="243" spans="3:4" x14ac:dyDescent="0.2">
      <c r="C243" t="s">
        <v>969</v>
      </c>
      <c r="D243" s="27">
        <v>1</v>
      </c>
    </row>
    <row r="244" spans="3:4" x14ac:dyDescent="0.2">
      <c r="C244" t="s">
        <v>970</v>
      </c>
      <c r="D244" s="27">
        <v>1</v>
      </c>
    </row>
    <row r="245" spans="3:4" x14ac:dyDescent="0.2">
      <c r="C245" t="s">
        <v>971</v>
      </c>
      <c r="D245" s="27">
        <v>1</v>
      </c>
    </row>
    <row r="246" spans="3:4" x14ac:dyDescent="0.2">
      <c r="C246" t="s">
        <v>972</v>
      </c>
      <c r="D246" s="27">
        <v>1</v>
      </c>
    </row>
    <row r="247" spans="3:4" x14ac:dyDescent="0.2">
      <c r="C247" t="s">
        <v>973</v>
      </c>
      <c r="D247" s="27">
        <v>1</v>
      </c>
    </row>
    <row r="248" spans="3:4" x14ac:dyDescent="0.2">
      <c r="C248" t="s">
        <v>974</v>
      </c>
      <c r="D248" s="27">
        <v>1</v>
      </c>
    </row>
    <row r="249" spans="3:4" x14ac:dyDescent="0.2">
      <c r="C249" t="s">
        <v>975</v>
      </c>
      <c r="D249" s="27">
        <v>1</v>
      </c>
    </row>
    <row r="250" spans="3:4" x14ac:dyDescent="0.2">
      <c r="C250" t="s">
        <v>976</v>
      </c>
      <c r="D250" s="27">
        <v>1</v>
      </c>
    </row>
    <row r="251" spans="3:4" x14ac:dyDescent="0.2">
      <c r="C251" t="s">
        <v>977</v>
      </c>
      <c r="D251" s="27">
        <v>1</v>
      </c>
    </row>
    <row r="252" spans="3:4" x14ac:dyDescent="0.2">
      <c r="C252" t="s">
        <v>978</v>
      </c>
      <c r="D252" s="27">
        <v>1</v>
      </c>
    </row>
    <row r="253" spans="3:4" x14ac:dyDescent="0.2">
      <c r="C253" t="s">
        <v>979</v>
      </c>
      <c r="D253" s="27">
        <v>1</v>
      </c>
    </row>
    <row r="254" spans="3:4" x14ac:dyDescent="0.2">
      <c r="C254" t="s">
        <v>980</v>
      </c>
      <c r="D254" s="27">
        <v>1</v>
      </c>
    </row>
    <row r="255" spans="3:4" x14ac:dyDescent="0.2">
      <c r="C255" t="s">
        <v>981</v>
      </c>
      <c r="D255" s="27">
        <v>1</v>
      </c>
    </row>
    <row r="256" spans="3:4" x14ac:dyDescent="0.2">
      <c r="C256" t="s">
        <v>982</v>
      </c>
      <c r="D256" s="27">
        <v>1</v>
      </c>
    </row>
    <row r="257" spans="3:4" x14ac:dyDescent="0.2">
      <c r="C257" t="s">
        <v>983</v>
      </c>
      <c r="D257" s="27">
        <v>1</v>
      </c>
    </row>
    <row r="258" spans="3:4" x14ac:dyDescent="0.2">
      <c r="C258" t="s">
        <v>984</v>
      </c>
      <c r="D258" s="27">
        <v>1</v>
      </c>
    </row>
    <row r="259" spans="3:4" x14ac:dyDescent="0.2">
      <c r="C259" t="s">
        <v>985</v>
      </c>
      <c r="D259" s="27">
        <v>1</v>
      </c>
    </row>
    <row r="260" spans="3:4" x14ac:dyDescent="0.2">
      <c r="C260" t="s">
        <v>986</v>
      </c>
      <c r="D260" s="27">
        <v>1</v>
      </c>
    </row>
    <row r="261" spans="3:4" x14ac:dyDescent="0.2">
      <c r="C261" t="s">
        <v>987</v>
      </c>
      <c r="D261" s="27">
        <v>1</v>
      </c>
    </row>
    <row r="262" spans="3:4" x14ac:dyDescent="0.2">
      <c r="C262" t="s">
        <v>988</v>
      </c>
      <c r="D262" s="27">
        <v>1</v>
      </c>
    </row>
    <row r="263" spans="3:4" x14ac:dyDescent="0.2">
      <c r="C263" t="s">
        <v>989</v>
      </c>
      <c r="D263" s="27">
        <v>1</v>
      </c>
    </row>
    <row r="264" spans="3:4" x14ac:dyDescent="0.2">
      <c r="C264" t="s">
        <v>990</v>
      </c>
      <c r="D264" s="27">
        <v>1</v>
      </c>
    </row>
    <row r="265" spans="3:4" x14ac:dyDescent="0.2">
      <c r="C265" t="s">
        <v>991</v>
      </c>
      <c r="D265" s="27">
        <v>1</v>
      </c>
    </row>
    <row r="266" spans="3:4" x14ac:dyDescent="0.2">
      <c r="C266" t="s">
        <v>992</v>
      </c>
      <c r="D266" s="27">
        <v>1</v>
      </c>
    </row>
    <row r="267" spans="3:4" x14ac:dyDescent="0.2">
      <c r="C267" t="s">
        <v>993</v>
      </c>
      <c r="D267" s="27">
        <v>1</v>
      </c>
    </row>
    <row r="268" spans="3:4" x14ac:dyDescent="0.2">
      <c r="C268" t="s">
        <v>994</v>
      </c>
      <c r="D268" s="27">
        <v>1</v>
      </c>
    </row>
    <row r="269" spans="3:4" x14ac:dyDescent="0.2">
      <c r="C269" t="s">
        <v>995</v>
      </c>
      <c r="D269" s="27">
        <v>1</v>
      </c>
    </row>
    <row r="270" spans="3:4" x14ac:dyDescent="0.2">
      <c r="C270" t="s">
        <v>996</v>
      </c>
      <c r="D270" s="27">
        <v>1</v>
      </c>
    </row>
    <row r="271" spans="3:4" x14ac:dyDescent="0.2">
      <c r="C271" t="s">
        <v>997</v>
      </c>
      <c r="D271" s="27">
        <v>1</v>
      </c>
    </row>
    <row r="272" spans="3:4" x14ac:dyDescent="0.2">
      <c r="C272" t="s">
        <v>998</v>
      </c>
      <c r="D272" s="27">
        <v>1</v>
      </c>
    </row>
    <row r="273" spans="3:4" x14ac:dyDescent="0.2">
      <c r="C273" t="s">
        <v>999</v>
      </c>
      <c r="D273" s="27">
        <v>1</v>
      </c>
    </row>
    <row r="274" spans="3:4" x14ac:dyDescent="0.2">
      <c r="C274" t="s">
        <v>1000</v>
      </c>
      <c r="D274" s="27">
        <v>1</v>
      </c>
    </row>
    <row r="275" spans="3:4" x14ac:dyDescent="0.2">
      <c r="C275" t="s">
        <v>1001</v>
      </c>
      <c r="D275" s="27">
        <v>1</v>
      </c>
    </row>
    <row r="276" spans="3:4" x14ac:dyDescent="0.2">
      <c r="C276" t="s">
        <v>1002</v>
      </c>
      <c r="D276" s="27">
        <v>1</v>
      </c>
    </row>
    <row r="277" spans="3:4" x14ac:dyDescent="0.2">
      <c r="C277" t="s">
        <v>1003</v>
      </c>
      <c r="D277" s="27">
        <v>1</v>
      </c>
    </row>
    <row r="278" spans="3:4" x14ac:dyDescent="0.2">
      <c r="C278" t="s">
        <v>1004</v>
      </c>
      <c r="D278" s="27">
        <v>1</v>
      </c>
    </row>
    <row r="279" spans="3:4" x14ac:dyDescent="0.2">
      <c r="C279" t="s">
        <v>1005</v>
      </c>
      <c r="D279" s="27">
        <v>1</v>
      </c>
    </row>
    <row r="280" spans="3:4" x14ac:dyDescent="0.2">
      <c r="C280" t="s">
        <v>1006</v>
      </c>
      <c r="D280" s="27">
        <v>1</v>
      </c>
    </row>
    <row r="281" spans="3:4" x14ac:dyDescent="0.2">
      <c r="C281" t="s">
        <v>1007</v>
      </c>
      <c r="D281" s="27">
        <v>1</v>
      </c>
    </row>
    <row r="282" spans="3:4" x14ac:dyDescent="0.2">
      <c r="C282" t="s">
        <v>1008</v>
      </c>
      <c r="D282" s="27">
        <v>1</v>
      </c>
    </row>
    <row r="283" spans="3:4" x14ac:dyDescent="0.2">
      <c r="C283" t="s">
        <v>1009</v>
      </c>
      <c r="D283" s="27">
        <v>1</v>
      </c>
    </row>
    <row r="284" spans="3:4" x14ac:dyDescent="0.2">
      <c r="C284" t="s">
        <v>1010</v>
      </c>
      <c r="D284" s="27">
        <v>1</v>
      </c>
    </row>
    <row r="285" spans="3:4" x14ac:dyDescent="0.2">
      <c r="C285" t="s">
        <v>1011</v>
      </c>
      <c r="D285" s="27">
        <v>1</v>
      </c>
    </row>
    <row r="286" spans="3:4" x14ac:dyDescent="0.2">
      <c r="C286" t="s">
        <v>1012</v>
      </c>
      <c r="D286" s="27">
        <v>1</v>
      </c>
    </row>
    <row r="287" spans="3:4" x14ac:dyDescent="0.2">
      <c r="C287" t="s">
        <v>1013</v>
      </c>
      <c r="D287" s="27">
        <v>1</v>
      </c>
    </row>
    <row r="288" spans="3:4" x14ac:dyDescent="0.2">
      <c r="C288" t="s">
        <v>1014</v>
      </c>
      <c r="D288" s="27">
        <v>1</v>
      </c>
    </row>
    <row r="289" spans="3:4" x14ac:dyDescent="0.2">
      <c r="C289" t="s">
        <v>1015</v>
      </c>
      <c r="D289" s="27">
        <v>1</v>
      </c>
    </row>
    <row r="290" spans="3:4" x14ac:dyDescent="0.2">
      <c r="C290" t="s">
        <v>1016</v>
      </c>
      <c r="D290" s="27">
        <v>1</v>
      </c>
    </row>
    <row r="291" spans="3:4" x14ac:dyDescent="0.2">
      <c r="C291" t="s">
        <v>1017</v>
      </c>
      <c r="D291" s="27">
        <v>1</v>
      </c>
    </row>
    <row r="292" spans="3:4" x14ac:dyDescent="0.2">
      <c r="C292" t="s">
        <v>1018</v>
      </c>
      <c r="D292" s="27">
        <v>1</v>
      </c>
    </row>
    <row r="293" spans="3:4" x14ac:dyDescent="0.2">
      <c r="C293" t="s">
        <v>1019</v>
      </c>
      <c r="D293" s="27">
        <v>1</v>
      </c>
    </row>
    <row r="294" spans="3:4" x14ac:dyDescent="0.2">
      <c r="C294" t="s">
        <v>1020</v>
      </c>
      <c r="D294" s="27">
        <v>1</v>
      </c>
    </row>
    <row r="295" spans="3:4" x14ac:dyDescent="0.2">
      <c r="C295" t="s">
        <v>1021</v>
      </c>
      <c r="D295" s="27">
        <v>1</v>
      </c>
    </row>
    <row r="296" spans="3:4" x14ac:dyDescent="0.2">
      <c r="C296" t="s">
        <v>1022</v>
      </c>
      <c r="D296" s="27">
        <v>1</v>
      </c>
    </row>
    <row r="297" spans="3:4" x14ac:dyDescent="0.2">
      <c r="C297" t="s">
        <v>1023</v>
      </c>
      <c r="D297" s="27">
        <v>1</v>
      </c>
    </row>
    <row r="298" spans="3:4" x14ac:dyDescent="0.2">
      <c r="C298" t="s">
        <v>1024</v>
      </c>
      <c r="D298" s="27">
        <v>1</v>
      </c>
    </row>
    <row r="299" spans="3:4" x14ac:dyDescent="0.2">
      <c r="C299" t="s">
        <v>1025</v>
      </c>
      <c r="D299" s="27">
        <v>1</v>
      </c>
    </row>
    <row r="300" spans="3:4" x14ac:dyDescent="0.2">
      <c r="C300" t="s">
        <v>1026</v>
      </c>
      <c r="D300" s="27">
        <v>1</v>
      </c>
    </row>
    <row r="301" spans="3:4" x14ac:dyDescent="0.2">
      <c r="C301" t="s">
        <v>1027</v>
      </c>
      <c r="D301" s="27">
        <v>1</v>
      </c>
    </row>
    <row r="302" spans="3:4" x14ac:dyDescent="0.2">
      <c r="C302" t="s">
        <v>1028</v>
      </c>
      <c r="D302" s="27">
        <v>1</v>
      </c>
    </row>
    <row r="303" spans="3:4" x14ac:dyDescent="0.2">
      <c r="C303" t="s">
        <v>1029</v>
      </c>
      <c r="D303" s="27">
        <v>1</v>
      </c>
    </row>
    <row r="304" spans="3:4" x14ac:dyDescent="0.2">
      <c r="C304" t="s">
        <v>1030</v>
      </c>
      <c r="D304" s="27">
        <v>1</v>
      </c>
    </row>
    <row r="305" spans="3:4" x14ac:dyDescent="0.2">
      <c r="C305" t="s">
        <v>1031</v>
      </c>
      <c r="D305" s="27">
        <v>1</v>
      </c>
    </row>
    <row r="306" spans="3:4" x14ac:dyDescent="0.2">
      <c r="C306" t="s">
        <v>1032</v>
      </c>
      <c r="D306" s="27">
        <v>1</v>
      </c>
    </row>
    <row r="307" spans="3:4" x14ac:dyDescent="0.2">
      <c r="C307" t="s">
        <v>1033</v>
      </c>
      <c r="D307" s="27">
        <v>1</v>
      </c>
    </row>
    <row r="308" spans="3:4" x14ac:dyDescent="0.2">
      <c r="C308" t="s">
        <v>1034</v>
      </c>
      <c r="D308" s="27">
        <v>1</v>
      </c>
    </row>
    <row r="309" spans="3:4" x14ac:dyDescent="0.2">
      <c r="C309" t="s">
        <v>1035</v>
      </c>
      <c r="D309" s="27">
        <v>1</v>
      </c>
    </row>
    <row r="310" spans="3:4" x14ac:dyDescent="0.2">
      <c r="C310" t="s">
        <v>1036</v>
      </c>
      <c r="D310" s="27">
        <v>1</v>
      </c>
    </row>
    <row r="311" spans="3:4" x14ac:dyDescent="0.2">
      <c r="C311" t="s">
        <v>1037</v>
      </c>
      <c r="D311" s="27">
        <v>1</v>
      </c>
    </row>
    <row r="312" spans="3:4" x14ac:dyDescent="0.2">
      <c r="C312" t="s">
        <v>1038</v>
      </c>
      <c r="D312" s="27">
        <v>1</v>
      </c>
    </row>
    <row r="313" spans="3:4" x14ac:dyDescent="0.2">
      <c r="C313" t="s">
        <v>1039</v>
      </c>
      <c r="D313" s="27">
        <v>1</v>
      </c>
    </row>
    <row r="314" spans="3:4" x14ac:dyDescent="0.2">
      <c r="C314" t="s">
        <v>1040</v>
      </c>
      <c r="D314" s="27">
        <v>1</v>
      </c>
    </row>
    <row r="315" spans="3:4" x14ac:dyDescent="0.2">
      <c r="C315" t="s">
        <v>1041</v>
      </c>
      <c r="D315" s="27">
        <v>1</v>
      </c>
    </row>
    <row r="316" spans="3:4" x14ac:dyDescent="0.2">
      <c r="C316" t="s">
        <v>1042</v>
      </c>
      <c r="D316" s="27">
        <v>1</v>
      </c>
    </row>
    <row r="317" spans="3:4" x14ac:dyDescent="0.2">
      <c r="C317" t="s">
        <v>1043</v>
      </c>
      <c r="D317" s="27">
        <v>1</v>
      </c>
    </row>
    <row r="318" spans="3:4" x14ac:dyDescent="0.2">
      <c r="C318" t="s">
        <v>1044</v>
      </c>
      <c r="D318" s="27">
        <v>1</v>
      </c>
    </row>
    <row r="319" spans="3:4" x14ac:dyDescent="0.2">
      <c r="C319" t="s">
        <v>1045</v>
      </c>
      <c r="D319" s="27">
        <v>1</v>
      </c>
    </row>
    <row r="320" spans="3:4" x14ac:dyDescent="0.2">
      <c r="C320" t="s">
        <v>1046</v>
      </c>
      <c r="D320" s="27">
        <v>1</v>
      </c>
    </row>
    <row r="321" spans="3:4" x14ac:dyDescent="0.2">
      <c r="C321" t="s">
        <v>1047</v>
      </c>
      <c r="D321" s="27">
        <v>1</v>
      </c>
    </row>
    <row r="322" spans="3:4" x14ac:dyDescent="0.2">
      <c r="C322" t="s">
        <v>1048</v>
      </c>
      <c r="D322" s="27">
        <v>1</v>
      </c>
    </row>
    <row r="323" spans="3:4" x14ac:dyDescent="0.2">
      <c r="C323" t="s">
        <v>1049</v>
      </c>
      <c r="D323" s="27">
        <v>1</v>
      </c>
    </row>
    <row r="324" spans="3:4" x14ac:dyDescent="0.2">
      <c r="C324" t="s">
        <v>1050</v>
      </c>
      <c r="D324" s="27">
        <v>1</v>
      </c>
    </row>
    <row r="325" spans="3:4" x14ac:dyDescent="0.2">
      <c r="C325" t="s">
        <v>1051</v>
      </c>
      <c r="D325" s="27">
        <v>1</v>
      </c>
    </row>
    <row r="326" spans="3:4" x14ac:dyDescent="0.2">
      <c r="C326" t="s">
        <v>1052</v>
      </c>
      <c r="D326" s="27">
        <v>1</v>
      </c>
    </row>
    <row r="327" spans="3:4" x14ac:dyDescent="0.2">
      <c r="C327" t="s">
        <v>1053</v>
      </c>
      <c r="D327" s="27">
        <v>1</v>
      </c>
    </row>
    <row r="328" spans="3:4" x14ac:dyDescent="0.2">
      <c r="C328" t="s">
        <v>1054</v>
      </c>
      <c r="D328" s="27">
        <v>1</v>
      </c>
    </row>
    <row r="329" spans="3:4" x14ac:dyDescent="0.2">
      <c r="C329" t="s">
        <v>1055</v>
      </c>
      <c r="D329" s="27">
        <v>1</v>
      </c>
    </row>
    <row r="330" spans="3:4" x14ac:dyDescent="0.2">
      <c r="C330" t="s">
        <v>1056</v>
      </c>
      <c r="D330" s="27">
        <v>1</v>
      </c>
    </row>
    <row r="331" spans="3:4" x14ac:dyDescent="0.2">
      <c r="C331" t="s">
        <v>1057</v>
      </c>
      <c r="D331" s="27">
        <v>1</v>
      </c>
    </row>
    <row r="332" spans="3:4" x14ac:dyDescent="0.2">
      <c r="C332" t="s">
        <v>1058</v>
      </c>
      <c r="D332" s="27">
        <v>1</v>
      </c>
    </row>
    <row r="333" spans="3:4" x14ac:dyDescent="0.2">
      <c r="C333" t="s">
        <v>1059</v>
      </c>
      <c r="D333" s="27">
        <v>1</v>
      </c>
    </row>
    <row r="334" spans="3:4" x14ac:dyDescent="0.2">
      <c r="C334" t="s">
        <v>1060</v>
      </c>
      <c r="D334" s="27">
        <v>1</v>
      </c>
    </row>
    <row r="335" spans="3:4" x14ac:dyDescent="0.2">
      <c r="C335" t="s">
        <v>1061</v>
      </c>
      <c r="D335" s="27">
        <v>1</v>
      </c>
    </row>
    <row r="336" spans="3:4" x14ac:dyDescent="0.2">
      <c r="C336" t="s">
        <v>1062</v>
      </c>
      <c r="D336" s="27">
        <v>1</v>
      </c>
    </row>
    <row r="337" spans="3:4" x14ac:dyDescent="0.2">
      <c r="C337" t="s">
        <v>1063</v>
      </c>
      <c r="D337" s="27">
        <v>1</v>
      </c>
    </row>
    <row r="338" spans="3:4" x14ac:dyDescent="0.2">
      <c r="C338" t="s">
        <v>1064</v>
      </c>
      <c r="D338" s="27">
        <v>1</v>
      </c>
    </row>
    <row r="339" spans="3:4" x14ac:dyDescent="0.2">
      <c r="C339" t="s">
        <v>1065</v>
      </c>
      <c r="D339" s="27">
        <v>1</v>
      </c>
    </row>
    <row r="340" spans="3:4" x14ac:dyDescent="0.2">
      <c r="C340" t="s">
        <v>1066</v>
      </c>
      <c r="D340" s="27">
        <v>1</v>
      </c>
    </row>
    <row r="341" spans="3:4" x14ac:dyDescent="0.2">
      <c r="C341" t="s">
        <v>1067</v>
      </c>
      <c r="D341" s="27">
        <v>1</v>
      </c>
    </row>
    <row r="342" spans="3:4" x14ac:dyDescent="0.2">
      <c r="C342" t="s">
        <v>1068</v>
      </c>
      <c r="D342" s="27">
        <v>1</v>
      </c>
    </row>
    <row r="343" spans="3:4" x14ac:dyDescent="0.2">
      <c r="C343" t="s">
        <v>1069</v>
      </c>
      <c r="D343" s="27">
        <v>1</v>
      </c>
    </row>
    <row r="344" spans="3:4" x14ac:dyDescent="0.2">
      <c r="C344" t="s">
        <v>1070</v>
      </c>
      <c r="D344" s="27">
        <v>1</v>
      </c>
    </row>
    <row r="345" spans="3:4" x14ac:dyDescent="0.2">
      <c r="C345" t="s">
        <v>1071</v>
      </c>
      <c r="D345" s="27">
        <v>1</v>
      </c>
    </row>
    <row r="346" spans="3:4" x14ac:dyDescent="0.2">
      <c r="C346" t="s">
        <v>1072</v>
      </c>
      <c r="D346" s="27">
        <v>1</v>
      </c>
    </row>
    <row r="347" spans="3:4" x14ac:dyDescent="0.2">
      <c r="C347" t="s">
        <v>1073</v>
      </c>
      <c r="D347" s="27">
        <v>1</v>
      </c>
    </row>
    <row r="348" spans="3:4" x14ac:dyDescent="0.2">
      <c r="C348" t="s">
        <v>1074</v>
      </c>
      <c r="D348" s="27">
        <v>1</v>
      </c>
    </row>
    <row r="349" spans="3:4" x14ac:dyDescent="0.2">
      <c r="C349" t="s">
        <v>1075</v>
      </c>
      <c r="D349" s="27">
        <v>1</v>
      </c>
    </row>
    <row r="350" spans="3:4" x14ac:dyDescent="0.2">
      <c r="C350" t="s">
        <v>1076</v>
      </c>
      <c r="D350" s="27">
        <v>1</v>
      </c>
    </row>
    <row r="351" spans="3:4" x14ac:dyDescent="0.2">
      <c r="C351" t="s">
        <v>1077</v>
      </c>
      <c r="D351" s="27">
        <v>1</v>
      </c>
    </row>
    <row r="352" spans="3:4" x14ac:dyDescent="0.2">
      <c r="C352" t="s">
        <v>1078</v>
      </c>
      <c r="D352" s="27">
        <v>1</v>
      </c>
    </row>
    <row r="353" spans="3:4" x14ac:dyDescent="0.2">
      <c r="C353" t="s">
        <v>1079</v>
      </c>
      <c r="D353" s="27">
        <v>1</v>
      </c>
    </row>
    <row r="354" spans="3:4" x14ac:dyDescent="0.2">
      <c r="C354" t="s">
        <v>1080</v>
      </c>
      <c r="D354" s="27">
        <v>1</v>
      </c>
    </row>
    <row r="355" spans="3:4" x14ac:dyDescent="0.2">
      <c r="C355" t="s">
        <v>1081</v>
      </c>
      <c r="D355" s="27">
        <v>1</v>
      </c>
    </row>
    <row r="356" spans="3:4" x14ac:dyDescent="0.2">
      <c r="C356" t="s">
        <v>1082</v>
      </c>
      <c r="D356" s="27">
        <v>1</v>
      </c>
    </row>
    <row r="357" spans="3:4" x14ac:dyDescent="0.2">
      <c r="C357" t="s">
        <v>1083</v>
      </c>
      <c r="D357" s="27">
        <v>1</v>
      </c>
    </row>
    <row r="358" spans="3:4" x14ac:dyDescent="0.2">
      <c r="C358" t="s">
        <v>1084</v>
      </c>
      <c r="D358" s="27">
        <v>1</v>
      </c>
    </row>
    <row r="359" spans="3:4" x14ac:dyDescent="0.2">
      <c r="C359" t="s">
        <v>1085</v>
      </c>
      <c r="D359" s="27">
        <v>1</v>
      </c>
    </row>
    <row r="360" spans="3:4" x14ac:dyDescent="0.2">
      <c r="C360" t="s">
        <v>1086</v>
      </c>
      <c r="D360" s="27">
        <v>1</v>
      </c>
    </row>
    <row r="361" spans="3:4" x14ac:dyDescent="0.2">
      <c r="C361" t="s">
        <v>1087</v>
      </c>
      <c r="D361" s="27">
        <v>1</v>
      </c>
    </row>
    <row r="362" spans="3:4" x14ac:dyDescent="0.2">
      <c r="C362" t="s">
        <v>1088</v>
      </c>
      <c r="D362" s="27">
        <v>1</v>
      </c>
    </row>
    <row r="363" spans="3:4" x14ac:dyDescent="0.2">
      <c r="C363" t="s">
        <v>1089</v>
      </c>
      <c r="D363" s="27">
        <v>1</v>
      </c>
    </row>
    <row r="364" spans="3:4" x14ac:dyDescent="0.2">
      <c r="C364" t="s">
        <v>1090</v>
      </c>
      <c r="D364" s="27">
        <v>1</v>
      </c>
    </row>
    <row r="365" spans="3:4" x14ac:dyDescent="0.2">
      <c r="C365" t="s">
        <v>1091</v>
      </c>
      <c r="D365" s="27">
        <v>1</v>
      </c>
    </row>
    <row r="366" spans="3:4" x14ac:dyDescent="0.2">
      <c r="C366" t="s">
        <v>1092</v>
      </c>
      <c r="D366" s="27">
        <v>1</v>
      </c>
    </row>
    <row r="367" spans="3:4" x14ac:dyDescent="0.2">
      <c r="C367" t="s">
        <v>1093</v>
      </c>
      <c r="D367" s="27">
        <v>1</v>
      </c>
    </row>
    <row r="368" spans="3:4" x14ac:dyDescent="0.2">
      <c r="C368" t="s">
        <v>1094</v>
      </c>
      <c r="D368" s="27">
        <v>1</v>
      </c>
    </row>
    <row r="369" spans="3:4" x14ac:dyDescent="0.2">
      <c r="C369" t="s">
        <v>1095</v>
      </c>
      <c r="D369" s="27">
        <v>1</v>
      </c>
    </row>
    <row r="370" spans="3:4" x14ac:dyDescent="0.2">
      <c r="C370" t="s">
        <v>1096</v>
      </c>
      <c r="D370" s="27">
        <v>1</v>
      </c>
    </row>
    <row r="371" spans="3:4" x14ac:dyDescent="0.2">
      <c r="C371" t="s">
        <v>1097</v>
      </c>
      <c r="D371" s="27">
        <v>1</v>
      </c>
    </row>
    <row r="372" spans="3:4" x14ac:dyDescent="0.2">
      <c r="C372" t="s">
        <v>1098</v>
      </c>
      <c r="D372" s="27">
        <v>1</v>
      </c>
    </row>
    <row r="373" spans="3:4" x14ac:dyDescent="0.2">
      <c r="C373" t="s">
        <v>1099</v>
      </c>
      <c r="D373" s="27">
        <v>1</v>
      </c>
    </row>
    <row r="374" spans="3:4" x14ac:dyDescent="0.2">
      <c r="C374" t="s">
        <v>1100</v>
      </c>
      <c r="D374" s="27">
        <v>1</v>
      </c>
    </row>
    <row r="375" spans="3:4" x14ac:dyDescent="0.2">
      <c r="C375" t="s">
        <v>1101</v>
      </c>
      <c r="D375" s="27">
        <v>1</v>
      </c>
    </row>
    <row r="376" spans="3:4" x14ac:dyDescent="0.2">
      <c r="C376" t="s">
        <v>1102</v>
      </c>
      <c r="D376" s="27">
        <v>1</v>
      </c>
    </row>
    <row r="377" spans="3:4" x14ac:dyDescent="0.2">
      <c r="C377" t="s">
        <v>1103</v>
      </c>
      <c r="D377" s="27">
        <v>1</v>
      </c>
    </row>
    <row r="378" spans="3:4" x14ac:dyDescent="0.2">
      <c r="C378" t="s">
        <v>1104</v>
      </c>
      <c r="D378" s="27">
        <v>1</v>
      </c>
    </row>
    <row r="379" spans="3:4" x14ac:dyDescent="0.2">
      <c r="C379" t="s">
        <v>1105</v>
      </c>
      <c r="D379" s="27">
        <v>1</v>
      </c>
    </row>
    <row r="380" spans="3:4" x14ac:dyDescent="0.2">
      <c r="C380" t="s">
        <v>1106</v>
      </c>
      <c r="D380" s="27">
        <v>1</v>
      </c>
    </row>
    <row r="381" spans="3:4" x14ac:dyDescent="0.2">
      <c r="C381" t="s">
        <v>1107</v>
      </c>
      <c r="D381" s="27">
        <v>1</v>
      </c>
    </row>
    <row r="382" spans="3:4" x14ac:dyDescent="0.2">
      <c r="C382" t="s">
        <v>1108</v>
      </c>
      <c r="D382" s="27">
        <v>1</v>
      </c>
    </row>
    <row r="383" spans="3:4" x14ac:dyDescent="0.2">
      <c r="C383" t="s">
        <v>1109</v>
      </c>
      <c r="D383" s="27">
        <v>1</v>
      </c>
    </row>
    <row r="384" spans="3:4" x14ac:dyDescent="0.2">
      <c r="C384" t="s">
        <v>1110</v>
      </c>
      <c r="D384" s="27">
        <v>1</v>
      </c>
    </row>
    <row r="385" spans="3:4" x14ac:dyDescent="0.2">
      <c r="C385" t="s">
        <v>1111</v>
      </c>
      <c r="D385" s="27">
        <v>1</v>
      </c>
    </row>
    <row r="386" spans="3:4" x14ac:dyDescent="0.2">
      <c r="C386" t="s">
        <v>1112</v>
      </c>
      <c r="D386" s="27">
        <v>1</v>
      </c>
    </row>
    <row r="387" spans="3:4" x14ac:dyDescent="0.2">
      <c r="C387" t="s">
        <v>1113</v>
      </c>
      <c r="D387" s="27">
        <v>1</v>
      </c>
    </row>
    <row r="388" spans="3:4" x14ac:dyDescent="0.2">
      <c r="C388" t="s">
        <v>1114</v>
      </c>
      <c r="D388" s="27">
        <v>1</v>
      </c>
    </row>
    <row r="389" spans="3:4" x14ac:dyDescent="0.2">
      <c r="C389" t="s">
        <v>1115</v>
      </c>
      <c r="D389" s="27">
        <v>1</v>
      </c>
    </row>
    <row r="390" spans="3:4" x14ac:dyDescent="0.2">
      <c r="C390" t="s">
        <v>1116</v>
      </c>
      <c r="D390" s="27">
        <v>1</v>
      </c>
    </row>
    <row r="391" spans="3:4" x14ac:dyDescent="0.2">
      <c r="C391" t="s">
        <v>1117</v>
      </c>
      <c r="D391" s="27">
        <v>1</v>
      </c>
    </row>
    <row r="392" spans="3:4" x14ac:dyDescent="0.2">
      <c r="C392" t="s">
        <v>1118</v>
      </c>
      <c r="D392" s="27">
        <v>1</v>
      </c>
    </row>
    <row r="393" spans="3:4" x14ac:dyDescent="0.2">
      <c r="C393" t="s">
        <v>1119</v>
      </c>
      <c r="D393" s="27">
        <v>1</v>
      </c>
    </row>
    <row r="394" spans="3:4" x14ac:dyDescent="0.2">
      <c r="C394" t="s">
        <v>1120</v>
      </c>
      <c r="D394" s="27">
        <v>1</v>
      </c>
    </row>
    <row r="395" spans="3:4" x14ac:dyDescent="0.2">
      <c r="C395" t="s">
        <v>1121</v>
      </c>
      <c r="D395" s="27">
        <v>1</v>
      </c>
    </row>
    <row r="396" spans="3:4" x14ac:dyDescent="0.2">
      <c r="C396" t="s">
        <v>1122</v>
      </c>
      <c r="D396" s="27">
        <v>1</v>
      </c>
    </row>
    <row r="397" spans="3:4" x14ac:dyDescent="0.2">
      <c r="C397" t="s">
        <v>1123</v>
      </c>
      <c r="D397" s="27">
        <v>1</v>
      </c>
    </row>
    <row r="398" spans="3:4" x14ac:dyDescent="0.2">
      <c r="C398" t="s">
        <v>1124</v>
      </c>
      <c r="D398" s="27">
        <v>1</v>
      </c>
    </row>
    <row r="399" spans="3:4" x14ac:dyDescent="0.2">
      <c r="C399" t="s">
        <v>1125</v>
      </c>
      <c r="D399" s="27">
        <v>1</v>
      </c>
    </row>
    <row r="400" spans="3:4" x14ac:dyDescent="0.2">
      <c r="C400" t="s">
        <v>1126</v>
      </c>
      <c r="D400" s="27">
        <v>1</v>
      </c>
    </row>
    <row r="401" spans="3:4" x14ac:dyDescent="0.2">
      <c r="C401" t="s">
        <v>1127</v>
      </c>
      <c r="D401" s="27">
        <v>1</v>
      </c>
    </row>
    <row r="402" spans="3:4" x14ac:dyDescent="0.2">
      <c r="C402" t="s">
        <v>1128</v>
      </c>
      <c r="D402" s="27">
        <v>1</v>
      </c>
    </row>
    <row r="403" spans="3:4" x14ac:dyDescent="0.2">
      <c r="C403" t="s">
        <v>1129</v>
      </c>
      <c r="D403" s="27">
        <v>1</v>
      </c>
    </row>
    <row r="404" spans="3:4" x14ac:dyDescent="0.2">
      <c r="C404" t="s">
        <v>1130</v>
      </c>
      <c r="D404" s="27">
        <v>1</v>
      </c>
    </row>
    <row r="405" spans="3:4" x14ac:dyDescent="0.2">
      <c r="C405" t="s">
        <v>1131</v>
      </c>
      <c r="D405" s="27">
        <v>1</v>
      </c>
    </row>
    <row r="406" spans="3:4" x14ac:dyDescent="0.2">
      <c r="C406" t="s">
        <v>1132</v>
      </c>
      <c r="D406" s="27">
        <v>1</v>
      </c>
    </row>
    <row r="407" spans="3:4" x14ac:dyDescent="0.2">
      <c r="C407" t="s">
        <v>1133</v>
      </c>
      <c r="D407" s="27">
        <v>1</v>
      </c>
    </row>
    <row r="408" spans="3:4" x14ac:dyDescent="0.2">
      <c r="C408" t="s">
        <v>1134</v>
      </c>
      <c r="D408" s="27">
        <v>1</v>
      </c>
    </row>
    <row r="409" spans="3:4" x14ac:dyDescent="0.2">
      <c r="C409" t="s">
        <v>1135</v>
      </c>
      <c r="D409" s="27">
        <v>1</v>
      </c>
    </row>
    <row r="410" spans="3:4" x14ac:dyDescent="0.2">
      <c r="C410" t="s">
        <v>1136</v>
      </c>
      <c r="D410" s="27">
        <v>1</v>
      </c>
    </row>
    <row r="411" spans="3:4" x14ac:dyDescent="0.2">
      <c r="C411" t="s">
        <v>1137</v>
      </c>
      <c r="D411" s="27">
        <v>1</v>
      </c>
    </row>
    <row r="412" spans="3:4" x14ac:dyDescent="0.2">
      <c r="C412" t="s">
        <v>1138</v>
      </c>
      <c r="D412" s="27">
        <v>1</v>
      </c>
    </row>
    <row r="413" spans="3:4" x14ac:dyDescent="0.2">
      <c r="C413" t="s">
        <v>1139</v>
      </c>
      <c r="D413" s="27">
        <v>1</v>
      </c>
    </row>
    <row r="414" spans="3:4" x14ac:dyDescent="0.2">
      <c r="C414" t="s">
        <v>1140</v>
      </c>
      <c r="D414" s="27">
        <v>1</v>
      </c>
    </row>
    <row r="415" spans="3:4" x14ac:dyDescent="0.2">
      <c r="C415" t="s">
        <v>1141</v>
      </c>
      <c r="D415" s="27">
        <v>1</v>
      </c>
    </row>
    <row r="416" spans="3:4" x14ac:dyDescent="0.2">
      <c r="C416" t="s">
        <v>1142</v>
      </c>
      <c r="D416" s="27">
        <v>1</v>
      </c>
    </row>
    <row r="417" spans="3:4" x14ac:dyDescent="0.2">
      <c r="C417" t="s">
        <v>1143</v>
      </c>
      <c r="D417" s="27">
        <v>1</v>
      </c>
    </row>
    <row r="418" spans="3:4" x14ac:dyDescent="0.2">
      <c r="C418" t="s">
        <v>1144</v>
      </c>
      <c r="D418" s="27">
        <v>1</v>
      </c>
    </row>
    <row r="419" spans="3:4" x14ac:dyDescent="0.2">
      <c r="C419" t="s">
        <v>1145</v>
      </c>
      <c r="D419" s="27">
        <v>1</v>
      </c>
    </row>
    <row r="420" spans="3:4" x14ac:dyDescent="0.2">
      <c r="C420" t="s">
        <v>1146</v>
      </c>
      <c r="D420" s="27">
        <v>1</v>
      </c>
    </row>
    <row r="421" spans="3:4" x14ac:dyDescent="0.2">
      <c r="C421" t="s">
        <v>1147</v>
      </c>
      <c r="D421" s="27">
        <v>1</v>
      </c>
    </row>
    <row r="422" spans="3:4" x14ac:dyDescent="0.2">
      <c r="C422" t="s">
        <v>1148</v>
      </c>
      <c r="D422" s="27">
        <v>1</v>
      </c>
    </row>
    <row r="423" spans="3:4" x14ac:dyDescent="0.2">
      <c r="C423" t="s">
        <v>1149</v>
      </c>
      <c r="D423" s="27">
        <v>1</v>
      </c>
    </row>
    <row r="424" spans="3:4" x14ac:dyDescent="0.2">
      <c r="C424" t="s">
        <v>1150</v>
      </c>
      <c r="D424" s="27">
        <v>1</v>
      </c>
    </row>
    <row r="425" spans="3:4" x14ac:dyDescent="0.2">
      <c r="C425" t="s">
        <v>1151</v>
      </c>
      <c r="D425" s="27">
        <v>1</v>
      </c>
    </row>
    <row r="426" spans="3:4" x14ac:dyDescent="0.2">
      <c r="C426" t="s">
        <v>1152</v>
      </c>
      <c r="D426" s="27">
        <v>1</v>
      </c>
    </row>
    <row r="427" spans="3:4" x14ac:dyDescent="0.2">
      <c r="C427" t="s">
        <v>1153</v>
      </c>
      <c r="D427" s="27">
        <v>1</v>
      </c>
    </row>
    <row r="428" spans="3:4" x14ac:dyDescent="0.2">
      <c r="C428" t="s">
        <v>1154</v>
      </c>
      <c r="D428" s="27">
        <v>1</v>
      </c>
    </row>
    <row r="429" spans="3:4" x14ac:dyDescent="0.2">
      <c r="C429" t="s">
        <v>1155</v>
      </c>
      <c r="D429" s="27">
        <v>1</v>
      </c>
    </row>
    <row r="430" spans="3:4" x14ac:dyDescent="0.2">
      <c r="C430" t="s">
        <v>1156</v>
      </c>
      <c r="D430" s="27">
        <v>1</v>
      </c>
    </row>
    <row r="431" spans="3:4" x14ac:dyDescent="0.2">
      <c r="C431" t="s">
        <v>1157</v>
      </c>
      <c r="D431" s="27">
        <v>1</v>
      </c>
    </row>
    <row r="432" spans="3:4" x14ac:dyDescent="0.2">
      <c r="C432" t="s">
        <v>1158</v>
      </c>
      <c r="D432" s="27">
        <v>1</v>
      </c>
    </row>
    <row r="433" spans="3:4" x14ac:dyDescent="0.2">
      <c r="C433" t="s">
        <v>1159</v>
      </c>
      <c r="D433" s="27">
        <v>1</v>
      </c>
    </row>
    <row r="434" spans="3:4" x14ac:dyDescent="0.2">
      <c r="C434" t="s">
        <v>1160</v>
      </c>
      <c r="D434" s="27">
        <v>1</v>
      </c>
    </row>
    <row r="435" spans="3:4" x14ac:dyDescent="0.2">
      <c r="C435" t="s">
        <v>1161</v>
      </c>
      <c r="D435" s="27">
        <v>1</v>
      </c>
    </row>
    <row r="436" spans="3:4" x14ac:dyDescent="0.2">
      <c r="C436" t="s">
        <v>1162</v>
      </c>
      <c r="D436" s="27">
        <v>1</v>
      </c>
    </row>
    <row r="437" spans="3:4" x14ac:dyDescent="0.2">
      <c r="C437" t="s">
        <v>1163</v>
      </c>
      <c r="D437" s="27">
        <v>1</v>
      </c>
    </row>
    <row r="438" spans="3:4" x14ac:dyDescent="0.2">
      <c r="C438" t="s">
        <v>1164</v>
      </c>
      <c r="D438" s="27">
        <v>1</v>
      </c>
    </row>
    <row r="439" spans="3:4" x14ac:dyDescent="0.2">
      <c r="C439" t="s">
        <v>1165</v>
      </c>
      <c r="D439" s="27">
        <v>1</v>
      </c>
    </row>
    <row r="440" spans="3:4" x14ac:dyDescent="0.2">
      <c r="C440" t="s">
        <v>1166</v>
      </c>
      <c r="D440" s="27">
        <v>1</v>
      </c>
    </row>
    <row r="441" spans="3:4" x14ac:dyDescent="0.2">
      <c r="C441" t="s">
        <v>1167</v>
      </c>
      <c r="D441" s="27">
        <v>1</v>
      </c>
    </row>
    <row r="442" spans="3:4" x14ac:dyDescent="0.2">
      <c r="C442" t="s">
        <v>1168</v>
      </c>
      <c r="D442" s="27">
        <v>1</v>
      </c>
    </row>
    <row r="443" spans="3:4" x14ac:dyDescent="0.2">
      <c r="C443" t="s">
        <v>1169</v>
      </c>
      <c r="D443" s="27">
        <v>1</v>
      </c>
    </row>
    <row r="444" spans="3:4" x14ac:dyDescent="0.2">
      <c r="C444" t="s">
        <v>1170</v>
      </c>
      <c r="D444" s="27">
        <v>1</v>
      </c>
    </row>
    <row r="445" spans="3:4" x14ac:dyDescent="0.2">
      <c r="C445" t="s">
        <v>1171</v>
      </c>
      <c r="D445" s="27">
        <v>1</v>
      </c>
    </row>
    <row r="446" spans="3:4" x14ac:dyDescent="0.2">
      <c r="C446" t="s">
        <v>1172</v>
      </c>
      <c r="D446" s="27">
        <v>1</v>
      </c>
    </row>
    <row r="447" spans="3:4" x14ac:dyDescent="0.2">
      <c r="C447" t="s">
        <v>1173</v>
      </c>
      <c r="D447" s="27">
        <v>1</v>
      </c>
    </row>
    <row r="448" spans="3:4" x14ac:dyDescent="0.2">
      <c r="C448" t="s">
        <v>1174</v>
      </c>
      <c r="D448" s="27">
        <v>1</v>
      </c>
    </row>
    <row r="449" spans="3:4" x14ac:dyDescent="0.2">
      <c r="C449" t="s">
        <v>1175</v>
      </c>
      <c r="D449" s="27">
        <v>1</v>
      </c>
    </row>
    <row r="450" spans="3:4" x14ac:dyDescent="0.2">
      <c r="C450" t="s">
        <v>1176</v>
      </c>
      <c r="D450" s="27">
        <v>1</v>
      </c>
    </row>
    <row r="451" spans="3:4" x14ac:dyDescent="0.2">
      <c r="C451" t="s">
        <v>1177</v>
      </c>
      <c r="D451" s="27">
        <v>1</v>
      </c>
    </row>
    <row r="452" spans="3:4" x14ac:dyDescent="0.2">
      <c r="C452" t="s">
        <v>1178</v>
      </c>
      <c r="D452" s="27">
        <v>1</v>
      </c>
    </row>
    <row r="453" spans="3:4" x14ac:dyDescent="0.2">
      <c r="C453" t="s">
        <v>1179</v>
      </c>
      <c r="D453" s="27">
        <v>1</v>
      </c>
    </row>
    <row r="454" spans="3:4" x14ac:dyDescent="0.2">
      <c r="C454" t="s">
        <v>1180</v>
      </c>
      <c r="D454" s="27">
        <v>1</v>
      </c>
    </row>
    <row r="455" spans="3:4" x14ac:dyDescent="0.2">
      <c r="C455" t="s">
        <v>1181</v>
      </c>
      <c r="D455" s="27">
        <v>1</v>
      </c>
    </row>
    <row r="456" spans="3:4" x14ac:dyDescent="0.2">
      <c r="C456" t="s">
        <v>1182</v>
      </c>
      <c r="D456" s="27">
        <v>1</v>
      </c>
    </row>
    <row r="457" spans="3:4" x14ac:dyDescent="0.2">
      <c r="C457" t="s">
        <v>1183</v>
      </c>
      <c r="D457" s="27">
        <v>1</v>
      </c>
    </row>
    <row r="458" spans="3:4" x14ac:dyDescent="0.2">
      <c r="C458" t="s">
        <v>1184</v>
      </c>
      <c r="D458" s="27">
        <v>1</v>
      </c>
    </row>
    <row r="459" spans="3:4" x14ac:dyDescent="0.2">
      <c r="C459" t="s">
        <v>1185</v>
      </c>
      <c r="D459" s="27">
        <v>1</v>
      </c>
    </row>
    <row r="460" spans="3:4" x14ac:dyDescent="0.2">
      <c r="C460" t="s">
        <v>1186</v>
      </c>
      <c r="D460" s="27">
        <v>1</v>
      </c>
    </row>
    <row r="461" spans="3:4" x14ac:dyDescent="0.2">
      <c r="C461" t="s">
        <v>1187</v>
      </c>
      <c r="D461" s="27">
        <v>1</v>
      </c>
    </row>
    <row r="462" spans="3:4" x14ac:dyDescent="0.2">
      <c r="C462" t="s">
        <v>1188</v>
      </c>
      <c r="D462" s="27">
        <v>1</v>
      </c>
    </row>
    <row r="463" spans="3:4" x14ac:dyDescent="0.2">
      <c r="C463" t="s">
        <v>1189</v>
      </c>
      <c r="D463" s="27">
        <v>1</v>
      </c>
    </row>
    <row r="464" spans="3:4" x14ac:dyDescent="0.2">
      <c r="C464" t="s">
        <v>1190</v>
      </c>
      <c r="D464" s="27">
        <v>1</v>
      </c>
    </row>
    <row r="465" spans="3:4" x14ac:dyDescent="0.2">
      <c r="C465" t="s">
        <v>1191</v>
      </c>
      <c r="D465" s="27">
        <v>1</v>
      </c>
    </row>
    <row r="466" spans="3:4" x14ac:dyDescent="0.2">
      <c r="C466" t="s">
        <v>1192</v>
      </c>
      <c r="D466" s="27">
        <v>1</v>
      </c>
    </row>
    <row r="467" spans="3:4" x14ac:dyDescent="0.2">
      <c r="C467" t="s">
        <v>1193</v>
      </c>
      <c r="D467" s="27">
        <v>1</v>
      </c>
    </row>
    <row r="468" spans="3:4" x14ac:dyDescent="0.2">
      <c r="C468" t="s">
        <v>1194</v>
      </c>
      <c r="D468" s="27">
        <v>1</v>
      </c>
    </row>
    <row r="469" spans="3:4" x14ac:dyDescent="0.2">
      <c r="C469" t="s">
        <v>1195</v>
      </c>
      <c r="D469" s="27">
        <v>1</v>
      </c>
    </row>
    <row r="470" spans="3:4" x14ac:dyDescent="0.2">
      <c r="C470" t="s">
        <v>1196</v>
      </c>
      <c r="D470" s="27">
        <v>1</v>
      </c>
    </row>
    <row r="471" spans="3:4" x14ac:dyDescent="0.2">
      <c r="C471" t="s">
        <v>1197</v>
      </c>
      <c r="D471" s="27">
        <v>1</v>
      </c>
    </row>
    <row r="472" spans="3:4" x14ac:dyDescent="0.2">
      <c r="C472" t="s">
        <v>1198</v>
      </c>
      <c r="D472" s="27">
        <v>1</v>
      </c>
    </row>
    <row r="473" spans="3:4" x14ac:dyDescent="0.2">
      <c r="C473" t="s">
        <v>1199</v>
      </c>
      <c r="D473" s="27">
        <v>1</v>
      </c>
    </row>
    <row r="474" spans="3:4" x14ac:dyDescent="0.2">
      <c r="C474" t="s">
        <v>1200</v>
      </c>
      <c r="D474" s="27">
        <v>1</v>
      </c>
    </row>
    <row r="475" spans="3:4" x14ac:dyDescent="0.2">
      <c r="C475" t="s">
        <v>1201</v>
      </c>
      <c r="D475" s="27">
        <v>1</v>
      </c>
    </row>
    <row r="476" spans="3:4" x14ac:dyDescent="0.2">
      <c r="C476" t="s">
        <v>1202</v>
      </c>
      <c r="D476" s="27">
        <v>1</v>
      </c>
    </row>
    <row r="477" spans="3:4" x14ac:dyDescent="0.2">
      <c r="C477" t="s">
        <v>1203</v>
      </c>
      <c r="D477" s="27">
        <v>1</v>
      </c>
    </row>
    <row r="478" spans="3:4" x14ac:dyDescent="0.2">
      <c r="C478" t="s">
        <v>1204</v>
      </c>
      <c r="D478" s="27">
        <v>1</v>
      </c>
    </row>
    <row r="479" spans="3:4" x14ac:dyDescent="0.2">
      <c r="C479" t="s">
        <v>1205</v>
      </c>
      <c r="D479" s="27">
        <v>1</v>
      </c>
    </row>
    <row r="480" spans="3:4" x14ac:dyDescent="0.2">
      <c r="C480" t="s">
        <v>1206</v>
      </c>
      <c r="D480" s="27">
        <v>1</v>
      </c>
    </row>
    <row r="481" spans="3:4" x14ac:dyDescent="0.2">
      <c r="C481" t="s">
        <v>1207</v>
      </c>
      <c r="D481" s="27">
        <v>1</v>
      </c>
    </row>
    <row r="482" spans="3:4" x14ac:dyDescent="0.2">
      <c r="C482" t="s">
        <v>1208</v>
      </c>
      <c r="D482" s="27">
        <v>1</v>
      </c>
    </row>
    <row r="483" spans="3:4" x14ac:dyDescent="0.2">
      <c r="C483" t="s">
        <v>1209</v>
      </c>
      <c r="D483" s="27">
        <v>1</v>
      </c>
    </row>
    <row r="484" spans="3:4" x14ac:dyDescent="0.2">
      <c r="C484" t="s">
        <v>1210</v>
      </c>
      <c r="D484" s="27">
        <v>1</v>
      </c>
    </row>
    <row r="485" spans="3:4" x14ac:dyDescent="0.2">
      <c r="C485" t="s">
        <v>1211</v>
      </c>
      <c r="D485" s="27">
        <v>1</v>
      </c>
    </row>
    <row r="486" spans="3:4" x14ac:dyDescent="0.2">
      <c r="C486" t="s">
        <v>1212</v>
      </c>
      <c r="D486" s="27">
        <v>1</v>
      </c>
    </row>
    <row r="487" spans="3:4" x14ac:dyDescent="0.2">
      <c r="C487" t="s">
        <v>1213</v>
      </c>
      <c r="D487" s="27">
        <v>1</v>
      </c>
    </row>
    <row r="488" spans="3:4" x14ac:dyDescent="0.2">
      <c r="C488" t="s">
        <v>1214</v>
      </c>
      <c r="D488" s="27">
        <v>1</v>
      </c>
    </row>
    <row r="489" spans="3:4" x14ac:dyDescent="0.2">
      <c r="C489" t="s">
        <v>1215</v>
      </c>
      <c r="D489" s="27">
        <v>1</v>
      </c>
    </row>
    <row r="490" spans="3:4" x14ac:dyDescent="0.2">
      <c r="C490" t="s">
        <v>1216</v>
      </c>
      <c r="D490" s="27">
        <v>1</v>
      </c>
    </row>
    <row r="491" spans="3:4" x14ac:dyDescent="0.2">
      <c r="C491" t="s">
        <v>1217</v>
      </c>
      <c r="D491" s="27">
        <v>1</v>
      </c>
    </row>
    <row r="492" spans="3:4" x14ac:dyDescent="0.2">
      <c r="C492" t="s">
        <v>1218</v>
      </c>
      <c r="D492" s="27">
        <v>1</v>
      </c>
    </row>
    <row r="493" spans="3:4" x14ac:dyDescent="0.2">
      <c r="C493" t="s">
        <v>1219</v>
      </c>
      <c r="D493" s="27">
        <v>1</v>
      </c>
    </row>
    <row r="494" spans="3:4" x14ac:dyDescent="0.2">
      <c r="C494" t="s">
        <v>1220</v>
      </c>
      <c r="D494" s="27">
        <v>1</v>
      </c>
    </row>
    <row r="495" spans="3:4" x14ac:dyDescent="0.2">
      <c r="C495" t="s">
        <v>1221</v>
      </c>
      <c r="D495" s="27">
        <v>1</v>
      </c>
    </row>
    <row r="496" spans="3:4" x14ac:dyDescent="0.2">
      <c r="C496" t="s">
        <v>1222</v>
      </c>
      <c r="D496" s="27">
        <v>1</v>
      </c>
    </row>
    <row r="497" spans="3:4" x14ac:dyDescent="0.2">
      <c r="C497" t="s">
        <v>1223</v>
      </c>
      <c r="D497" s="27">
        <v>1</v>
      </c>
    </row>
    <row r="498" spans="3:4" x14ac:dyDescent="0.2">
      <c r="C498" t="s">
        <v>1224</v>
      </c>
      <c r="D498" s="27">
        <v>1</v>
      </c>
    </row>
    <row r="499" spans="3:4" x14ac:dyDescent="0.2">
      <c r="C499" t="s">
        <v>1225</v>
      </c>
      <c r="D499" s="27">
        <v>1</v>
      </c>
    </row>
    <row r="500" spans="3:4" x14ac:dyDescent="0.2">
      <c r="C500" t="s">
        <v>1226</v>
      </c>
      <c r="D500" s="27">
        <v>1</v>
      </c>
    </row>
    <row r="501" spans="3:4" x14ac:dyDescent="0.2">
      <c r="C501" t="s">
        <v>1227</v>
      </c>
      <c r="D501" s="27">
        <v>1</v>
      </c>
    </row>
    <row r="502" spans="3:4" x14ac:dyDescent="0.2">
      <c r="C502" t="s">
        <v>1228</v>
      </c>
      <c r="D502" s="27">
        <v>1</v>
      </c>
    </row>
    <row r="503" spans="3:4" x14ac:dyDescent="0.2">
      <c r="C503" t="s">
        <v>1229</v>
      </c>
      <c r="D503" s="27">
        <v>1</v>
      </c>
    </row>
    <row r="504" spans="3:4" x14ac:dyDescent="0.2">
      <c r="C504" t="s">
        <v>1230</v>
      </c>
      <c r="D504" s="27">
        <v>1</v>
      </c>
    </row>
    <row r="505" spans="3:4" x14ac:dyDescent="0.2">
      <c r="C505" t="s">
        <v>1231</v>
      </c>
      <c r="D505" s="27">
        <v>1</v>
      </c>
    </row>
    <row r="506" spans="3:4" x14ac:dyDescent="0.2">
      <c r="C506" t="s">
        <v>1232</v>
      </c>
      <c r="D506" s="27">
        <v>1</v>
      </c>
    </row>
    <row r="507" spans="3:4" x14ac:dyDescent="0.2">
      <c r="C507" t="s">
        <v>1233</v>
      </c>
      <c r="D507" s="27">
        <v>1</v>
      </c>
    </row>
    <row r="508" spans="3:4" x14ac:dyDescent="0.2">
      <c r="C508" t="s">
        <v>1234</v>
      </c>
      <c r="D508" s="27">
        <v>1</v>
      </c>
    </row>
    <row r="509" spans="3:4" x14ac:dyDescent="0.2">
      <c r="C509" t="s">
        <v>1235</v>
      </c>
      <c r="D509" s="27">
        <v>1</v>
      </c>
    </row>
    <row r="510" spans="3:4" x14ac:dyDescent="0.2">
      <c r="C510" t="s">
        <v>1236</v>
      </c>
      <c r="D510" s="27">
        <v>1</v>
      </c>
    </row>
    <row r="511" spans="3:4" x14ac:dyDescent="0.2">
      <c r="C511" t="s">
        <v>1237</v>
      </c>
      <c r="D511" s="27">
        <v>1</v>
      </c>
    </row>
    <row r="512" spans="3:4" x14ac:dyDescent="0.2">
      <c r="C512" t="s">
        <v>1238</v>
      </c>
      <c r="D512" s="27">
        <v>1</v>
      </c>
    </row>
    <row r="513" spans="3:4" x14ac:dyDescent="0.2">
      <c r="C513" t="s">
        <v>1239</v>
      </c>
      <c r="D513" s="27">
        <v>1</v>
      </c>
    </row>
    <row r="514" spans="3:4" x14ac:dyDescent="0.2">
      <c r="C514" t="s">
        <v>1240</v>
      </c>
      <c r="D514" s="27">
        <v>1</v>
      </c>
    </row>
    <row r="515" spans="3:4" x14ac:dyDescent="0.2">
      <c r="C515" t="s">
        <v>1241</v>
      </c>
      <c r="D515" s="27">
        <v>1</v>
      </c>
    </row>
    <row r="516" spans="3:4" x14ac:dyDescent="0.2">
      <c r="C516" t="s">
        <v>1242</v>
      </c>
      <c r="D516" s="27">
        <v>1</v>
      </c>
    </row>
    <row r="517" spans="3:4" x14ac:dyDescent="0.2">
      <c r="C517" t="s">
        <v>1243</v>
      </c>
      <c r="D517" s="27">
        <v>1</v>
      </c>
    </row>
    <row r="518" spans="3:4" x14ac:dyDescent="0.2">
      <c r="C518" t="s">
        <v>1244</v>
      </c>
      <c r="D518" s="27">
        <v>1</v>
      </c>
    </row>
    <row r="519" spans="3:4" x14ac:dyDescent="0.2">
      <c r="C519" t="s">
        <v>1245</v>
      </c>
      <c r="D519" s="27">
        <v>1</v>
      </c>
    </row>
    <row r="520" spans="3:4" x14ac:dyDescent="0.2">
      <c r="C520" t="s">
        <v>1246</v>
      </c>
      <c r="D520" s="27">
        <v>1</v>
      </c>
    </row>
    <row r="521" spans="3:4" x14ac:dyDescent="0.2">
      <c r="C521" t="s">
        <v>1247</v>
      </c>
      <c r="D521" s="27">
        <v>1</v>
      </c>
    </row>
    <row r="522" spans="3:4" x14ac:dyDescent="0.2">
      <c r="C522" t="s">
        <v>1248</v>
      </c>
      <c r="D522" s="27">
        <v>1</v>
      </c>
    </row>
    <row r="523" spans="3:4" x14ac:dyDescent="0.2">
      <c r="C523" t="s">
        <v>1249</v>
      </c>
      <c r="D523" s="27">
        <v>1</v>
      </c>
    </row>
    <row r="524" spans="3:4" x14ac:dyDescent="0.2">
      <c r="C524" t="s">
        <v>1250</v>
      </c>
      <c r="D524" s="27">
        <v>1</v>
      </c>
    </row>
    <row r="525" spans="3:4" x14ac:dyDescent="0.2">
      <c r="C525" t="s">
        <v>1251</v>
      </c>
      <c r="D525" s="27">
        <v>1</v>
      </c>
    </row>
    <row r="526" spans="3:4" x14ac:dyDescent="0.2">
      <c r="C526" t="s">
        <v>1252</v>
      </c>
      <c r="D526" s="27">
        <v>1</v>
      </c>
    </row>
    <row r="527" spans="3:4" x14ac:dyDescent="0.2">
      <c r="C527" t="s">
        <v>1253</v>
      </c>
      <c r="D527" s="27">
        <v>1</v>
      </c>
    </row>
    <row r="528" spans="3:4" x14ac:dyDescent="0.2">
      <c r="C528" t="s">
        <v>1254</v>
      </c>
      <c r="D528" s="27">
        <v>1</v>
      </c>
    </row>
    <row r="529" spans="3:4" x14ac:dyDescent="0.2">
      <c r="C529" t="s">
        <v>1255</v>
      </c>
      <c r="D529" s="27">
        <v>1</v>
      </c>
    </row>
    <row r="530" spans="3:4" x14ac:dyDescent="0.2">
      <c r="C530" t="s">
        <v>1256</v>
      </c>
      <c r="D530" s="27">
        <v>1</v>
      </c>
    </row>
    <row r="531" spans="3:4" x14ac:dyDescent="0.2">
      <c r="C531" t="s">
        <v>1257</v>
      </c>
      <c r="D531" s="27">
        <v>1</v>
      </c>
    </row>
    <row r="532" spans="3:4" x14ac:dyDescent="0.2">
      <c r="C532" t="s">
        <v>1258</v>
      </c>
      <c r="D532" s="27">
        <v>1</v>
      </c>
    </row>
    <row r="533" spans="3:4" x14ac:dyDescent="0.2">
      <c r="C533" t="s">
        <v>1259</v>
      </c>
      <c r="D533" s="27">
        <v>1</v>
      </c>
    </row>
    <row r="534" spans="3:4" x14ac:dyDescent="0.2">
      <c r="C534" t="s">
        <v>1260</v>
      </c>
      <c r="D534" s="27">
        <v>1</v>
      </c>
    </row>
    <row r="535" spans="3:4" x14ac:dyDescent="0.2">
      <c r="C535" t="s">
        <v>1261</v>
      </c>
      <c r="D535" s="27">
        <v>1</v>
      </c>
    </row>
    <row r="536" spans="3:4" x14ac:dyDescent="0.2">
      <c r="C536" t="s">
        <v>1262</v>
      </c>
      <c r="D536" s="27">
        <v>1</v>
      </c>
    </row>
    <row r="537" spans="3:4" x14ac:dyDescent="0.2">
      <c r="C537" t="s">
        <v>1263</v>
      </c>
      <c r="D537" s="27">
        <v>1</v>
      </c>
    </row>
    <row r="538" spans="3:4" x14ac:dyDescent="0.2">
      <c r="C538" t="s">
        <v>1264</v>
      </c>
      <c r="D538" s="27">
        <v>1</v>
      </c>
    </row>
    <row r="539" spans="3:4" x14ac:dyDescent="0.2">
      <c r="C539" t="s">
        <v>1265</v>
      </c>
      <c r="D539" s="27">
        <v>1</v>
      </c>
    </row>
    <row r="540" spans="3:4" x14ac:dyDescent="0.2">
      <c r="C540" t="s">
        <v>1266</v>
      </c>
      <c r="D540" s="27">
        <v>1</v>
      </c>
    </row>
    <row r="541" spans="3:4" x14ac:dyDescent="0.2">
      <c r="C541" t="s">
        <v>1267</v>
      </c>
      <c r="D541" s="27">
        <v>1</v>
      </c>
    </row>
    <row r="542" spans="3:4" x14ac:dyDescent="0.2">
      <c r="C542" t="s">
        <v>1268</v>
      </c>
      <c r="D542" s="27">
        <v>1</v>
      </c>
    </row>
    <row r="543" spans="3:4" x14ac:dyDescent="0.2">
      <c r="C543" t="s">
        <v>1269</v>
      </c>
      <c r="D543" s="27">
        <v>1</v>
      </c>
    </row>
    <row r="544" spans="3:4" x14ac:dyDescent="0.2">
      <c r="C544" t="s">
        <v>1270</v>
      </c>
      <c r="D544" s="27">
        <v>1</v>
      </c>
    </row>
    <row r="545" spans="3:4" x14ac:dyDescent="0.2">
      <c r="C545" t="s">
        <v>1271</v>
      </c>
      <c r="D545" s="27">
        <v>1</v>
      </c>
    </row>
    <row r="546" spans="3:4" x14ac:dyDescent="0.2">
      <c r="C546" t="s">
        <v>1272</v>
      </c>
      <c r="D546" s="27">
        <v>1</v>
      </c>
    </row>
    <row r="547" spans="3:4" x14ac:dyDescent="0.2">
      <c r="C547" t="s">
        <v>1273</v>
      </c>
      <c r="D547" s="27">
        <v>1</v>
      </c>
    </row>
    <row r="548" spans="3:4" x14ac:dyDescent="0.2">
      <c r="C548" t="s">
        <v>1274</v>
      </c>
      <c r="D548" s="27">
        <v>1</v>
      </c>
    </row>
    <row r="549" spans="3:4" x14ac:dyDescent="0.2">
      <c r="C549" t="s">
        <v>1275</v>
      </c>
      <c r="D549" s="27">
        <v>1</v>
      </c>
    </row>
    <row r="550" spans="3:4" x14ac:dyDescent="0.2">
      <c r="C550" t="s">
        <v>1276</v>
      </c>
      <c r="D550" s="27">
        <v>1</v>
      </c>
    </row>
    <row r="551" spans="3:4" x14ac:dyDescent="0.2">
      <c r="C551" t="s">
        <v>1277</v>
      </c>
      <c r="D551" s="27">
        <v>1</v>
      </c>
    </row>
    <row r="552" spans="3:4" x14ac:dyDescent="0.2">
      <c r="C552" t="s">
        <v>1278</v>
      </c>
      <c r="D552" s="27">
        <v>1</v>
      </c>
    </row>
    <row r="553" spans="3:4" x14ac:dyDescent="0.2">
      <c r="C553" t="s">
        <v>1279</v>
      </c>
      <c r="D553" s="27">
        <v>1</v>
      </c>
    </row>
    <row r="554" spans="3:4" x14ac:dyDescent="0.2">
      <c r="C554" t="s">
        <v>1280</v>
      </c>
      <c r="D554" s="27">
        <v>1</v>
      </c>
    </row>
    <row r="555" spans="3:4" x14ac:dyDescent="0.2">
      <c r="C555" t="s">
        <v>1281</v>
      </c>
      <c r="D555" s="27">
        <v>1</v>
      </c>
    </row>
    <row r="556" spans="3:4" x14ac:dyDescent="0.2">
      <c r="C556" t="s">
        <v>1282</v>
      </c>
      <c r="D556" s="27">
        <v>1</v>
      </c>
    </row>
    <row r="557" spans="3:4" x14ac:dyDescent="0.2">
      <c r="C557" t="s">
        <v>1283</v>
      </c>
      <c r="D557" s="27">
        <v>1</v>
      </c>
    </row>
    <row r="558" spans="3:4" x14ac:dyDescent="0.2">
      <c r="C558" t="s">
        <v>1284</v>
      </c>
      <c r="D558" s="27">
        <v>1</v>
      </c>
    </row>
    <row r="559" spans="3:4" x14ac:dyDescent="0.2">
      <c r="C559" t="s">
        <v>1285</v>
      </c>
      <c r="D559" s="27">
        <v>1</v>
      </c>
    </row>
    <row r="560" spans="3:4" x14ac:dyDescent="0.2">
      <c r="C560" t="s">
        <v>1286</v>
      </c>
      <c r="D560" s="27">
        <v>1</v>
      </c>
    </row>
    <row r="561" spans="3:4" x14ac:dyDescent="0.2">
      <c r="C561" t="s">
        <v>1287</v>
      </c>
      <c r="D561" s="27">
        <v>1</v>
      </c>
    </row>
    <row r="562" spans="3:4" x14ac:dyDescent="0.2">
      <c r="C562" t="s">
        <v>1288</v>
      </c>
      <c r="D562" s="27">
        <v>1</v>
      </c>
    </row>
    <row r="563" spans="3:4" x14ac:dyDescent="0.2">
      <c r="C563" t="s">
        <v>1289</v>
      </c>
      <c r="D563" s="27">
        <v>1</v>
      </c>
    </row>
    <row r="564" spans="3:4" x14ac:dyDescent="0.2">
      <c r="C564" t="s">
        <v>1290</v>
      </c>
      <c r="D564" s="27">
        <v>1</v>
      </c>
    </row>
    <row r="565" spans="3:4" x14ac:dyDescent="0.2">
      <c r="C565" t="s">
        <v>1291</v>
      </c>
      <c r="D565" s="27">
        <v>1</v>
      </c>
    </row>
    <row r="566" spans="3:4" x14ac:dyDescent="0.2">
      <c r="C566" t="s">
        <v>1292</v>
      </c>
      <c r="D566" s="27">
        <v>1</v>
      </c>
    </row>
    <row r="567" spans="3:4" x14ac:dyDescent="0.2">
      <c r="C567" t="s">
        <v>1293</v>
      </c>
      <c r="D567" s="27">
        <v>1</v>
      </c>
    </row>
    <row r="568" spans="3:4" x14ac:dyDescent="0.2">
      <c r="C568" t="s">
        <v>1294</v>
      </c>
      <c r="D568" s="27">
        <v>1</v>
      </c>
    </row>
    <row r="569" spans="3:4" x14ac:dyDescent="0.2">
      <c r="C569" t="s">
        <v>1295</v>
      </c>
      <c r="D569" s="27">
        <v>1</v>
      </c>
    </row>
    <row r="570" spans="3:4" x14ac:dyDescent="0.2">
      <c r="C570" t="s">
        <v>1296</v>
      </c>
      <c r="D570" s="27">
        <v>1</v>
      </c>
    </row>
    <row r="571" spans="3:4" x14ac:dyDescent="0.2">
      <c r="C571" t="s">
        <v>1297</v>
      </c>
      <c r="D571" s="27">
        <v>1</v>
      </c>
    </row>
    <row r="572" spans="3:4" x14ac:dyDescent="0.2">
      <c r="C572" t="s">
        <v>1298</v>
      </c>
      <c r="D572" s="27">
        <v>1</v>
      </c>
    </row>
    <row r="573" spans="3:4" x14ac:dyDescent="0.2">
      <c r="C573" t="s">
        <v>1299</v>
      </c>
      <c r="D573" s="27">
        <v>1</v>
      </c>
    </row>
    <row r="574" spans="3:4" x14ac:dyDescent="0.2">
      <c r="C574" t="s">
        <v>1300</v>
      </c>
      <c r="D574" s="27">
        <v>1</v>
      </c>
    </row>
    <row r="575" spans="3:4" x14ac:dyDescent="0.2">
      <c r="C575" t="s">
        <v>1301</v>
      </c>
      <c r="D575" s="27">
        <v>1</v>
      </c>
    </row>
    <row r="576" spans="3:4" x14ac:dyDescent="0.2">
      <c r="C576" t="s">
        <v>1302</v>
      </c>
      <c r="D576" s="27">
        <v>1</v>
      </c>
    </row>
    <row r="577" spans="3:4" x14ac:dyDescent="0.2">
      <c r="C577" t="s">
        <v>1303</v>
      </c>
      <c r="D577" s="27">
        <v>1</v>
      </c>
    </row>
    <row r="578" spans="3:4" x14ac:dyDescent="0.2">
      <c r="C578" t="s">
        <v>1304</v>
      </c>
      <c r="D578" s="27">
        <v>1</v>
      </c>
    </row>
    <row r="579" spans="3:4" x14ac:dyDescent="0.2">
      <c r="C579" t="s">
        <v>1305</v>
      </c>
      <c r="D579" s="27">
        <v>1</v>
      </c>
    </row>
    <row r="580" spans="3:4" x14ac:dyDescent="0.2">
      <c r="C580" t="s">
        <v>1306</v>
      </c>
      <c r="D580" s="27">
        <v>1</v>
      </c>
    </row>
    <row r="581" spans="3:4" x14ac:dyDescent="0.2">
      <c r="C581" t="s">
        <v>1307</v>
      </c>
      <c r="D581" s="27">
        <v>1</v>
      </c>
    </row>
    <row r="582" spans="3:4" x14ac:dyDescent="0.2">
      <c r="C582" t="s">
        <v>1308</v>
      </c>
      <c r="D582" s="27">
        <v>1</v>
      </c>
    </row>
    <row r="583" spans="3:4" x14ac:dyDescent="0.2">
      <c r="C583" t="s">
        <v>1309</v>
      </c>
      <c r="D583" s="27">
        <v>1</v>
      </c>
    </row>
    <row r="584" spans="3:4" x14ac:dyDescent="0.2">
      <c r="C584" t="s">
        <v>1310</v>
      </c>
      <c r="D584" s="27">
        <v>1</v>
      </c>
    </row>
    <row r="585" spans="3:4" x14ac:dyDescent="0.2">
      <c r="C585" t="s">
        <v>1311</v>
      </c>
      <c r="D585" s="27">
        <v>1</v>
      </c>
    </row>
    <row r="586" spans="3:4" x14ac:dyDescent="0.2">
      <c r="C586" t="s">
        <v>1312</v>
      </c>
      <c r="D586" s="27">
        <v>1</v>
      </c>
    </row>
    <row r="587" spans="3:4" x14ac:dyDescent="0.2">
      <c r="C587" t="s">
        <v>1313</v>
      </c>
      <c r="D587" s="27">
        <v>1</v>
      </c>
    </row>
    <row r="588" spans="3:4" x14ac:dyDescent="0.2">
      <c r="C588" t="s">
        <v>1314</v>
      </c>
      <c r="D588" s="27">
        <v>1</v>
      </c>
    </row>
    <row r="589" spans="3:4" x14ac:dyDescent="0.2">
      <c r="C589" t="s">
        <v>1315</v>
      </c>
      <c r="D589" s="27">
        <v>1</v>
      </c>
    </row>
    <row r="590" spans="3:4" x14ac:dyDescent="0.2">
      <c r="C590" t="s">
        <v>1316</v>
      </c>
      <c r="D590" s="27">
        <v>1</v>
      </c>
    </row>
    <row r="591" spans="3:4" x14ac:dyDescent="0.2">
      <c r="C591" t="s">
        <v>1317</v>
      </c>
      <c r="D591" s="27">
        <v>1</v>
      </c>
    </row>
    <row r="592" spans="3:4" x14ac:dyDescent="0.2">
      <c r="C592" t="s">
        <v>1318</v>
      </c>
      <c r="D592" s="27">
        <v>1</v>
      </c>
    </row>
    <row r="593" spans="3:4" x14ac:dyDescent="0.2">
      <c r="C593" t="s">
        <v>1319</v>
      </c>
      <c r="D593" s="27">
        <v>1</v>
      </c>
    </row>
    <row r="594" spans="3:4" x14ac:dyDescent="0.2">
      <c r="C594" t="s">
        <v>734</v>
      </c>
      <c r="D594" s="27">
        <v>579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Report68</dc:title>
  <cp:lastModifiedBy>martina morris</cp:lastModifiedBy>
  <dcterms:created xsi:type="dcterms:W3CDTF">2025-02-05T22:06:44Z</dcterms:created>
  <dcterms:modified xsi:type="dcterms:W3CDTF">2025-02-12T21:23:20Z</dcterms:modified>
</cp:coreProperties>
</file>