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GitHub\wa-pursuit-pdr-data\Assoc. of WA Cities Signatories\East Wenatchee - closed\Data\"/>
    </mc:Choice>
  </mc:AlternateContent>
  <xr:revisionPtr revIDLastSave="0" documentId="13_ncr:1_{2A44B4D3-84F6-4F8B-89C0-C8A298E25CD8}" xr6:coauthVersionLast="47" xr6:coauthVersionMax="47" xr10:uidLastSave="{00000000-0000-0000-0000-000000000000}"/>
  <bookViews>
    <workbookView xWindow="-120" yWindow="-120" windowWidth="29040" windowHeight="15720" activeTab="1" xr2:uid="{B93C1866-E96B-4B68-AE05-62AD85DC1577}"/>
  </bookViews>
  <sheets>
    <sheet name="incidents" sheetId="1" r:id="rId1"/>
    <sheet name="table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</calcChain>
</file>

<file path=xl/sharedStrings.xml><?xml version="1.0" encoding="utf-8"?>
<sst xmlns="http://schemas.openxmlformats.org/spreadsheetml/2006/main" count="204" uniqueCount="78">
  <si>
    <t>Incident</t>
  </si>
  <si>
    <t>Nature</t>
  </si>
  <si>
    <t>Area</t>
  </si>
  <si>
    <t>Complainant</t>
  </si>
  <si>
    <t>19E01681</t>
  </si>
  <si>
    <t>MISCELLANEOUS</t>
  </si>
  <si>
    <t>EC</t>
  </si>
  <si>
    <t>EWPD</t>
  </si>
  <si>
    <t>CM</t>
  </si>
  <si>
    <t>19E01784</t>
  </si>
  <si>
    <t>WARRANT</t>
  </si>
  <si>
    <t>CLO</t>
  </si>
  <si>
    <t>19E03567</t>
  </si>
  <si>
    <t>19E04242</t>
  </si>
  <si>
    <t>ADJ</t>
  </si>
  <si>
    <t>19E05356</t>
  </si>
  <si>
    <t>20E00451</t>
  </si>
  <si>
    <t>DISTURBANCE</t>
  </si>
  <si>
    <t>TOP</t>
  </si>
  <si>
    <t>20E02090</t>
  </si>
  <si>
    <t>20E04530</t>
  </si>
  <si>
    <t>20E05073</t>
  </si>
  <si>
    <t>20E06103</t>
  </si>
  <si>
    <t>21E00756</t>
  </si>
  <si>
    <t>21E03220</t>
  </si>
  <si>
    <t>s</t>
  </si>
  <si>
    <t>21E06334</t>
  </si>
  <si>
    <t>SUSPICIOUS</t>
  </si>
  <si>
    <t>ACT</t>
  </si>
  <si>
    <t>22E02164</t>
  </si>
  <si>
    <t>STAB/GUNSHOT</t>
  </si>
  <si>
    <t>DAVILA-MARQUEZ</t>
  </si>
  <si>
    <t>22E03196</t>
  </si>
  <si>
    <t>22E04540</t>
  </si>
  <si>
    <t>22E04779</t>
  </si>
  <si>
    <t>22E04996</t>
  </si>
  <si>
    <t>22E07528</t>
  </si>
  <si>
    <t>22E07602</t>
  </si>
  <si>
    <t>THEFT</t>
  </si>
  <si>
    <t>23E00915</t>
  </si>
  <si>
    <t>23E02167</t>
  </si>
  <si>
    <t>23E03248</t>
  </si>
  <si>
    <t>23E03721</t>
  </si>
  <si>
    <t>23E03947</t>
  </si>
  <si>
    <t>23E04300</t>
  </si>
  <si>
    <t>23E05361</t>
  </si>
  <si>
    <t>23E05434</t>
  </si>
  <si>
    <t>DUI</t>
  </si>
  <si>
    <t>23E06749</t>
  </si>
  <si>
    <t>CJA</t>
  </si>
  <si>
    <t>Agency</t>
  </si>
  <si>
    <t>Rtime</t>
  </si>
  <si>
    <t>Rdate</t>
  </si>
  <si>
    <t>Disposition</t>
  </si>
  <si>
    <t>EAST WENATCHEE</t>
  </si>
  <si>
    <t>19E02520</t>
  </si>
  <si>
    <t>ASSIST AGENCY</t>
  </si>
  <si>
    <t>DOUGLAS COUNTY</t>
  </si>
  <si>
    <t>WENATCHEE PD</t>
  </si>
  <si>
    <t>21E00113</t>
  </si>
  <si>
    <t>TRAFFIC OFFENSE</t>
  </si>
  <si>
    <t>WENATCHEE VALL</t>
  </si>
  <si>
    <t>METCALFE, BRIT</t>
  </si>
  <si>
    <t>COLUMBIA RIVER</t>
  </si>
  <si>
    <t>UNABLE TO OBTA</t>
  </si>
  <si>
    <t>REC STOLEN VER</t>
  </si>
  <si>
    <t>FRED MEYER</t>
  </si>
  <si>
    <t>BRITO, LEONOR</t>
  </si>
  <si>
    <t>Year</t>
  </si>
  <si>
    <t>Month</t>
  </si>
  <si>
    <t>Day</t>
  </si>
  <si>
    <t>Grand Total</t>
  </si>
  <si>
    <t>Count of Incident</t>
  </si>
  <si>
    <t>NA</t>
  </si>
  <si>
    <t>YEAR</t>
  </si>
  <si>
    <t>(Attempt to Elude Police)</t>
  </si>
  <si>
    <t xml:space="preserve">Annual Summary </t>
  </si>
  <si>
    <t>RMS incidents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</si>
</sst>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2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0" xfId="0" pivotButton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16">
    <dxf>
      <font>
        <b/>
      </font>
    </dxf>
    <dxf>
      <font>
        <b/>
      </font>
    </dxf>
    <dxf>
      <font>
        <b/>
      </font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numFmt numFmtId="26" formatCode="h:mm:ss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a.morris martina.morris" refreshedDate="45701.61335590278" createdVersion="8" refreshedVersion="8" minRefreshableVersion="3" recordCount="31" xr:uid="{010CC976-7189-482E-BFE9-C2E4AF9A0B5F}">
  <cacheSource type="worksheet">
    <worksheetSource name="Table1"/>
  </cacheSource>
  <cacheFields count="11">
    <cacheField name="Incident" numFmtId="49">
      <sharedItems/>
    </cacheField>
    <cacheField name="Nature" numFmtId="0">
      <sharedItems/>
    </cacheField>
    <cacheField name="Area" numFmtId="0">
      <sharedItems/>
    </cacheField>
    <cacheField name="Agency" numFmtId="0">
      <sharedItems/>
    </cacheField>
    <cacheField name="Rtime" numFmtId="21">
      <sharedItems containsSemiMixedTypes="0" containsNonDate="0" containsDate="1" containsString="0" minDate="1899-12-30T00:03:26" maxDate="1899-12-30T23:30:50"/>
    </cacheField>
    <cacheField name="Rdate" numFmtId="14">
      <sharedItems containsSemiMixedTypes="0" containsNonDate="0" containsDate="1" containsString="0" minDate="2019-04-01T00:00:00" maxDate="2023-11-12T00:00:00"/>
    </cacheField>
    <cacheField name="Year" numFmtId="1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Month" numFmtId="1">
      <sharedItems containsSemiMixedTypes="0" containsString="0" containsNumber="1" containsInteger="1" minValue="1" maxValue="12"/>
    </cacheField>
    <cacheField name="Day" numFmtId="1">
      <sharedItems containsSemiMixedTypes="0" containsString="0" containsNumber="1" containsInteger="1" minValue="1" maxValue="31"/>
    </cacheField>
    <cacheField name="Disposition" numFmtId="0">
      <sharedItems/>
    </cacheField>
    <cacheField name="Complaina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19E01681"/>
    <s v="MISCELLANEOUS"/>
    <s v="EC"/>
    <s v="EWPD"/>
    <d v="1899-12-30T23:30:50"/>
    <d v="2019-04-01T00:00:00"/>
    <x v="0"/>
    <n v="4"/>
    <n v="1"/>
    <s v="CM"/>
    <s v="EAST WENATCHEE"/>
  </r>
  <r>
    <s v="19E01784"/>
    <s v="WARRANT"/>
    <s v="EC"/>
    <s v="EWPD"/>
    <d v="1899-12-30T16:52:51"/>
    <d v="2019-04-06T00:00:00"/>
    <x v="0"/>
    <n v="4"/>
    <n v="6"/>
    <s v="CM"/>
    <s v="EAST WENATCHEE"/>
  </r>
  <r>
    <s v="19E02520"/>
    <s v="ASSIST AGENCY"/>
    <s v="EC"/>
    <s v="EWPD"/>
    <d v="1899-12-30T22:44:41"/>
    <d v="2019-05-14T00:00:00"/>
    <x v="0"/>
    <n v="5"/>
    <n v="14"/>
    <s v="CLO"/>
    <s v="DOUGLAS COUNTY"/>
  </r>
  <r>
    <s v="19E03567"/>
    <s v="TRAFFIC OFFENSE"/>
    <s v="EC"/>
    <s v="EWPD"/>
    <d v="1899-12-30T03:47:51"/>
    <d v="2019-07-06T00:00:00"/>
    <x v="0"/>
    <n v="7"/>
    <n v="6"/>
    <s v="CM"/>
    <s v="EAST WENATCHEE"/>
  </r>
  <r>
    <s v="19E04242"/>
    <s v="MISCELLANEOUS"/>
    <s v="EC"/>
    <s v="EWPD"/>
    <d v="1899-12-30T14:03:57"/>
    <d v="2019-08-11T00:00:00"/>
    <x v="0"/>
    <n v="8"/>
    <n v="11"/>
    <s v="ADJ"/>
    <s v="EAST WENATCHEE"/>
  </r>
  <r>
    <s v="19E05356"/>
    <s v="TRAFFIC OFFENSE"/>
    <s v="EC"/>
    <s v="EWPD"/>
    <d v="1899-12-30T20:56:56"/>
    <d v="2019-10-04T00:00:00"/>
    <x v="0"/>
    <n v="10"/>
    <n v="4"/>
    <s v="CM"/>
    <s v="EAST WENATCHEE"/>
  </r>
  <r>
    <s v="20E00451"/>
    <s v="DISTURBANCE"/>
    <s v="EC"/>
    <s v="EWPD"/>
    <d v="1899-12-30T20:43:30"/>
    <d v="2020-01-27T00:00:00"/>
    <x v="1"/>
    <n v="1"/>
    <n v="27"/>
    <s v="TOP"/>
    <s v="WENATCHEE VALL"/>
  </r>
  <r>
    <s v="20E02090"/>
    <s v="MISCELLANEOUS"/>
    <s v="EC"/>
    <s v="EWPD"/>
    <d v="1899-12-30T00:03:26"/>
    <d v="2020-05-02T00:00:00"/>
    <x v="1"/>
    <n v="5"/>
    <n v="2"/>
    <s v="TOP"/>
    <s v="EAST WENATCHEE"/>
  </r>
  <r>
    <s v="20E04530"/>
    <s v="TRAFFIC OFFENSE"/>
    <s v="EC"/>
    <s v="EWPD"/>
    <d v="1899-12-30T18:12:05"/>
    <d v="2020-09-05T00:00:00"/>
    <x v="1"/>
    <n v="9"/>
    <n v="5"/>
    <s v="CM"/>
    <s v="EAST WENATCHEE"/>
  </r>
  <r>
    <s v="20E05073"/>
    <s v="MISCELLANEOUS"/>
    <s v="EC"/>
    <s v="EWPD"/>
    <d v="1899-12-30T04:45:20"/>
    <d v="2020-10-03T00:00:00"/>
    <x v="1"/>
    <n v="10"/>
    <n v="3"/>
    <s v="CM"/>
    <s v="EAST WENATCHEE"/>
  </r>
  <r>
    <s v="20E06103"/>
    <s v="MISCELLANEOUS"/>
    <s v="EC"/>
    <s v="EWPD"/>
    <d v="1899-12-30T23:00:38"/>
    <d v="2020-11-30T00:00:00"/>
    <x v="1"/>
    <n v="11"/>
    <n v="30"/>
    <s v="CM"/>
    <s v="EAST WENATCHEE"/>
  </r>
  <r>
    <s v="21E00113"/>
    <s v="MISCELLANEOUS"/>
    <s v="EC"/>
    <s v="EWPD"/>
    <d v="1899-12-30T02:33:54"/>
    <d v="2021-01-08T00:00:00"/>
    <x v="2"/>
    <n v="1"/>
    <n v="8"/>
    <s v="CM"/>
    <s v="EAST WENATCHEE"/>
  </r>
  <r>
    <s v="21E00756"/>
    <s v="MISCELLANEOUS"/>
    <s v="EC"/>
    <s v="EWPD"/>
    <d v="1899-12-30T11:14:20"/>
    <d v="2021-02-10T00:00:00"/>
    <x v="2"/>
    <n v="2"/>
    <n v="10"/>
    <s v="CM"/>
    <s v="EAST WENATCHEE"/>
  </r>
  <r>
    <s v="21E03220"/>
    <s v="MISCELLANEOUS"/>
    <s v="s"/>
    <s v="EWPD"/>
    <d v="1899-12-30T21:28:27"/>
    <d v="2021-06-03T00:00:00"/>
    <x v="2"/>
    <n v="6"/>
    <n v="3"/>
    <s v="CLO"/>
    <s v="WENATCHEE PD"/>
  </r>
  <r>
    <s v="21E06334"/>
    <s v="SUSPICIOUS"/>
    <s v="EC"/>
    <s v="EWPD"/>
    <d v="1899-12-30T12:23:39"/>
    <d v="2021-10-31T00:00:00"/>
    <x v="2"/>
    <n v="10"/>
    <n v="31"/>
    <s v="ACT"/>
    <s v="METCALFE, BRIT"/>
  </r>
  <r>
    <s v="22E02164"/>
    <s v="STAB/GUNSHOT"/>
    <s v="s"/>
    <s v="EWPD"/>
    <d v="1899-12-30T14:58:59"/>
    <d v="2022-04-18T00:00:00"/>
    <x v="3"/>
    <n v="4"/>
    <n v="18"/>
    <s v="CM"/>
    <s v="DAVILA-MARQUEZ"/>
  </r>
  <r>
    <s v="22E03196"/>
    <s v="TRAFFIC OFFENSE"/>
    <s v="EC"/>
    <s v="EWPD"/>
    <d v="1899-12-30T09:11:02"/>
    <d v="2022-06-03T00:00:00"/>
    <x v="3"/>
    <n v="6"/>
    <n v="3"/>
    <s v="CM"/>
    <s v="EAST WENATCHEE"/>
  </r>
  <r>
    <s v="22E04540"/>
    <s v="TRAFFIC OFFENSE"/>
    <s v="EC"/>
    <s v="EWPD"/>
    <d v="1899-12-30T15:23:44"/>
    <d v="2022-08-02T00:00:00"/>
    <x v="3"/>
    <n v="8"/>
    <n v="2"/>
    <s v="CLO"/>
    <s v="EAST WENATCHEE"/>
  </r>
  <r>
    <s v="22E04779"/>
    <s v="TRAFFIC OFFENSE"/>
    <s v="EC"/>
    <s v="EWPD"/>
    <d v="1899-12-30T02:32:12"/>
    <d v="2022-08-14T00:00:00"/>
    <x v="3"/>
    <n v="8"/>
    <n v="14"/>
    <s v="CM"/>
    <s v="EAST WENATCHEE"/>
  </r>
  <r>
    <s v="22E04996"/>
    <s v="MISCELLANEOUS"/>
    <s v="EC"/>
    <s v="EWPD"/>
    <d v="1899-12-30T21:58:15"/>
    <d v="2022-08-24T00:00:00"/>
    <x v="3"/>
    <n v="8"/>
    <n v="24"/>
    <s v="TOP"/>
    <s v="COLUMBIA RIVER"/>
  </r>
  <r>
    <s v="22E07528"/>
    <s v="TRAFFIC OFFENSE"/>
    <s v="EC"/>
    <s v="EWPD"/>
    <d v="1899-12-30T15:36:45"/>
    <d v="2022-12-25T00:00:00"/>
    <x v="3"/>
    <n v="12"/>
    <n v="25"/>
    <s v="TOP"/>
    <s v="EAST WENATCHEE"/>
  </r>
  <r>
    <s v="22E07602"/>
    <s v="THEFT"/>
    <s v="EC"/>
    <s v="EWPD"/>
    <d v="1899-12-30T14:33:13"/>
    <d v="2022-12-29T00:00:00"/>
    <x v="3"/>
    <n v="12"/>
    <n v="29"/>
    <s v="CM"/>
    <s v="UNABLE TO OBTA"/>
  </r>
  <r>
    <s v="23E00915"/>
    <s v="TRAFFIC OFFENSE"/>
    <s v="EC"/>
    <s v="EWPD"/>
    <d v="1899-12-30T12:01:34"/>
    <d v="2023-02-19T00:00:00"/>
    <x v="4"/>
    <n v="2"/>
    <n v="19"/>
    <s v="CLO"/>
    <s v="EAST WENATCHEE"/>
  </r>
  <r>
    <s v="23E02167"/>
    <s v="REC STOLEN VER"/>
    <s v="EC"/>
    <s v="EWPD"/>
    <d v="1899-12-30T07:21:18"/>
    <d v="2023-04-19T00:00:00"/>
    <x v="4"/>
    <n v="4"/>
    <n v="19"/>
    <s v="CM"/>
    <s v="EAST WENATCHEE"/>
  </r>
  <r>
    <s v="23E03248"/>
    <s v="TRAFFIC OFFENSE"/>
    <s v="EC"/>
    <s v="EWPD"/>
    <d v="1899-12-30T18:52:17"/>
    <d v="2023-06-06T00:00:00"/>
    <x v="4"/>
    <n v="6"/>
    <n v="6"/>
    <s v="CLO"/>
    <s v="EAST WENATCHEE"/>
  </r>
  <r>
    <s v="23E03721"/>
    <s v="THEFT"/>
    <s v="EC"/>
    <s v="EWPD"/>
    <d v="1899-12-30T09:49:43"/>
    <d v="2023-06-30T00:00:00"/>
    <x v="4"/>
    <n v="6"/>
    <n v="30"/>
    <s v="CM"/>
    <s v="FRED MEYER"/>
  </r>
  <r>
    <s v="23E03947"/>
    <s v="TRAFFIC OFFENSE"/>
    <s v="EC"/>
    <s v="EWPD"/>
    <d v="1899-12-30T13:22:08"/>
    <d v="2023-07-09T00:00:00"/>
    <x v="4"/>
    <n v="7"/>
    <n v="9"/>
    <s v="TOP"/>
    <s v="EAST WENATCHEE"/>
  </r>
  <r>
    <s v="23E04300"/>
    <s v="TRAFFIC OFFENSE"/>
    <s v="EC"/>
    <s v="EWPD"/>
    <d v="1899-12-30T02:22:09"/>
    <d v="2023-07-28T00:00:00"/>
    <x v="4"/>
    <n v="7"/>
    <n v="28"/>
    <s v="CM"/>
    <s v="EAST WENATCHEE"/>
  </r>
  <r>
    <s v="23E05361"/>
    <s v="MISCELLANEOUS"/>
    <s v="EC"/>
    <s v="EWPD"/>
    <d v="1899-12-30T19:13:48"/>
    <d v="2023-09-12T00:00:00"/>
    <x v="4"/>
    <n v="9"/>
    <n v="12"/>
    <s v="CM"/>
    <s v="EAST WENATCHEE"/>
  </r>
  <r>
    <s v="23E05434"/>
    <s v="DUI"/>
    <s v="EC"/>
    <s v="EWPD"/>
    <d v="1899-12-30T23:15:01"/>
    <d v="2023-09-15T00:00:00"/>
    <x v="4"/>
    <n v="9"/>
    <n v="15"/>
    <s v="CM"/>
    <s v="BRITO, LEONOR"/>
  </r>
  <r>
    <s v="23E06749"/>
    <s v="TRAFFIC OFFENSE"/>
    <s v="EC"/>
    <s v="EWPD"/>
    <d v="1899-12-30T23:00:55"/>
    <d v="2023-11-11T00:00:00"/>
    <x v="4"/>
    <n v="11"/>
    <n v="11"/>
    <s v="CJA"/>
    <s v="EAST WENATCHE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D88E0D-4E30-41A6-8AAD-CBA691EBF8E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>
  <location ref="B2:C8" firstHeaderRow="1" firstDataRow="1" firstDataCol="1"/>
  <pivotFields count="11">
    <pivotField dataField="1" showAll="0"/>
    <pivotField showAll="0"/>
    <pivotField showAll="0"/>
    <pivotField showAll="0"/>
    <pivotField numFmtId="21" showAll="0"/>
    <pivotField numFmtId="14" showAll="0"/>
    <pivotField axis="axisRow" numFmtId="1" showAll="0">
      <items count="6">
        <item x="0"/>
        <item x="1"/>
        <item x="2"/>
        <item x="3"/>
        <item x="4"/>
        <item t="default"/>
      </items>
    </pivotField>
    <pivotField numFmtId="1" showAll="0"/>
    <pivotField numFmtId="1"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ncident" fld="0" subtotal="count" baseField="0" baseItem="0"/>
  </dataFields>
  <formats count="2">
    <format dxfId="2">
      <pivotArea field="6" type="button" dataOnly="0" labelOnly="1" outline="0" axis="axisRow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035E9E-898B-4FD5-9454-A02399100C17}" name="Table1" displayName="Table1" ref="A1:K32" totalsRowShown="0" headerRowDxfId="8" dataDxfId="9">
  <autoFilter ref="A1:K32" xr:uid="{22035E9E-898B-4FD5-9454-A02399100C17}"/>
  <tableColumns count="11">
    <tableColumn id="1" xr3:uid="{560688D1-C0BE-4B84-9F5C-E8D37BF026FE}" name="Incident" dataDxfId="15"/>
    <tableColumn id="2" xr3:uid="{7FC9D67E-1C10-4F81-99EA-54EC70CEAB21}" name="Nature" dataDxfId="14"/>
    <tableColumn id="3" xr3:uid="{4A3BF49B-EA6E-46B4-825C-A1EF9233AB7C}" name="Area" dataDxfId="13"/>
    <tableColumn id="4" xr3:uid="{54161E8E-4B1D-4F84-95F9-5D0E5E9D4C0F}" name="Agency" dataDxfId="12"/>
    <tableColumn id="5" xr3:uid="{8411D70F-A6FF-44AF-8B29-6BFA170994BF}" name="Rtime" dataDxfId="11"/>
    <tableColumn id="6" xr3:uid="{1B9D0700-270C-44EA-8020-DF3ED59BBF24}" name="Rdate" dataDxfId="10"/>
    <tableColumn id="7" xr3:uid="{F5FBF107-A04E-47A2-8B8A-1274F88C16D0}" name="Year" dataDxfId="7">
      <calculatedColumnFormula>YEAR(Table1[[#This Row],[Rdate]])</calculatedColumnFormula>
    </tableColumn>
    <tableColumn id="8" xr3:uid="{5F6DA903-BF38-4C45-BD03-FEE06015D874}" name="Month" dataDxfId="6">
      <calculatedColumnFormula>MONTH(Table1[[#This Row],[Rdate]])</calculatedColumnFormula>
    </tableColumn>
    <tableColumn id="9" xr3:uid="{D35FE8AE-32AB-40B8-8086-72DDAA3CD5BA}" name="Day" dataDxfId="5">
      <calculatedColumnFormula>DAY(Table1[[#This Row],[Rdate]])</calculatedColumnFormula>
    </tableColumn>
    <tableColumn id="10" xr3:uid="{3582E7A5-773D-484E-885D-38FEC86E4CA9}" name="Disposition" dataDxfId="3"/>
    <tableColumn id="11" xr3:uid="{8B1EDBA8-8E8E-43E8-AE5B-D839B7B2EA74}" name="Complainant" dataDxfId="4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A3E5A-FF35-4FFC-BE22-8E5771AFC27A}">
  <dimension ref="A1:K32"/>
  <sheetViews>
    <sheetView workbookViewId="0">
      <selection activeCell="J1" sqref="J1:J1048576"/>
    </sheetView>
  </sheetViews>
  <sheetFormatPr defaultRowHeight="15" x14ac:dyDescent="0.25"/>
  <cols>
    <col min="1" max="1" width="14.42578125" style="5" customWidth="1"/>
    <col min="2" max="2" width="9.28515625" customWidth="1"/>
    <col min="4" max="4" width="9.5703125" customWidth="1"/>
    <col min="5" max="5" width="10.7109375" customWidth="1"/>
    <col min="6" max="7" width="18.85546875" customWidth="1"/>
    <col min="8" max="9" width="18.85546875" style="8" customWidth="1"/>
    <col min="10" max="10" width="18.85546875" style="10" customWidth="1"/>
    <col min="11" max="11" width="26.42578125" customWidth="1"/>
  </cols>
  <sheetData>
    <row r="1" spans="1:11" x14ac:dyDescent="0.25">
      <c r="A1" s="4" t="s">
        <v>0</v>
      </c>
      <c r="B1" s="1" t="s">
        <v>1</v>
      </c>
      <c r="C1" s="1" t="s">
        <v>2</v>
      </c>
      <c r="D1" s="1" t="s">
        <v>50</v>
      </c>
      <c r="E1" s="1" t="s">
        <v>51</v>
      </c>
      <c r="F1" s="1" t="s">
        <v>52</v>
      </c>
      <c r="G1" s="1" t="s">
        <v>68</v>
      </c>
      <c r="H1" s="6" t="s">
        <v>69</v>
      </c>
      <c r="I1" s="6" t="s">
        <v>70</v>
      </c>
      <c r="J1" s="9" t="s">
        <v>53</v>
      </c>
      <c r="K1" s="1" t="s">
        <v>3</v>
      </c>
    </row>
    <row r="2" spans="1:11" x14ac:dyDescent="0.25">
      <c r="A2" s="4" t="s">
        <v>4</v>
      </c>
      <c r="B2" s="1" t="s">
        <v>5</v>
      </c>
      <c r="C2" s="1" t="s">
        <v>6</v>
      </c>
      <c r="D2" s="1" t="s">
        <v>7</v>
      </c>
      <c r="E2" s="2">
        <v>0.97974537037037035</v>
      </c>
      <c r="F2" s="3">
        <v>43556</v>
      </c>
      <c r="G2" s="7">
        <f>YEAR(Table1[[#This Row],[Rdate]])</f>
        <v>2019</v>
      </c>
      <c r="H2" s="7">
        <f>MONTH(Table1[[#This Row],[Rdate]])</f>
        <v>4</v>
      </c>
      <c r="I2" s="7">
        <f>DAY(Table1[[#This Row],[Rdate]])</f>
        <v>1</v>
      </c>
      <c r="J2" s="9" t="s">
        <v>8</v>
      </c>
      <c r="K2" s="1" t="s">
        <v>54</v>
      </c>
    </row>
    <row r="3" spans="1:11" x14ac:dyDescent="0.25">
      <c r="A3" s="4" t="s">
        <v>9</v>
      </c>
      <c r="B3" s="1" t="s">
        <v>10</v>
      </c>
      <c r="C3" s="1" t="s">
        <v>6</v>
      </c>
      <c r="D3" s="1" t="s">
        <v>7</v>
      </c>
      <c r="E3" s="2">
        <v>0.70336805555555559</v>
      </c>
      <c r="F3" s="3">
        <v>43561</v>
      </c>
      <c r="G3" s="7">
        <f>YEAR(Table1[[#This Row],[Rdate]])</f>
        <v>2019</v>
      </c>
      <c r="H3" s="7">
        <f>MONTH(Table1[[#This Row],[Rdate]])</f>
        <v>4</v>
      </c>
      <c r="I3" s="7">
        <f>DAY(Table1[[#This Row],[Rdate]])</f>
        <v>6</v>
      </c>
      <c r="J3" s="9" t="s">
        <v>8</v>
      </c>
      <c r="K3" s="1" t="s">
        <v>54</v>
      </c>
    </row>
    <row r="4" spans="1:11" x14ac:dyDescent="0.25">
      <c r="A4" s="4" t="s">
        <v>55</v>
      </c>
      <c r="B4" s="1" t="s">
        <v>56</v>
      </c>
      <c r="C4" s="1" t="s">
        <v>6</v>
      </c>
      <c r="D4" s="1" t="s">
        <v>7</v>
      </c>
      <c r="E4" s="2">
        <v>0.94769675925925922</v>
      </c>
      <c r="F4" s="3">
        <v>43599</v>
      </c>
      <c r="G4" s="7">
        <f>YEAR(Table1[[#This Row],[Rdate]])</f>
        <v>2019</v>
      </c>
      <c r="H4" s="7">
        <f>MONTH(Table1[[#This Row],[Rdate]])</f>
        <v>5</v>
      </c>
      <c r="I4" s="7">
        <f>DAY(Table1[[#This Row],[Rdate]])</f>
        <v>14</v>
      </c>
      <c r="J4" s="9" t="s">
        <v>11</v>
      </c>
      <c r="K4" s="1" t="s">
        <v>57</v>
      </c>
    </row>
    <row r="5" spans="1:11" x14ac:dyDescent="0.25">
      <c r="A5" s="4" t="s">
        <v>12</v>
      </c>
      <c r="B5" s="1" t="s">
        <v>60</v>
      </c>
      <c r="C5" s="1" t="s">
        <v>6</v>
      </c>
      <c r="D5" s="1" t="s">
        <v>7</v>
      </c>
      <c r="E5" s="2">
        <v>0.15822916666666667</v>
      </c>
      <c r="F5" s="3">
        <v>43652</v>
      </c>
      <c r="G5" s="7">
        <f>YEAR(Table1[[#This Row],[Rdate]])</f>
        <v>2019</v>
      </c>
      <c r="H5" s="7">
        <f>MONTH(Table1[[#This Row],[Rdate]])</f>
        <v>7</v>
      </c>
      <c r="I5" s="7">
        <f>DAY(Table1[[#This Row],[Rdate]])</f>
        <v>6</v>
      </c>
      <c r="J5" s="9" t="s">
        <v>8</v>
      </c>
      <c r="K5" s="1" t="s">
        <v>54</v>
      </c>
    </row>
    <row r="6" spans="1:11" x14ac:dyDescent="0.25">
      <c r="A6" s="4" t="s">
        <v>13</v>
      </c>
      <c r="B6" s="1" t="s">
        <v>5</v>
      </c>
      <c r="C6" s="1" t="s">
        <v>6</v>
      </c>
      <c r="D6" s="1" t="s">
        <v>7</v>
      </c>
      <c r="E6" s="2">
        <v>0.58607638888888891</v>
      </c>
      <c r="F6" s="3">
        <v>43688</v>
      </c>
      <c r="G6" s="7">
        <f>YEAR(Table1[[#This Row],[Rdate]])</f>
        <v>2019</v>
      </c>
      <c r="H6" s="7">
        <f>MONTH(Table1[[#This Row],[Rdate]])</f>
        <v>8</v>
      </c>
      <c r="I6" s="7">
        <f>DAY(Table1[[#This Row],[Rdate]])</f>
        <v>11</v>
      </c>
      <c r="J6" s="9" t="s">
        <v>14</v>
      </c>
      <c r="K6" s="1" t="s">
        <v>54</v>
      </c>
    </row>
    <row r="7" spans="1:11" x14ac:dyDescent="0.25">
      <c r="A7" s="4" t="s">
        <v>15</v>
      </c>
      <c r="B7" s="1" t="s">
        <v>60</v>
      </c>
      <c r="C7" s="1" t="s">
        <v>6</v>
      </c>
      <c r="D7" s="1" t="s">
        <v>7</v>
      </c>
      <c r="E7" s="2">
        <v>0.8728703703703703</v>
      </c>
      <c r="F7" s="3">
        <v>43742</v>
      </c>
      <c r="G7" s="7">
        <f>YEAR(Table1[[#This Row],[Rdate]])</f>
        <v>2019</v>
      </c>
      <c r="H7" s="7">
        <f>MONTH(Table1[[#This Row],[Rdate]])</f>
        <v>10</v>
      </c>
      <c r="I7" s="7">
        <f>DAY(Table1[[#This Row],[Rdate]])</f>
        <v>4</v>
      </c>
      <c r="J7" s="9" t="s">
        <v>8</v>
      </c>
      <c r="K7" s="1" t="s">
        <v>54</v>
      </c>
    </row>
    <row r="8" spans="1:11" x14ac:dyDescent="0.25">
      <c r="A8" s="4" t="s">
        <v>16</v>
      </c>
      <c r="B8" s="1" t="s">
        <v>17</v>
      </c>
      <c r="C8" s="1" t="s">
        <v>6</v>
      </c>
      <c r="D8" s="1" t="s">
        <v>7</v>
      </c>
      <c r="E8" s="2">
        <v>0.86354166666666676</v>
      </c>
      <c r="F8" s="3">
        <v>43857</v>
      </c>
      <c r="G8" s="7">
        <f>YEAR(Table1[[#This Row],[Rdate]])</f>
        <v>2020</v>
      </c>
      <c r="H8" s="7">
        <f>MONTH(Table1[[#This Row],[Rdate]])</f>
        <v>1</v>
      </c>
      <c r="I8" s="7">
        <f>DAY(Table1[[#This Row],[Rdate]])</f>
        <v>27</v>
      </c>
      <c r="J8" s="9" t="s">
        <v>18</v>
      </c>
      <c r="K8" s="1" t="s">
        <v>61</v>
      </c>
    </row>
    <row r="9" spans="1:11" x14ac:dyDescent="0.25">
      <c r="A9" s="4" t="s">
        <v>19</v>
      </c>
      <c r="B9" s="1" t="s">
        <v>5</v>
      </c>
      <c r="C9" s="1" t="s">
        <v>6</v>
      </c>
      <c r="D9" s="1" t="s">
        <v>7</v>
      </c>
      <c r="E9" s="2">
        <v>2.3842592592592591E-3</v>
      </c>
      <c r="F9" s="3">
        <v>43953</v>
      </c>
      <c r="G9" s="7">
        <f>YEAR(Table1[[#This Row],[Rdate]])</f>
        <v>2020</v>
      </c>
      <c r="H9" s="7">
        <f>MONTH(Table1[[#This Row],[Rdate]])</f>
        <v>5</v>
      </c>
      <c r="I9" s="7">
        <f>DAY(Table1[[#This Row],[Rdate]])</f>
        <v>2</v>
      </c>
      <c r="J9" s="9" t="s">
        <v>18</v>
      </c>
      <c r="K9" s="1" t="s">
        <v>54</v>
      </c>
    </row>
    <row r="10" spans="1:11" x14ac:dyDescent="0.25">
      <c r="A10" s="4" t="s">
        <v>20</v>
      </c>
      <c r="B10" s="1" t="s">
        <v>60</v>
      </c>
      <c r="C10" s="1" t="s">
        <v>6</v>
      </c>
      <c r="D10" s="1" t="s">
        <v>7</v>
      </c>
      <c r="E10" s="2">
        <v>0.75839120370370372</v>
      </c>
      <c r="F10" s="3">
        <v>44079</v>
      </c>
      <c r="G10" s="7">
        <f>YEAR(Table1[[#This Row],[Rdate]])</f>
        <v>2020</v>
      </c>
      <c r="H10" s="7">
        <f>MONTH(Table1[[#This Row],[Rdate]])</f>
        <v>9</v>
      </c>
      <c r="I10" s="7">
        <f>DAY(Table1[[#This Row],[Rdate]])</f>
        <v>5</v>
      </c>
      <c r="J10" s="9" t="s">
        <v>8</v>
      </c>
      <c r="K10" s="1" t="s">
        <v>54</v>
      </c>
    </row>
    <row r="11" spans="1:11" x14ac:dyDescent="0.25">
      <c r="A11" s="4" t="s">
        <v>21</v>
      </c>
      <c r="B11" s="1" t="s">
        <v>5</v>
      </c>
      <c r="C11" s="1" t="s">
        <v>6</v>
      </c>
      <c r="D11" s="1" t="s">
        <v>7</v>
      </c>
      <c r="E11" s="2">
        <v>0.19814814814814816</v>
      </c>
      <c r="F11" s="3">
        <v>44107</v>
      </c>
      <c r="G11" s="7">
        <f>YEAR(Table1[[#This Row],[Rdate]])</f>
        <v>2020</v>
      </c>
      <c r="H11" s="7">
        <f>MONTH(Table1[[#This Row],[Rdate]])</f>
        <v>10</v>
      </c>
      <c r="I11" s="7">
        <f>DAY(Table1[[#This Row],[Rdate]])</f>
        <v>3</v>
      </c>
      <c r="J11" s="9" t="s">
        <v>8</v>
      </c>
      <c r="K11" s="1" t="s">
        <v>54</v>
      </c>
    </row>
    <row r="12" spans="1:11" x14ac:dyDescent="0.25">
      <c r="A12" s="4" t="s">
        <v>22</v>
      </c>
      <c r="B12" s="1" t="s">
        <v>5</v>
      </c>
      <c r="C12" s="1" t="s">
        <v>6</v>
      </c>
      <c r="D12" s="1" t="s">
        <v>7</v>
      </c>
      <c r="E12" s="2">
        <v>0.95877314814814818</v>
      </c>
      <c r="F12" s="3">
        <v>44165</v>
      </c>
      <c r="G12" s="7">
        <f>YEAR(Table1[[#This Row],[Rdate]])</f>
        <v>2020</v>
      </c>
      <c r="H12" s="7">
        <f>MONTH(Table1[[#This Row],[Rdate]])</f>
        <v>11</v>
      </c>
      <c r="I12" s="7">
        <f>DAY(Table1[[#This Row],[Rdate]])</f>
        <v>30</v>
      </c>
      <c r="J12" s="9" t="s">
        <v>8</v>
      </c>
      <c r="K12" s="1" t="s">
        <v>54</v>
      </c>
    </row>
    <row r="13" spans="1:11" x14ac:dyDescent="0.25">
      <c r="A13" s="4" t="s">
        <v>59</v>
      </c>
      <c r="B13" s="1" t="s">
        <v>5</v>
      </c>
      <c r="C13" s="1" t="s">
        <v>6</v>
      </c>
      <c r="D13" s="1" t="s">
        <v>7</v>
      </c>
      <c r="E13" s="2">
        <v>0.106875</v>
      </c>
      <c r="F13" s="3">
        <v>44204</v>
      </c>
      <c r="G13" s="7">
        <f>YEAR(Table1[[#This Row],[Rdate]])</f>
        <v>2021</v>
      </c>
      <c r="H13" s="7">
        <f>MONTH(Table1[[#This Row],[Rdate]])</f>
        <v>1</v>
      </c>
      <c r="I13" s="7">
        <f>DAY(Table1[[#This Row],[Rdate]])</f>
        <v>8</v>
      </c>
      <c r="J13" s="9" t="s">
        <v>8</v>
      </c>
      <c r="K13" s="1" t="s">
        <v>54</v>
      </c>
    </row>
    <row r="14" spans="1:11" x14ac:dyDescent="0.25">
      <c r="A14" s="4" t="s">
        <v>23</v>
      </c>
      <c r="B14" s="1" t="s">
        <v>5</v>
      </c>
      <c r="C14" s="1" t="s">
        <v>6</v>
      </c>
      <c r="D14" s="1" t="s">
        <v>7</v>
      </c>
      <c r="E14" s="2">
        <v>0.46828703703703706</v>
      </c>
      <c r="F14" s="3">
        <v>44237</v>
      </c>
      <c r="G14" s="7">
        <f>YEAR(Table1[[#This Row],[Rdate]])</f>
        <v>2021</v>
      </c>
      <c r="H14" s="7">
        <f>MONTH(Table1[[#This Row],[Rdate]])</f>
        <v>2</v>
      </c>
      <c r="I14" s="7">
        <f>DAY(Table1[[#This Row],[Rdate]])</f>
        <v>10</v>
      </c>
      <c r="J14" s="9" t="s">
        <v>8</v>
      </c>
      <c r="K14" s="1" t="s">
        <v>54</v>
      </c>
    </row>
    <row r="15" spans="1:11" x14ac:dyDescent="0.25">
      <c r="A15" s="4" t="s">
        <v>24</v>
      </c>
      <c r="B15" s="1" t="s">
        <v>5</v>
      </c>
      <c r="C15" s="1" t="s">
        <v>25</v>
      </c>
      <c r="D15" s="1" t="s">
        <v>7</v>
      </c>
      <c r="E15" s="2">
        <v>0.89475694444444442</v>
      </c>
      <c r="F15" s="3">
        <v>44350</v>
      </c>
      <c r="G15" s="7">
        <f>YEAR(Table1[[#This Row],[Rdate]])</f>
        <v>2021</v>
      </c>
      <c r="H15" s="7">
        <f>MONTH(Table1[[#This Row],[Rdate]])</f>
        <v>6</v>
      </c>
      <c r="I15" s="7">
        <f>DAY(Table1[[#This Row],[Rdate]])</f>
        <v>3</v>
      </c>
      <c r="J15" s="9" t="s">
        <v>11</v>
      </c>
      <c r="K15" s="1" t="s">
        <v>58</v>
      </c>
    </row>
    <row r="16" spans="1:11" x14ac:dyDescent="0.25">
      <c r="A16" s="4" t="s">
        <v>26</v>
      </c>
      <c r="B16" s="1" t="s">
        <v>27</v>
      </c>
      <c r="C16" s="1" t="s">
        <v>6</v>
      </c>
      <c r="D16" s="1" t="s">
        <v>7</v>
      </c>
      <c r="E16" s="2">
        <v>0.51642361111111112</v>
      </c>
      <c r="F16" s="3">
        <v>44500</v>
      </c>
      <c r="G16" s="7">
        <f>YEAR(Table1[[#This Row],[Rdate]])</f>
        <v>2021</v>
      </c>
      <c r="H16" s="7">
        <f>MONTH(Table1[[#This Row],[Rdate]])</f>
        <v>10</v>
      </c>
      <c r="I16" s="7">
        <f>DAY(Table1[[#This Row],[Rdate]])</f>
        <v>31</v>
      </c>
      <c r="J16" s="9" t="s">
        <v>28</v>
      </c>
      <c r="K16" s="1" t="s">
        <v>62</v>
      </c>
    </row>
    <row r="17" spans="1:11" x14ac:dyDescent="0.25">
      <c r="A17" s="4" t="s">
        <v>29</v>
      </c>
      <c r="B17" s="1" t="s">
        <v>30</v>
      </c>
      <c r="C17" s="1" t="s">
        <v>25</v>
      </c>
      <c r="D17" s="1" t="s">
        <v>7</v>
      </c>
      <c r="E17" s="2">
        <v>0.62429398148148152</v>
      </c>
      <c r="F17" s="3">
        <v>44669</v>
      </c>
      <c r="G17" s="7">
        <f>YEAR(Table1[[#This Row],[Rdate]])</f>
        <v>2022</v>
      </c>
      <c r="H17" s="7">
        <f>MONTH(Table1[[#This Row],[Rdate]])</f>
        <v>4</v>
      </c>
      <c r="I17" s="7">
        <f>DAY(Table1[[#This Row],[Rdate]])</f>
        <v>18</v>
      </c>
      <c r="J17" s="9" t="s">
        <v>8</v>
      </c>
      <c r="K17" s="1" t="s">
        <v>31</v>
      </c>
    </row>
    <row r="18" spans="1:11" x14ac:dyDescent="0.25">
      <c r="A18" s="4" t="s">
        <v>32</v>
      </c>
      <c r="B18" s="1" t="s">
        <v>60</v>
      </c>
      <c r="C18" s="1" t="s">
        <v>6</v>
      </c>
      <c r="D18" s="1" t="s">
        <v>7</v>
      </c>
      <c r="E18" s="2">
        <v>0.38266203703703705</v>
      </c>
      <c r="F18" s="3">
        <v>44715</v>
      </c>
      <c r="G18" s="7">
        <f>YEAR(Table1[[#This Row],[Rdate]])</f>
        <v>2022</v>
      </c>
      <c r="H18" s="7">
        <f>MONTH(Table1[[#This Row],[Rdate]])</f>
        <v>6</v>
      </c>
      <c r="I18" s="7">
        <f>DAY(Table1[[#This Row],[Rdate]])</f>
        <v>3</v>
      </c>
      <c r="J18" s="9" t="s">
        <v>8</v>
      </c>
      <c r="K18" s="1" t="s">
        <v>54</v>
      </c>
    </row>
    <row r="19" spans="1:11" x14ac:dyDescent="0.25">
      <c r="A19" s="4" t="s">
        <v>33</v>
      </c>
      <c r="B19" s="1" t="s">
        <v>60</v>
      </c>
      <c r="C19" s="1" t="s">
        <v>6</v>
      </c>
      <c r="D19" s="1" t="s">
        <v>7</v>
      </c>
      <c r="E19" s="2">
        <v>0.64148148148148143</v>
      </c>
      <c r="F19" s="3">
        <v>44775</v>
      </c>
      <c r="G19" s="7">
        <f>YEAR(Table1[[#This Row],[Rdate]])</f>
        <v>2022</v>
      </c>
      <c r="H19" s="7">
        <f>MONTH(Table1[[#This Row],[Rdate]])</f>
        <v>8</v>
      </c>
      <c r="I19" s="7">
        <f>DAY(Table1[[#This Row],[Rdate]])</f>
        <v>2</v>
      </c>
      <c r="J19" s="9" t="s">
        <v>11</v>
      </c>
      <c r="K19" s="1" t="s">
        <v>54</v>
      </c>
    </row>
    <row r="20" spans="1:11" x14ac:dyDescent="0.25">
      <c r="A20" s="4" t="s">
        <v>34</v>
      </c>
      <c r="B20" s="1" t="s">
        <v>60</v>
      </c>
      <c r="C20" s="1" t="s">
        <v>6</v>
      </c>
      <c r="D20" s="1" t="s">
        <v>7</v>
      </c>
      <c r="E20" s="2">
        <v>0.10569444444444444</v>
      </c>
      <c r="F20" s="3">
        <v>44787</v>
      </c>
      <c r="G20" s="7">
        <f>YEAR(Table1[[#This Row],[Rdate]])</f>
        <v>2022</v>
      </c>
      <c r="H20" s="7">
        <f>MONTH(Table1[[#This Row],[Rdate]])</f>
        <v>8</v>
      </c>
      <c r="I20" s="7">
        <f>DAY(Table1[[#This Row],[Rdate]])</f>
        <v>14</v>
      </c>
      <c r="J20" s="9" t="s">
        <v>8</v>
      </c>
      <c r="K20" s="1" t="s">
        <v>54</v>
      </c>
    </row>
    <row r="21" spans="1:11" x14ac:dyDescent="0.25">
      <c r="A21" s="4" t="s">
        <v>35</v>
      </c>
      <c r="B21" s="1" t="s">
        <v>5</v>
      </c>
      <c r="C21" s="1" t="s">
        <v>6</v>
      </c>
      <c r="D21" s="1" t="s">
        <v>7</v>
      </c>
      <c r="E21" s="2">
        <v>0.91545138888888899</v>
      </c>
      <c r="F21" s="3">
        <v>44797</v>
      </c>
      <c r="G21" s="7">
        <f>YEAR(Table1[[#This Row],[Rdate]])</f>
        <v>2022</v>
      </c>
      <c r="H21" s="7">
        <f>MONTH(Table1[[#This Row],[Rdate]])</f>
        <v>8</v>
      </c>
      <c r="I21" s="7">
        <f>DAY(Table1[[#This Row],[Rdate]])</f>
        <v>24</v>
      </c>
      <c r="J21" s="9" t="s">
        <v>18</v>
      </c>
      <c r="K21" s="1" t="s">
        <v>63</v>
      </c>
    </row>
    <row r="22" spans="1:11" x14ac:dyDescent="0.25">
      <c r="A22" s="4" t="s">
        <v>36</v>
      </c>
      <c r="B22" s="1" t="s">
        <v>60</v>
      </c>
      <c r="C22" s="1" t="s">
        <v>6</v>
      </c>
      <c r="D22" s="1" t="s">
        <v>7</v>
      </c>
      <c r="E22" s="2">
        <v>0.65052083333333333</v>
      </c>
      <c r="F22" s="3">
        <v>44920</v>
      </c>
      <c r="G22" s="7">
        <f>YEAR(Table1[[#This Row],[Rdate]])</f>
        <v>2022</v>
      </c>
      <c r="H22" s="7">
        <f>MONTH(Table1[[#This Row],[Rdate]])</f>
        <v>12</v>
      </c>
      <c r="I22" s="7">
        <f>DAY(Table1[[#This Row],[Rdate]])</f>
        <v>25</v>
      </c>
      <c r="J22" s="9" t="s">
        <v>18</v>
      </c>
      <c r="K22" s="1" t="s">
        <v>54</v>
      </c>
    </row>
    <row r="23" spans="1:11" x14ac:dyDescent="0.25">
      <c r="A23" s="4" t="s">
        <v>37</v>
      </c>
      <c r="B23" s="1" t="s">
        <v>38</v>
      </c>
      <c r="C23" s="1" t="s">
        <v>6</v>
      </c>
      <c r="D23" s="1" t="s">
        <v>7</v>
      </c>
      <c r="E23" s="2">
        <v>0.60640046296296302</v>
      </c>
      <c r="F23" s="3">
        <v>44924</v>
      </c>
      <c r="G23" s="7">
        <f>YEAR(Table1[[#This Row],[Rdate]])</f>
        <v>2022</v>
      </c>
      <c r="H23" s="7">
        <f>MONTH(Table1[[#This Row],[Rdate]])</f>
        <v>12</v>
      </c>
      <c r="I23" s="7">
        <f>DAY(Table1[[#This Row],[Rdate]])</f>
        <v>29</v>
      </c>
      <c r="J23" s="9" t="s">
        <v>8</v>
      </c>
      <c r="K23" s="1" t="s">
        <v>64</v>
      </c>
    </row>
    <row r="24" spans="1:11" x14ac:dyDescent="0.25">
      <c r="A24" s="4" t="s">
        <v>39</v>
      </c>
      <c r="B24" s="1" t="s">
        <v>60</v>
      </c>
      <c r="C24" s="1" t="s">
        <v>6</v>
      </c>
      <c r="D24" s="1" t="s">
        <v>7</v>
      </c>
      <c r="E24" s="2">
        <v>0.50108796296296299</v>
      </c>
      <c r="F24" s="3">
        <v>44976</v>
      </c>
      <c r="G24" s="7">
        <f>YEAR(Table1[[#This Row],[Rdate]])</f>
        <v>2023</v>
      </c>
      <c r="H24" s="7">
        <f>MONTH(Table1[[#This Row],[Rdate]])</f>
        <v>2</v>
      </c>
      <c r="I24" s="7">
        <f>DAY(Table1[[#This Row],[Rdate]])</f>
        <v>19</v>
      </c>
      <c r="J24" s="9" t="s">
        <v>11</v>
      </c>
      <c r="K24" s="1" t="s">
        <v>54</v>
      </c>
    </row>
    <row r="25" spans="1:11" x14ac:dyDescent="0.25">
      <c r="A25" s="4" t="s">
        <v>40</v>
      </c>
      <c r="B25" s="1" t="s">
        <v>65</v>
      </c>
      <c r="C25" s="1" t="s">
        <v>6</v>
      </c>
      <c r="D25" s="1" t="s">
        <v>7</v>
      </c>
      <c r="E25" s="2">
        <v>0.30645833333333333</v>
      </c>
      <c r="F25" s="3">
        <v>45035</v>
      </c>
      <c r="G25" s="7">
        <f>YEAR(Table1[[#This Row],[Rdate]])</f>
        <v>2023</v>
      </c>
      <c r="H25" s="7">
        <f>MONTH(Table1[[#This Row],[Rdate]])</f>
        <v>4</v>
      </c>
      <c r="I25" s="7">
        <f>DAY(Table1[[#This Row],[Rdate]])</f>
        <v>19</v>
      </c>
      <c r="J25" s="9" t="s">
        <v>8</v>
      </c>
      <c r="K25" s="1" t="s">
        <v>54</v>
      </c>
    </row>
    <row r="26" spans="1:11" x14ac:dyDescent="0.25">
      <c r="A26" s="4" t="s">
        <v>41</v>
      </c>
      <c r="B26" s="1" t="s">
        <v>60</v>
      </c>
      <c r="C26" s="1" t="s">
        <v>6</v>
      </c>
      <c r="D26" s="1" t="s">
        <v>7</v>
      </c>
      <c r="E26" s="2">
        <v>0.78630787037037031</v>
      </c>
      <c r="F26" s="3">
        <v>45083</v>
      </c>
      <c r="G26" s="7">
        <f>YEAR(Table1[[#This Row],[Rdate]])</f>
        <v>2023</v>
      </c>
      <c r="H26" s="7">
        <f>MONTH(Table1[[#This Row],[Rdate]])</f>
        <v>6</v>
      </c>
      <c r="I26" s="7">
        <f>DAY(Table1[[#This Row],[Rdate]])</f>
        <v>6</v>
      </c>
      <c r="J26" s="9" t="s">
        <v>11</v>
      </c>
      <c r="K26" s="1" t="s">
        <v>54</v>
      </c>
    </row>
    <row r="27" spans="1:11" x14ac:dyDescent="0.25">
      <c r="A27" s="4" t="s">
        <v>42</v>
      </c>
      <c r="B27" s="1" t="s">
        <v>38</v>
      </c>
      <c r="C27" s="1" t="s">
        <v>6</v>
      </c>
      <c r="D27" s="1" t="s">
        <v>7</v>
      </c>
      <c r="E27" s="2">
        <v>0.40952546296296299</v>
      </c>
      <c r="F27" s="3">
        <v>45107</v>
      </c>
      <c r="G27" s="7">
        <f>YEAR(Table1[[#This Row],[Rdate]])</f>
        <v>2023</v>
      </c>
      <c r="H27" s="7">
        <f>MONTH(Table1[[#This Row],[Rdate]])</f>
        <v>6</v>
      </c>
      <c r="I27" s="7">
        <f>DAY(Table1[[#This Row],[Rdate]])</f>
        <v>30</v>
      </c>
      <c r="J27" s="9" t="s">
        <v>8</v>
      </c>
      <c r="K27" s="1" t="s">
        <v>66</v>
      </c>
    </row>
    <row r="28" spans="1:11" x14ac:dyDescent="0.25">
      <c r="A28" s="4" t="s">
        <v>43</v>
      </c>
      <c r="B28" s="1" t="s">
        <v>60</v>
      </c>
      <c r="C28" s="1" t="s">
        <v>6</v>
      </c>
      <c r="D28" s="1" t="s">
        <v>7</v>
      </c>
      <c r="E28" s="2">
        <v>0.55703703703703711</v>
      </c>
      <c r="F28" s="3">
        <v>45116</v>
      </c>
      <c r="G28" s="7">
        <f>YEAR(Table1[[#This Row],[Rdate]])</f>
        <v>2023</v>
      </c>
      <c r="H28" s="7">
        <f>MONTH(Table1[[#This Row],[Rdate]])</f>
        <v>7</v>
      </c>
      <c r="I28" s="7">
        <f>DAY(Table1[[#This Row],[Rdate]])</f>
        <v>9</v>
      </c>
      <c r="J28" s="9" t="s">
        <v>18</v>
      </c>
      <c r="K28" s="1" t="s">
        <v>54</v>
      </c>
    </row>
    <row r="29" spans="1:11" x14ac:dyDescent="0.25">
      <c r="A29" s="4" t="s">
        <v>44</v>
      </c>
      <c r="B29" s="1" t="s">
        <v>60</v>
      </c>
      <c r="C29" s="1" t="s">
        <v>6</v>
      </c>
      <c r="D29" s="1" t="s">
        <v>7</v>
      </c>
      <c r="E29" s="2">
        <v>9.8715277777777777E-2</v>
      </c>
      <c r="F29" s="3">
        <v>45135</v>
      </c>
      <c r="G29" s="7">
        <f>YEAR(Table1[[#This Row],[Rdate]])</f>
        <v>2023</v>
      </c>
      <c r="H29" s="7">
        <f>MONTH(Table1[[#This Row],[Rdate]])</f>
        <v>7</v>
      </c>
      <c r="I29" s="7">
        <f>DAY(Table1[[#This Row],[Rdate]])</f>
        <v>28</v>
      </c>
      <c r="J29" s="9" t="s">
        <v>8</v>
      </c>
      <c r="K29" s="1" t="s">
        <v>54</v>
      </c>
    </row>
    <row r="30" spans="1:11" x14ac:dyDescent="0.25">
      <c r="A30" s="4" t="s">
        <v>45</v>
      </c>
      <c r="B30" s="1" t="s">
        <v>5</v>
      </c>
      <c r="C30" s="1" t="s">
        <v>6</v>
      </c>
      <c r="D30" s="1" t="s">
        <v>7</v>
      </c>
      <c r="E30" s="2">
        <v>0.80125000000000002</v>
      </c>
      <c r="F30" s="3">
        <v>45181</v>
      </c>
      <c r="G30" s="7">
        <f>YEAR(Table1[[#This Row],[Rdate]])</f>
        <v>2023</v>
      </c>
      <c r="H30" s="7">
        <f>MONTH(Table1[[#This Row],[Rdate]])</f>
        <v>9</v>
      </c>
      <c r="I30" s="7">
        <f>DAY(Table1[[#This Row],[Rdate]])</f>
        <v>12</v>
      </c>
      <c r="J30" s="9" t="s">
        <v>8</v>
      </c>
      <c r="K30" s="1" t="s">
        <v>54</v>
      </c>
    </row>
    <row r="31" spans="1:11" x14ac:dyDescent="0.25">
      <c r="A31" s="4" t="s">
        <v>46</v>
      </c>
      <c r="B31" s="1" t="s">
        <v>47</v>
      </c>
      <c r="C31" s="1" t="s">
        <v>6</v>
      </c>
      <c r="D31" s="1" t="s">
        <v>7</v>
      </c>
      <c r="E31" s="2">
        <v>0.96876157407407415</v>
      </c>
      <c r="F31" s="3">
        <v>45184</v>
      </c>
      <c r="G31" s="7">
        <f>YEAR(Table1[[#This Row],[Rdate]])</f>
        <v>2023</v>
      </c>
      <c r="H31" s="7">
        <f>MONTH(Table1[[#This Row],[Rdate]])</f>
        <v>9</v>
      </c>
      <c r="I31" s="7">
        <f>DAY(Table1[[#This Row],[Rdate]])</f>
        <v>15</v>
      </c>
      <c r="J31" s="9" t="s">
        <v>8</v>
      </c>
      <c r="K31" s="1" t="s">
        <v>67</v>
      </c>
    </row>
    <row r="32" spans="1:11" x14ac:dyDescent="0.25">
      <c r="A32" s="4" t="s">
        <v>48</v>
      </c>
      <c r="B32" s="1" t="s">
        <v>60</v>
      </c>
      <c r="C32" s="1" t="s">
        <v>6</v>
      </c>
      <c r="D32" s="1" t="s">
        <v>7</v>
      </c>
      <c r="E32" s="2">
        <v>0.95896990740740751</v>
      </c>
      <c r="F32" s="3">
        <v>45241</v>
      </c>
      <c r="G32" s="7">
        <f>YEAR(Table1[[#This Row],[Rdate]])</f>
        <v>2023</v>
      </c>
      <c r="H32" s="7">
        <f>MONTH(Table1[[#This Row],[Rdate]])</f>
        <v>11</v>
      </c>
      <c r="I32" s="7">
        <f>DAY(Table1[[#This Row],[Rdate]])</f>
        <v>11</v>
      </c>
      <c r="J32" s="9" t="s">
        <v>49</v>
      </c>
      <c r="K32" s="1" t="s">
        <v>54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505CA-6704-4083-8963-747996E827F6}">
  <dimension ref="B1:E8"/>
  <sheetViews>
    <sheetView tabSelected="1" workbookViewId="0">
      <selection activeCell="I18" sqref="I18"/>
    </sheetView>
  </sheetViews>
  <sheetFormatPr defaultRowHeight="15" x14ac:dyDescent="0.25"/>
  <cols>
    <col min="2" max="2" width="13.140625" bestFit="1" customWidth="1"/>
    <col min="3" max="3" width="16.42578125" bestFit="1" customWidth="1"/>
    <col min="5" max="5" width="24.140625" style="10" customWidth="1"/>
  </cols>
  <sheetData>
    <row r="1" spans="2:5" s="13" customFormat="1" x14ac:dyDescent="0.25">
      <c r="B1" s="13" t="s">
        <v>77</v>
      </c>
      <c r="E1" s="15" t="s">
        <v>76</v>
      </c>
    </row>
    <row r="2" spans="2:5" s="13" customFormat="1" ht="16.5" customHeight="1" x14ac:dyDescent="0.25">
      <c r="B2" s="14" t="s">
        <v>74</v>
      </c>
      <c r="C2" s="13" t="s">
        <v>72</v>
      </c>
      <c r="E2" s="16" t="s">
        <v>75</v>
      </c>
    </row>
    <row r="3" spans="2:5" x14ac:dyDescent="0.25">
      <c r="B3" s="11">
        <v>2019</v>
      </c>
      <c r="C3" s="12">
        <v>6</v>
      </c>
      <c r="E3" s="10" t="s">
        <v>73</v>
      </c>
    </row>
    <row r="4" spans="2:5" x14ac:dyDescent="0.25">
      <c r="B4" s="11">
        <v>2020</v>
      </c>
      <c r="C4" s="12">
        <v>5</v>
      </c>
      <c r="E4" s="10">
        <v>5</v>
      </c>
    </row>
    <row r="5" spans="2:5" x14ac:dyDescent="0.25">
      <c r="B5" s="11">
        <v>2021</v>
      </c>
      <c r="C5" s="12">
        <v>4</v>
      </c>
      <c r="E5" s="10">
        <v>4</v>
      </c>
    </row>
    <row r="6" spans="2:5" x14ac:dyDescent="0.25">
      <c r="B6" s="11">
        <v>2022</v>
      </c>
      <c r="C6" s="12">
        <v>7</v>
      </c>
      <c r="E6" s="10">
        <v>7</v>
      </c>
    </row>
    <row r="7" spans="2:5" x14ac:dyDescent="0.25">
      <c r="B7" s="11">
        <v>2023</v>
      </c>
      <c r="C7" s="12">
        <v>9</v>
      </c>
      <c r="E7" s="10">
        <v>3</v>
      </c>
    </row>
    <row r="8" spans="2:5" x14ac:dyDescent="0.25">
      <c r="B8" s="11" t="s">
        <v>71</v>
      </c>
      <c r="C8" s="12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incidents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Morris</dc:creator>
  <cp:lastModifiedBy>martina morris</cp:lastModifiedBy>
  <dcterms:created xsi:type="dcterms:W3CDTF">2025-02-13T22:26:27Z</dcterms:created>
  <dcterms:modified xsi:type="dcterms:W3CDTF">2025-02-13T22:52:53Z</dcterms:modified>
</cp:coreProperties>
</file>