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x\OneDrive - Universidad Técnica Federico Santa María\2021\2021-2\BD\Tareas\Tarea1\etc\"/>
    </mc:Choice>
  </mc:AlternateContent>
  <xr:revisionPtr revIDLastSave="0" documentId="13_ncr:1_{C91A0E54-CC41-46F4-AC44-9DF6C9D242B7}" xr6:coauthVersionLast="47" xr6:coauthVersionMax="47" xr10:uidLastSave="{00000000-0000-0000-0000-000000000000}"/>
  <bookViews>
    <workbookView xWindow="-120" yWindow="-120" windowWidth="24240" windowHeight="13290" tabRatio="873" xr2:uid="{33765CC6-953D-4405-9ED2-38FAF5513A59}"/>
  </bookViews>
  <sheets>
    <sheet name="persona_responsable" sheetId="1" r:id="rId1"/>
    <sheet name="veterinario" sheetId="3" r:id="rId2"/>
    <sheet name="alimentacion" sheetId="4" r:id="rId3"/>
    <sheet name="vacuna" sheetId="5" r:id="rId4"/>
    <sheet name="entrenamiento" sheetId="6" r:id="rId5"/>
    <sheet name="mascota" sheetId="2" r:id="rId6"/>
    <sheet name="atencion_veterinaria" sheetId="7" r:id="rId7"/>
    <sheet name="adiestramiento" sheetId="8" r:id="rId8"/>
    <sheet name="vacunacion" sheetId="9" r:id="rId9"/>
    <sheet name="dieta" sheetId="10" r:id="rId10"/>
    <sheet name="historial_conflicto" sheetId="11" r:id="rId11"/>
  </sheets>
  <definedNames>
    <definedName name="_xlnm._FilterDatabase" localSheetId="6" hidden="1">atencion_veterinaria!$A$1:$E$29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" i="1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" i="4"/>
  <c r="G24" i="3"/>
  <c r="G25" i="3"/>
  <c r="G26" i="3"/>
  <c r="G27" i="3"/>
  <c r="G28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K2" i="2"/>
  <c r="F2" i="1"/>
</calcChain>
</file>

<file path=xl/sharedStrings.xml><?xml version="1.0" encoding="utf-8"?>
<sst xmlns="http://schemas.openxmlformats.org/spreadsheetml/2006/main" count="269" uniqueCount="154">
  <si>
    <t>rut_responsable</t>
  </si>
  <si>
    <t>nombre</t>
  </si>
  <si>
    <t>edad</t>
  </si>
  <si>
    <t>direccion_residencial</t>
  </si>
  <si>
    <t>telefono</t>
  </si>
  <si>
    <t>consulta sql</t>
  </si>
  <si>
    <t>12345789-k</t>
  </si>
  <si>
    <t>El Pepe</t>
  </si>
  <si>
    <t>Calle Ete Sech</t>
  </si>
  <si>
    <t>11122334-6</t>
  </si>
  <si>
    <t>Mox</t>
  </si>
  <si>
    <t>Calle La Calle</t>
  </si>
  <si>
    <t>10000000-5</t>
  </si>
  <si>
    <t>Lolo</t>
  </si>
  <si>
    <t>No se</t>
  </si>
  <si>
    <t>11111111-1</t>
  </si>
  <si>
    <t>Don Fede</t>
  </si>
  <si>
    <t>Al lado del metro san joaquin</t>
  </si>
  <si>
    <t>id_mascota</t>
  </si>
  <si>
    <t>especie</t>
  </si>
  <si>
    <t>raza</t>
  </si>
  <si>
    <t>color</t>
  </si>
  <si>
    <t>patron</t>
  </si>
  <si>
    <t>razon_tenencia</t>
  </si>
  <si>
    <t>modo_obtencion</t>
  </si>
  <si>
    <t>Pepito</t>
  </si>
  <si>
    <t>Coti</t>
  </si>
  <si>
    <t>Botas</t>
  </si>
  <si>
    <t>Garfil</t>
  </si>
  <si>
    <t>perro</t>
  </si>
  <si>
    <t>gato</t>
  </si>
  <si>
    <t>Pomerania</t>
  </si>
  <si>
    <t>Dachshund</t>
  </si>
  <si>
    <t>Tuxedo</t>
  </si>
  <si>
    <t>Tabby</t>
  </si>
  <si>
    <t>Blanco</t>
  </si>
  <si>
    <t>Café</t>
  </si>
  <si>
    <t>Negro</t>
  </si>
  <si>
    <t>Naranjo</t>
  </si>
  <si>
    <t>Ninguno</t>
  </si>
  <si>
    <t>Patas blancas</t>
  </si>
  <si>
    <t>Atrigrado</t>
  </si>
  <si>
    <t>Compañía</t>
  </si>
  <si>
    <t>Apoyo</t>
  </si>
  <si>
    <t>Adopcion</t>
  </si>
  <si>
    <t>Compra</t>
  </si>
  <si>
    <t>Rescate</t>
  </si>
  <si>
    <t>Feddi</t>
  </si>
  <si>
    <t>Husky siberiano</t>
  </si>
  <si>
    <t>Gris</t>
  </si>
  <si>
    <t>Pecho blanco</t>
  </si>
  <si>
    <t>tipo_consulta</t>
  </si>
  <si>
    <t>45834647-k</t>
  </si>
  <si>
    <t>Doktor Miau</t>
  </si>
  <si>
    <t>universidad</t>
  </si>
  <si>
    <t>Universidad de Perritos</t>
  </si>
  <si>
    <t>Centro Vet.</t>
  </si>
  <si>
    <t>23232322-1</t>
  </si>
  <si>
    <t>Universidad de Gatitos</t>
  </si>
  <si>
    <t>Doktor Guagu</t>
  </si>
  <si>
    <t>Movil</t>
  </si>
  <si>
    <t>id_alimentacion</t>
  </si>
  <si>
    <t>tipo_alimentacion</t>
  </si>
  <si>
    <t>edad_recomendada</t>
  </si>
  <si>
    <t>Dog Chau Adulto</t>
  </si>
  <si>
    <t>Cat Chau Adulto</t>
  </si>
  <si>
    <t>Comida Casera</t>
  </si>
  <si>
    <t>Cat Chau Cacho.</t>
  </si>
  <si>
    <t>Dog Chau Cacho.</t>
  </si>
  <si>
    <t>id_vacuna</t>
  </si>
  <si>
    <t>nombre_vacuna</t>
  </si>
  <si>
    <t>Primera</t>
  </si>
  <si>
    <t>Segunda</t>
  </si>
  <si>
    <t>Tercera</t>
  </si>
  <si>
    <t>id_entrenamiento</t>
  </si>
  <si>
    <t>habilidad</t>
  </si>
  <si>
    <t>Quieto</t>
  </si>
  <si>
    <t>Rodar</t>
  </si>
  <si>
    <t>Sentarse</t>
  </si>
  <si>
    <t>Dar la pata</t>
  </si>
  <si>
    <t>Saltar cuerda</t>
  </si>
  <si>
    <t>Frisbi</t>
  </si>
  <si>
    <t>rut_veterinario</t>
  </si>
  <si>
    <t>fecha</t>
  </si>
  <si>
    <t>observaciones</t>
  </si>
  <si>
    <t>Obesidad. Cambio de dieta.</t>
  </si>
  <si>
    <t>Control de salud. Correcto.</t>
  </si>
  <si>
    <t>Vacunacion, primera.</t>
  </si>
  <si>
    <t>Vacunacion, segunda.</t>
  </si>
  <si>
    <t>Cirugia.</t>
  </si>
  <si>
    <t>28-08-2017</t>
  </si>
  <si>
    <t>15-03-2017</t>
  </si>
  <si>
    <t>Flojear</t>
  </si>
  <si>
    <t>01-01-2019</t>
  </si>
  <si>
    <t>04-10-2018</t>
  </si>
  <si>
    <t>23-03-2019</t>
  </si>
  <si>
    <t>16-09-2020</t>
  </si>
  <si>
    <t>09-10-2021</t>
  </si>
  <si>
    <t>05-10-2021</t>
  </si>
  <si>
    <t>25-05-2021</t>
  </si>
  <si>
    <t>29-09-2021</t>
  </si>
  <si>
    <t>10-03-2020</t>
  </si>
  <si>
    <t>25-06-2021</t>
  </si>
  <si>
    <t>gramos</t>
  </si>
  <si>
    <t>23-05-2019</t>
  </si>
  <si>
    <t>UltraDiet Cat</t>
  </si>
  <si>
    <t>04-02-2019</t>
  </si>
  <si>
    <t>02-09-2021</t>
  </si>
  <si>
    <t>04-05-2018</t>
  </si>
  <si>
    <t>id_conflicto</t>
  </si>
  <si>
    <t>descripcion</t>
  </si>
  <si>
    <t>John</t>
  </si>
  <si>
    <t>En alguna casa</t>
  </si>
  <si>
    <t>88888888-1</t>
  </si>
  <si>
    <t>Lala</t>
  </si>
  <si>
    <t>Garfil araño a John porque no le dio lasaña</t>
  </si>
  <si>
    <t>13-10-2021</t>
  </si>
  <si>
    <t>Botas araño a Garfil porque se comio su comida</t>
  </si>
  <si>
    <t>29-04-2020</t>
  </si>
  <si>
    <t>Oddi</t>
  </si>
  <si>
    <t>Amarillo</t>
  </si>
  <si>
    <t>02-08-2021</t>
  </si>
  <si>
    <t>12-07-2020</t>
  </si>
  <si>
    <t>02-04-2021</t>
  </si>
  <si>
    <t>21-03-2020</t>
  </si>
  <si>
    <t>Garfil ataco a Oddie porque no lo dejaba comer</t>
  </si>
  <si>
    <t>14-11-2019</t>
  </si>
  <si>
    <t>Oddie ataco a Garfil porque no deja de molestarlo</t>
  </si>
  <si>
    <t>24-12-2019</t>
  </si>
  <si>
    <t>Angora</t>
  </si>
  <si>
    <t>Boni</t>
  </si>
  <si>
    <t>Yorkshire</t>
  </si>
  <si>
    <t>04-08-2015</t>
  </si>
  <si>
    <t>20-04-2018</t>
  </si>
  <si>
    <t>En el planeta Tierra</t>
  </si>
  <si>
    <t>Miau</t>
  </si>
  <si>
    <t>Minx</t>
  </si>
  <si>
    <t>Manchas cafes y negras</t>
  </si>
  <si>
    <t>04-02-2017</t>
  </si>
  <si>
    <t>04-03-2017</t>
  </si>
  <si>
    <t>Vacunacion, tercera.</t>
  </si>
  <si>
    <t>04-03-2018</t>
  </si>
  <si>
    <t>06-09-2020</t>
  </si>
  <si>
    <t>25-07-2019</t>
  </si>
  <si>
    <t>54835483-5</t>
  </si>
  <si>
    <t>Doctor Animal</t>
  </si>
  <si>
    <t>Universidad de Veterinarios</t>
  </si>
  <si>
    <t>05-02-2018</t>
  </si>
  <si>
    <t>Cambio alimentacion.</t>
  </si>
  <si>
    <t>No morder</t>
  </si>
  <si>
    <t>Responder</t>
  </si>
  <si>
    <t>Nadie lo usa</t>
  </si>
  <si>
    <t>Poodle</t>
  </si>
  <si>
    <t>09-09-2019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</si>
</sst>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696C"/>
        <bgColor indexed="64"/>
      </patternFill>
    </fill>
    <fill>
      <patternFill patternType="solid">
        <fgColor rgb="FFAFFDFF"/>
        <bgColor indexed="64"/>
      </patternFill>
    </fill>
    <fill>
      <patternFill patternType="solid">
        <fgColor rgb="FFBB9DE3"/>
        <bgColor indexed="64"/>
      </patternFill>
    </fill>
    <fill>
      <patternFill patternType="solid">
        <fgColor rgb="FF4B247E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0" borderId="0" xfId="0" applyFont="1"/>
    <xf numFmtId="0" fontId="1" fillId="3" borderId="0" xfId="0" applyFont="1" applyFill="1" applyBorder="1"/>
    <xf numFmtId="0" fontId="2" fillId="2" borderId="0" xfId="0" applyFont="1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0" fillId="4" borderId="0" xfId="0" applyFill="1"/>
    <xf numFmtId="0" fontId="1" fillId="5" borderId="0" xfId="0" applyFont="1" applyFill="1"/>
    <xf numFmtId="0" fontId="0" fillId="6" borderId="1" xfId="0" applyFill="1" applyBorder="1"/>
    <xf numFmtId="0" fontId="0" fillId="6" borderId="0" xfId="0" applyFill="1"/>
    <xf numFmtId="0" fontId="1" fillId="7" borderId="0" xfId="0" applyFont="1" applyFill="1"/>
    <xf numFmtId="0" fontId="1" fillId="8" borderId="0" xfId="0" applyFont="1" applyFill="1"/>
    <xf numFmtId="0" fontId="0" fillId="9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1" fillId="13" borderId="0" xfId="0" applyFont="1" applyFill="1"/>
    <xf numFmtId="49" fontId="2" fillId="2" borderId="0" xfId="0" applyNumberFormat="1" applyFont="1" applyFill="1"/>
    <xf numFmtId="49" fontId="0" fillId="0" borderId="0" xfId="0" applyNumberFormat="1"/>
    <xf numFmtId="0" fontId="0" fillId="14" borderId="0" xfId="0" applyFill="1"/>
    <xf numFmtId="0" fontId="1" fillId="15" borderId="0" xfId="0" applyFont="1" applyFill="1"/>
    <xf numFmtId="49" fontId="2" fillId="2" borderId="1" xfId="0" applyNumberFormat="1" applyFont="1" applyFill="1" applyBorder="1"/>
    <xf numFmtId="49" fontId="0" fillId="0" borderId="1" xfId="0" applyNumberFormat="1" applyBorder="1"/>
    <xf numFmtId="0" fontId="4" fillId="7" borderId="1" xfId="1" applyFont="1" applyFill="1" applyBorder="1"/>
    <xf numFmtId="0" fontId="4" fillId="8" borderId="0" xfId="1" applyFont="1" applyFill="1"/>
    <xf numFmtId="0" fontId="4" fillId="5" borderId="0" xfId="1" applyFont="1" applyFill="1"/>
    <xf numFmtId="0" fontId="4" fillId="13" borderId="0" xfId="1" applyFont="1" applyFill="1"/>
    <xf numFmtId="0" fontId="4" fillId="15" borderId="0" xfId="1" applyFont="1" applyFill="1"/>
    <xf numFmtId="0" fontId="4" fillId="11" borderId="0" xfId="1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7C80"/>
      <color rgb="FF176F47"/>
      <color rgb="FF9FEBC9"/>
      <color rgb="FF3BD58F"/>
      <color rgb="FF4B247E"/>
      <color rgb="FFBB9DE3"/>
      <color rgb="FFAFFDFF"/>
      <color rgb="FF00696C"/>
      <color rgb="FF008B8E"/>
      <color rgb="FF4F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B7451-B66D-4A93-A689-E5C0FC2DA1A6}">
  <sheetPr>
    <tabColor theme="9"/>
  </sheetPr>
  <dimension ref="A1:F29"/>
  <sheetViews>
    <sheetView tabSelected="1" workbookViewId="0">
      <pane ySplit="1" topLeftCell="A2" activePane="bottomLeft" state="frozen"/>
      <selection pane="bottomLeft" activeCell="F30" sqref="F30"/>
    </sheetView>
  </sheetViews>
  <sheetFormatPr baseColWidth="10" defaultRowHeight="15" x14ac:dyDescent="0.25"/>
  <cols>
    <col min="1" max="1" width="16.85546875" style="13" customWidth="1"/>
    <col min="2" max="2" width="13" customWidth="1"/>
    <col min="3" max="3" width="7.28515625" customWidth="1"/>
    <col min="4" max="4" width="32.5703125" customWidth="1"/>
    <col min="5" max="5" width="15" style="7" customWidth="1"/>
    <col min="6" max="6" width="124.7109375" customWidth="1"/>
    <col min="7" max="7" width="11.85546875" bestFit="1" customWidth="1"/>
  </cols>
  <sheetData>
    <row r="1" spans="1:6" x14ac:dyDescent="0.25">
      <c r="A1" s="14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2" t="s">
        <v>5</v>
      </c>
    </row>
    <row r="2" spans="1:6" x14ac:dyDescent="0.25">
      <c r="A2" s="13" t="s">
        <v>6</v>
      </c>
      <c r="B2" t="s">
        <v>7</v>
      </c>
      <c r="C2">
        <v>22</v>
      </c>
      <c r="D2" t="s">
        <v>8</v>
      </c>
      <c r="E2" s="7">
        <v>42042069</v>
      </c>
      <c r="F2" t="str">
        <f>CONCATENATE("INSERT INTO persona_responsable VALUES ('", A2, "', '", B2, "', ", C2, ", '", D2, "', '", E2, "');")</f>
        <v>INSERT INTO persona_responsable VALUES ('12345789-k', 'El Pepe', 22, 'Calle Ete Sech', '42042069');</v>
      </c>
    </row>
    <row r="3" spans="1:6" x14ac:dyDescent="0.25">
      <c r="A3" s="13" t="s">
        <v>9</v>
      </c>
      <c r="B3" t="s">
        <v>10</v>
      </c>
      <c r="C3">
        <v>20</v>
      </c>
      <c r="D3" t="s">
        <v>11</v>
      </c>
      <c r="E3" s="7">
        <v>1111111</v>
      </c>
      <c r="F3" t="str">
        <f t="shared" ref="F3:F29" si="0">CONCATENATE("INSERT INTO persona_responsable VALUES ('", A3, "', '", B3, "', ", C3, ", '", D3, "', '", E3, "');")</f>
        <v>INSERT INTO persona_responsable VALUES ('11122334-6', 'Mox', 20, 'Calle La Calle', '1111111');</v>
      </c>
    </row>
    <row r="4" spans="1:6" x14ac:dyDescent="0.25">
      <c r="A4" s="13" t="s">
        <v>12</v>
      </c>
      <c r="B4" t="s">
        <v>13</v>
      </c>
      <c r="C4">
        <v>25</v>
      </c>
      <c r="D4" t="s">
        <v>14</v>
      </c>
      <c r="E4" s="7">
        <v>1010101</v>
      </c>
      <c r="F4" t="str">
        <f t="shared" si="0"/>
        <v>INSERT INTO persona_responsable VALUES ('10000000-5', 'Lolo', 25, 'No se', '1010101');</v>
      </c>
    </row>
    <row r="5" spans="1:6" x14ac:dyDescent="0.25">
      <c r="A5" s="13" t="s">
        <v>15</v>
      </c>
      <c r="B5" t="s">
        <v>16</v>
      </c>
      <c r="C5">
        <v>999</v>
      </c>
      <c r="D5" t="s">
        <v>17</v>
      </c>
      <c r="E5" s="7">
        <v>696969</v>
      </c>
      <c r="F5" t="str">
        <f t="shared" si="0"/>
        <v>INSERT INTO persona_responsable VALUES ('11111111-1', 'Don Fede', 999, 'Al lado del metro san joaquin', '696969');</v>
      </c>
    </row>
    <row r="6" spans="1:6" x14ac:dyDescent="0.25">
      <c r="A6" s="13" t="s">
        <v>113</v>
      </c>
      <c r="B6" t="s">
        <v>111</v>
      </c>
      <c r="C6">
        <v>50</v>
      </c>
      <c r="D6" t="s">
        <v>112</v>
      </c>
      <c r="E6" s="7">
        <v>114201369</v>
      </c>
      <c r="F6" t="str">
        <f t="shared" si="0"/>
        <v>INSERT INTO persona_responsable VALUES ('88888888-1', 'John', 50, 'En alguna casa', '114201369');</v>
      </c>
    </row>
    <row r="7" spans="1:6" x14ac:dyDescent="0.25">
      <c r="A7" s="13" t="s">
        <v>52</v>
      </c>
      <c r="B7" t="s">
        <v>53</v>
      </c>
      <c r="C7">
        <v>35</v>
      </c>
      <c r="D7" t="s">
        <v>134</v>
      </c>
      <c r="E7" s="7">
        <v>38364328</v>
      </c>
      <c r="F7" t="str">
        <f t="shared" si="0"/>
        <v>INSERT INTO persona_responsable VALUES ('45834647-k', 'Doktor Miau', 35, 'En el planeta Tierra', '38364328');</v>
      </c>
    </row>
    <row r="8" spans="1:6" x14ac:dyDescent="0.25">
      <c r="F8" t="str">
        <f t="shared" si="0"/>
        <v>INSERT INTO persona_responsable VALUES ('', '', , '', '');</v>
      </c>
    </row>
    <row r="9" spans="1:6" x14ac:dyDescent="0.25">
      <c r="C9" s="3"/>
      <c r="F9" t="str">
        <f t="shared" si="0"/>
        <v>INSERT INTO persona_responsable VALUES ('', '', , '', '');</v>
      </c>
    </row>
    <row r="10" spans="1:6" x14ac:dyDescent="0.25">
      <c r="F10" t="str">
        <f t="shared" si="0"/>
        <v>INSERT INTO persona_responsable VALUES ('', '', , '', '');</v>
      </c>
    </row>
    <row r="11" spans="1:6" x14ac:dyDescent="0.25">
      <c r="F11" t="str">
        <f t="shared" si="0"/>
        <v>INSERT INTO persona_responsable VALUES ('', '', , '', '');</v>
      </c>
    </row>
    <row r="12" spans="1:6" x14ac:dyDescent="0.25">
      <c r="F12" t="str">
        <f t="shared" si="0"/>
        <v>INSERT INTO persona_responsable VALUES ('', '', , '', '');</v>
      </c>
    </row>
    <row r="13" spans="1:6" x14ac:dyDescent="0.25">
      <c r="F13" t="str">
        <f t="shared" si="0"/>
        <v>INSERT INTO persona_responsable VALUES ('', '', , '', '');</v>
      </c>
    </row>
    <row r="14" spans="1:6" x14ac:dyDescent="0.25">
      <c r="F14" t="str">
        <f t="shared" si="0"/>
        <v>INSERT INTO persona_responsable VALUES ('', '', , '', '');</v>
      </c>
    </row>
    <row r="15" spans="1:6" x14ac:dyDescent="0.25">
      <c r="F15" t="str">
        <f t="shared" si="0"/>
        <v>INSERT INTO persona_responsable VALUES ('', '', , '', '');</v>
      </c>
    </row>
    <row r="16" spans="1:6" x14ac:dyDescent="0.25">
      <c r="F16" t="str">
        <f t="shared" si="0"/>
        <v>INSERT INTO persona_responsable VALUES ('', '', , '', '');</v>
      </c>
    </row>
    <row r="17" spans="6:6" x14ac:dyDescent="0.25">
      <c r="F17" t="str">
        <f t="shared" si="0"/>
        <v>INSERT INTO persona_responsable VALUES ('', '', , '', '');</v>
      </c>
    </row>
    <row r="18" spans="6:6" x14ac:dyDescent="0.25">
      <c r="F18" t="str">
        <f t="shared" si="0"/>
        <v>INSERT INTO persona_responsable VALUES ('', '', , '', '');</v>
      </c>
    </row>
    <row r="19" spans="6:6" x14ac:dyDescent="0.25">
      <c r="F19" t="str">
        <f t="shared" si="0"/>
        <v>INSERT INTO persona_responsable VALUES ('', '', , '', '');</v>
      </c>
    </row>
    <row r="20" spans="6:6" x14ac:dyDescent="0.25">
      <c r="F20" t="str">
        <f t="shared" si="0"/>
        <v>INSERT INTO persona_responsable VALUES ('', '', , '', '');</v>
      </c>
    </row>
    <row r="21" spans="6:6" x14ac:dyDescent="0.25">
      <c r="F21" t="str">
        <f t="shared" si="0"/>
        <v>INSERT INTO persona_responsable VALUES ('', '', , '', '');</v>
      </c>
    </row>
    <row r="22" spans="6:6" x14ac:dyDescent="0.25">
      <c r="F22" t="str">
        <f t="shared" si="0"/>
        <v>INSERT INTO persona_responsable VALUES ('', '', , '', '');</v>
      </c>
    </row>
    <row r="23" spans="6:6" x14ac:dyDescent="0.25">
      <c r="F23" t="str">
        <f t="shared" si="0"/>
        <v>INSERT INTO persona_responsable VALUES ('', '', , '', '');</v>
      </c>
    </row>
    <row r="24" spans="6:6" x14ac:dyDescent="0.25">
      <c r="F24" t="str">
        <f t="shared" si="0"/>
        <v>INSERT INTO persona_responsable VALUES ('', '', , '', '');</v>
      </c>
    </row>
    <row r="25" spans="6:6" x14ac:dyDescent="0.25">
      <c r="F25" t="str">
        <f t="shared" si="0"/>
        <v>INSERT INTO persona_responsable VALUES ('', '', , '', '');</v>
      </c>
    </row>
    <row r="26" spans="6:6" x14ac:dyDescent="0.25">
      <c r="F26" t="str">
        <f t="shared" si="0"/>
        <v>INSERT INTO persona_responsable VALUES ('', '', , '', '');</v>
      </c>
    </row>
    <row r="27" spans="6:6" x14ac:dyDescent="0.25">
      <c r="F27" t="str">
        <f t="shared" si="0"/>
        <v>INSERT INTO persona_responsable VALUES ('', '', , '', '');</v>
      </c>
    </row>
    <row r="28" spans="6:6" x14ac:dyDescent="0.25">
      <c r="F28" t="str">
        <f t="shared" si="0"/>
        <v>INSERT INTO persona_responsable VALUES ('', '', , '', '');</v>
      </c>
    </row>
    <row r="29" spans="6:6" x14ac:dyDescent="0.25">
      <c r="F29" t="str">
        <f t="shared" si="0"/>
        <v>INSERT INTO persona_responsable VALUES ('', '', , '', '');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2244-FECD-43EC-8FB4-74DF5EA937BA}">
  <dimension ref="A1:E23"/>
  <sheetViews>
    <sheetView zoomScaleNormal="100" workbookViewId="0">
      <pane ySplit="1" topLeftCell="A2" activePane="bottomLeft" state="frozen"/>
      <selection pane="bottomLeft" activeCell="C7" sqref="C7"/>
    </sheetView>
  </sheetViews>
  <sheetFormatPr baseColWidth="10" defaultRowHeight="15" x14ac:dyDescent="0.25"/>
  <cols>
    <col min="1" max="1" width="17.42578125" style="17" customWidth="1"/>
    <col min="2" max="2" width="14.28515625" style="10" customWidth="1"/>
    <col min="3" max="3" width="20.7109375" style="22" customWidth="1"/>
    <col min="4" max="4" width="15.5703125" style="7" customWidth="1"/>
    <col min="5" max="5" width="106.42578125" customWidth="1"/>
  </cols>
  <sheetData>
    <row r="1" spans="1:5" x14ac:dyDescent="0.25">
      <c r="A1" s="32" t="s">
        <v>61</v>
      </c>
      <c r="B1" s="29" t="s">
        <v>18</v>
      </c>
      <c r="C1" s="21" t="s">
        <v>83</v>
      </c>
      <c r="D1" s="6" t="s">
        <v>103</v>
      </c>
      <c r="E1" s="2" t="s">
        <v>5</v>
      </c>
    </row>
    <row r="2" spans="1:5" x14ac:dyDescent="0.25">
      <c r="A2" s="17">
        <v>1004</v>
      </c>
      <c r="B2" s="10">
        <v>333</v>
      </c>
      <c r="C2" s="22" t="s">
        <v>104</v>
      </c>
      <c r="D2" s="7">
        <v>1000</v>
      </c>
      <c r="E2" t="str">
        <f>CONCATENATE("INSERT INTO dieta VALUES (", A2, ", ", B2, ", '", C2, "', ", D2, ");")</f>
        <v>INSERT INTO dieta VALUES (1004, 333, '23-05-2019', 1000);</v>
      </c>
    </row>
    <row r="3" spans="1:5" x14ac:dyDescent="0.25">
      <c r="A3" s="17">
        <v>1006</v>
      </c>
      <c r="B3" s="10">
        <v>444</v>
      </c>
      <c r="C3" s="22" t="s">
        <v>98</v>
      </c>
      <c r="D3" s="7">
        <v>500</v>
      </c>
      <c r="E3" t="str">
        <f t="shared" ref="E3:E23" si="0">CONCATENATE("INSERT INTO dieta VALUES (", A3, ", ", B3, ", '", C3, "', ", D3, ");")</f>
        <v>INSERT INTO dieta VALUES (1006, 444, '05-10-2021', 500);</v>
      </c>
    </row>
    <row r="4" spans="1:5" x14ac:dyDescent="0.25">
      <c r="A4" s="17">
        <v>1002</v>
      </c>
      <c r="B4" s="10">
        <v>222</v>
      </c>
      <c r="C4" s="22" t="s">
        <v>106</v>
      </c>
      <c r="D4" s="7">
        <v>300</v>
      </c>
      <c r="E4" t="str">
        <f t="shared" si="0"/>
        <v>INSERT INTO dieta VALUES (1002, 222, '04-02-2019', 300);</v>
      </c>
    </row>
    <row r="5" spans="1:5" x14ac:dyDescent="0.25">
      <c r="A5" s="17">
        <v>1005</v>
      </c>
      <c r="B5" s="10">
        <v>222</v>
      </c>
      <c r="C5" s="22" t="s">
        <v>106</v>
      </c>
      <c r="D5" s="7">
        <v>500</v>
      </c>
      <c r="E5" t="str">
        <f t="shared" si="0"/>
        <v>INSERT INTO dieta VALUES (1005, 222, '04-02-2019', 500);</v>
      </c>
    </row>
    <row r="6" spans="1:5" x14ac:dyDescent="0.25">
      <c r="A6" s="17">
        <v>1001</v>
      </c>
      <c r="B6" s="10">
        <v>111</v>
      </c>
      <c r="C6" s="22" t="s">
        <v>107</v>
      </c>
      <c r="D6" s="7">
        <v>300</v>
      </c>
      <c r="E6" t="str">
        <f t="shared" si="0"/>
        <v>INSERT INTO dieta VALUES (1001, 111, '02-09-2021', 300);</v>
      </c>
    </row>
    <row r="7" spans="1:5" x14ac:dyDescent="0.25">
      <c r="A7" s="17">
        <v>1002</v>
      </c>
      <c r="B7" s="10">
        <v>555</v>
      </c>
      <c r="C7" s="22" t="s">
        <v>108</v>
      </c>
      <c r="D7" s="7">
        <v>800</v>
      </c>
      <c r="E7" t="str">
        <f t="shared" si="0"/>
        <v>INSERT INTO dieta VALUES (1002, 555, '04-05-2018', 800);</v>
      </c>
    </row>
    <row r="8" spans="1:5" x14ac:dyDescent="0.25">
      <c r="A8" s="17">
        <v>1003</v>
      </c>
      <c r="B8" s="10">
        <v>666</v>
      </c>
      <c r="C8" s="22" t="s">
        <v>121</v>
      </c>
      <c r="D8" s="7">
        <v>200</v>
      </c>
      <c r="E8" t="str">
        <f t="shared" si="0"/>
        <v>INSERT INTO dieta VALUES (1003, 666, '02-08-2021', 200);</v>
      </c>
    </row>
    <row r="9" spans="1:5" x14ac:dyDescent="0.25">
      <c r="A9" s="17">
        <v>1002</v>
      </c>
      <c r="B9" s="10">
        <v>777</v>
      </c>
      <c r="C9" s="22" t="s">
        <v>122</v>
      </c>
      <c r="D9" s="7">
        <v>800</v>
      </c>
      <c r="E9" t="str">
        <f t="shared" si="0"/>
        <v>INSERT INTO dieta VALUES (1002, 777, '12-07-2020', 800);</v>
      </c>
    </row>
    <row r="10" spans="1:5" x14ac:dyDescent="0.25">
      <c r="A10" s="17">
        <v>1002</v>
      </c>
      <c r="B10" s="10">
        <v>888</v>
      </c>
      <c r="C10" s="22" t="s">
        <v>132</v>
      </c>
      <c r="D10" s="7">
        <v>600</v>
      </c>
      <c r="E10" t="str">
        <f t="shared" si="0"/>
        <v>INSERT INTO dieta VALUES (1002, 888, '04-08-2015', 600);</v>
      </c>
    </row>
    <row r="11" spans="1:5" x14ac:dyDescent="0.25">
      <c r="A11" s="17">
        <v>1004</v>
      </c>
      <c r="B11" s="10">
        <v>999</v>
      </c>
      <c r="C11" s="22" t="s">
        <v>143</v>
      </c>
      <c r="D11" s="7">
        <v>600</v>
      </c>
      <c r="E11" t="str">
        <f t="shared" si="0"/>
        <v>INSERT INTO dieta VALUES (1004, 999, '25-07-2019', 600);</v>
      </c>
    </row>
    <row r="12" spans="1:5" x14ac:dyDescent="0.25">
      <c r="A12" s="17">
        <v>1002</v>
      </c>
      <c r="B12" s="10">
        <v>1000</v>
      </c>
      <c r="C12" s="22" t="s">
        <v>153</v>
      </c>
      <c r="D12" s="7">
        <v>500</v>
      </c>
      <c r="E12" t="str">
        <f t="shared" si="0"/>
        <v>INSERT INTO dieta VALUES (1002, 1000, '09-09-2019', 500);</v>
      </c>
    </row>
    <row r="13" spans="1:5" x14ac:dyDescent="0.25">
      <c r="E13" t="str">
        <f t="shared" si="0"/>
        <v>INSERT INTO dieta VALUES (, , '', );</v>
      </c>
    </row>
    <row r="14" spans="1:5" x14ac:dyDescent="0.25">
      <c r="E14" t="str">
        <f t="shared" si="0"/>
        <v>INSERT INTO dieta VALUES (, , '', );</v>
      </c>
    </row>
    <row r="15" spans="1:5" x14ac:dyDescent="0.25">
      <c r="E15" t="str">
        <f t="shared" si="0"/>
        <v>INSERT INTO dieta VALUES (, , '', );</v>
      </c>
    </row>
    <row r="16" spans="1:5" x14ac:dyDescent="0.25">
      <c r="E16" t="str">
        <f t="shared" si="0"/>
        <v>INSERT INTO dieta VALUES (, , '', );</v>
      </c>
    </row>
    <row r="17" spans="5:5" x14ac:dyDescent="0.25">
      <c r="E17" t="str">
        <f t="shared" si="0"/>
        <v>INSERT INTO dieta VALUES (, , '', );</v>
      </c>
    </row>
    <row r="18" spans="5:5" x14ac:dyDescent="0.25">
      <c r="E18" t="str">
        <f t="shared" si="0"/>
        <v>INSERT INTO dieta VALUES (, , '', );</v>
      </c>
    </row>
    <row r="19" spans="5:5" x14ac:dyDescent="0.25">
      <c r="E19" t="str">
        <f t="shared" si="0"/>
        <v>INSERT INTO dieta VALUES (, , '', );</v>
      </c>
    </row>
    <row r="20" spans="5:5" x14ac:dyDescent="0.25">
      <c r="E20" t="str">
        <f t="shared" si="0"/>
        <v>INSERT INTO dieta VALUES (, , '', );</v>
      </c>
    </row>
    <row r="21" spans="5:5" x14ac:dyDescent="0.25">
      <c r="E21" t="str">
        <f t="shared" si="0"/>
        <v>INSERT INTO dieta VALUES (, , '', );</v>
      </c>
    </row>
    <row r="22" spans="5:5" x14ac:dyDescent="0.25">
      <c r="E22" t="str">
        <f t="shared" si="0"/>
        <v>INSERT INTO dieta VALUES (, , '', );</v>
      </c>
    </row>
    <row r="23" spans="5:5" x14ac:dyDescent="0.25">
      <c r="E23" t="str">
        <f t="shared" si="0"/>
        <v>INSERT INTO dieta VALUES (, , '', );</v>
      </c>
    </row>
  </sheetData>
  <hyperlinks>
    <hyperlink ref="A1" location="alimentacion!A1" display="id_alimentacion" xr:uid="{F171B88E-BC94-4139-A82F-FDF73E00DB53}"/>
    <hyperlink ref="B1" location="mascota!A1" display="id_mascota" xr:uid="{0EBF3B4D-A1B4-459F-BCE6-F87B4EF8E73E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65AF-B166-4679-B7D3-D1257E1EB563}">
  <dimension ref="A1:E28"/>
  <sheetViews>
    <sheetView workbookViewId="0">
      <pane ySplit="1" topLeftCell="A2" activePane="bottomLeft" state="frozen"/>
      <selection pane="bottomLeft" activeCell="C7" sqref="C7"/>
    </sheetView>
  </sheetViews>
  <sheetFormatPr baseColWidth="10" defaultRowHeight="15" x14ac:dyDescent="0.25"/>
  <cols>
    <col min="1" max="1" width="18.5703125" customWidth="1"/>
    <col min="2" max="2" width="14.28515625" style="10" customWidth="1"/>
    <col min="3" max="3" width="54.42578125" customWidth="1"/>
    <col min="4" max="4" width="16.140625" style="26" customWidth="1"/>
    <col min="5" max="5" width="104.5703125" customWidth="1"/>
  </cols>
  <sheetData>
    <row r="1" spans="1:5" x14ac:dyDescent="0.25">
      <c r="A1" s="1" t="s">
        <v>109</v>
      </c>
      <c r="B1" s="29" t="s">
        <v>18</v>
      </c>
      <c r="C1" s="1" t="s">
        <v>110</v>
      </c>
      <c r="D1" s="25" t="s">
        <v>83</v>
      </c>
      <c r="E1" s="2" t="s">
        <v>5</v>
      </c>
    </row>
    <row r="2" spans="1:5" x14ac:dyDescent="0.25">
      <c r="A2">
        <v>9991</v>
      </c>
      <c r="B2" s="10">
        <v>444</v>
      </c>
      <c r="C2" t="s">
        <v>115</v>
      </c>
      <c r="D2" s="26" t="s">
        <v>116</v>
      </c>
      <c r="E2" t="str">
        <f>CONCATENATE("INSERT INTO historial_conflicto VALUES (", A2, ", ", B2, ", '", C2, "', '", D2, "');")</f>
        <v>INSERT INTO historial_conflicto VALUES (9991, 444, 'Garfil araño a John porque no le dio lasaña', '13-10-2021');</v>
      </c>
    </row>
    <row r="3" spans="1:5" x14ac:dyDescent="0.25">
      <c r="A3">
        <v>9992</v>
      </c>
      <c r="B3" s="10">
        <v>333</v>
      </c>
      <c r="C3" t="s">
        <v>117</v>
      </c>
      <c r="D3" s="26" t="s">
        <v>118</v>
      </c>
      <c r="E3" t="str">
        <f t="shared" ref="E3:E28" si="0">CONCATENATE("INSERT INTO historial_conflicto VALUES (", A3, ", ", B3, ", '", C3, "', '", D3, "');")</f>
        <v>INSERT INTO historial_conflicto VALUES (9992, 333, 'Botas araño a Garfil porque se comio su comida', '29-04-2020');</v>
      </c>
    </row>
    <row r="4" spans="1:5" x14ac:dyDescent="0.25">
      <c r="A4">
        <v>9993</v>
      </c>
      <c r="B4" s="10">
        <v>444</v>
      </c>
      <c r="C4" t="s">
        <v>125</v>
      </c>
      <c r="D4" s="26" t="s">
        <v>126</v>
      </c>
      <c r="E4" t="str">
        <f t="shared" si="0"/>
        <v>INSERT INTO historial_conflicto VALUES (9993, 444, 'Garfil ataco a Oddie porque no lo dejaba comer', '14-11-2019');</v>
      </c>
    </row>
    <row r="5" spans="1:5" x14ac:dyDescent="0.25">
      <c r="A5">
        <v>9994</v>
      </c>
      <c r="B5" s="10">
        <v>777</v>
      </c>
      <c r="C5" t="s">
        <v>127</v>
      </c>
      <c r="D5" s="26" t="s">
        <v>128</v>
      </c>
      <c r="E5" t="str">
        <f t="shared" si="0"/>
        <v>INSERT INTO historial_conflicto VALUES (9994, 777, 'Oddie ataco a Garfil porque no deja de molestarlo', '24-12-2019');</v>
      </c>
    </row>
    <row r="6" spans="1:5" x14ac:dyDescent="0.25">
      <c r="E6" t="str">
        <f t="shared" si="0"/>
        <v>INSERT INTO historial_conflicto VALUES (, , '', '');</v>
      </c>
    </row>
    <row r="7" spans="1:5" x14ac:dyDescent="0.25">
      <c r="E7" t="str">
        <f t="shared" si="0"/>
        <v>INSERT INTO historial_conflicto VALUES (, , '', '');</v>
      </c>
    </row>
    <row r="8" spans="1:5" x14ac:dyDescent="0.25">
      <c r="E8" t="str">
        <f t="shared" si="0"/>
        <v>INSERT INTO historial_conflicto VALUES (, , '', '');</v>
      </c>
    </row>
    <row r="9" spans="1:5" x14ac:dyDescent="0.25">
      <c r="E9" t="str">
        <f t="shared" si="0"/>
        <v>INSERT INTO historial_conflicto VALUES (, , '', '');</v>
      </c>
    </row>
    <row r="10" spans="1:5" x14ac:dyDescent="0.25">
      <c r="E10" t="str">
        <f t="shared" si="0"/>
        <v>INSERT INTO historial_conflicto VALUES (, , '', '');</v>
      </c>
    </row>
    <row r="11" spans="1:5" x14ac:dyDescent="0.25">
      <c r="E11" t="str">
        <f t="shared" si="0"/>
        <v>INSERT INTO historial_conflicto VALUES (, , '', '');</v>
      </c>
    </row>
    <row r="12" spans="1:5" x14ac:dyDescent="0.25">
      <c r="E12" t="str">
        <f t="shared" si="0"/>
        <v>INSERT INTO historial_conflicto VALUES (, , '', '');</v>
      </c>
    </row>
    <row r="13" spans="1:5" x14ac:dyDescent="0.25">
      <c r="E13" t="str">
        <f t="shared" si="0"/>
        <v>INSERT INTO historial_conflicto VALUES (, , '', '');</v>
      </c>
    </row>
    <row r="14" spans="1:5" x14ac:dyDescent="0.25">
      <c r="E14" t="str">
        <f t="shared" si="0"/>
        <v>INSERT INTO historial_conflicto VALUES (, , '', '');</v>
      </c>
    </row>
    <row r="15" spans="1:5" x14ac:dyDescent="0.25">
      <c r="E15" t="str">
        <f t="shared" si="0"/>
        <v>INSERT INTO historial_conflicto VALUES (, , '', '');</v>
      </c>
    </row>
    <row r="16" spans="1:5" x14ac:dyDescent="0.25">
      <c r="E16" t="str">
        <f t="shared" si="0"/>
        <v>INSERT INTO historial_conflicto VALUES (, , '', '');</v>
      </c>
    </row>
    <row r="17" spans="5:5" x14ac:dyDescent="0.25">
      <c r="E17" t="str">
        <f t="shared" si="0"/>
        <v>INSERT INTO historial_conflicto VALUES (, , '', '');</v>
      </c>
    </row>
    <row r="18" spans="5:5" x14ac:dyDescent="0.25">
      <c r="E18" t="str">
        <f t="shared" si="0"/>
        <v>INSERT INTO historial_conflicto VALUES (, , '', '');</v>
      </c>
    </row>
    <row r="19" spans="5:5" x14ac:dyDescent="0.25">
      <c r="E19" t="str">
        <f t="shared" si="0"/>
        <v>INSERT INTO historial_conflicto VALUES (, , '', '');</v>
      </c>
    </row>
    <row r="20" spans="5:5" x14ac:dyDescent="0.25">
      <c r="E20" t="str">
        <f t="shared" si="0"/>
        <v>INSERT INTO historial_conflicto VALUES (, , '', '');</v>
      </c>
    </row>
    <row r="21" spans="5:5" x14ac:dyDescent="0.25">
      <c r="E21" t="str">
        <f t="shared" si="0"/>
        <v>INSERT INTO historial_conflicto VALUES (, , '', '');</v>
      </c>
    </row>
    <row r="22" spans="5:5" x14ac:dyDescent="0.25">
      <c r="E22" t="str">
        <f t="shared" si="0"/>
        <v>INSERT INTO historial_conflicto VALUES (, , '', '');</v>
      </c>
    </row>
    <row r="23" spans="5:5" x14ac:dyDescent="0.25">
      <c r="E23" t="str">
        <f t="shared" si="0"/>
        <v>INSERT INTO historial_conflicto VALUES (, , '', '');</v>
      </c>
    </row>
    <row r="24" spans="5:5" x14ac:dyDescent="0.25">
      <c r="E24" t="str">
        <f t="shared" si="0"/>
        <v>INSERT INTO historial_conflicto VALUES (, , '', '');</v>
      </c>
    </row>
    <row r="25" spans="5:5" x14ac:dyDescent="0.25">
      <c r="E25" t="str">
        <f t="shared" si="0"/>
        <v>INSERT INTO historial_conflicto VALUES (, , '', '');</v>
      </c>
    </row>
    <row r="26" spans="5:5" x14ac:dyDescent="0.25">
      <c r="E26" t="str">
        <f t="shared" si="0"/>
        <v>INSERT INTO historial_conflicto VALUES (, , '', '');</v>
      </c>
    </row>
    <row r="27" spans="5:5" x14ac:dyDescent="0.25">
      <c r="E27" t="str">
        <f t="shared" si="0"/>
        <v>INSERT INTO historial_conflicto VALUES (, , '', '');</v>
      </c>
    </row>
    <row r="28" spans="5:5" x14ac:dyDescent="0.25">
      <c r="E28" t="str">
        <f t="shared" si="0"/>
        <v>INSERT INTO historial_conflicto VALUES (, , '', '');</v>
      </c>
    </row>
  </sheetData>
  <hyperlinks>
    <hyperlink ref="B1" location="mascota!A1" display="id_mascota" xr:uid="{1993B4E0-1F13-4CC2-AACC-B19D58C47921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624-4F9B-4C69-B1DD-CAC33BEAB48C}">
  <sheetPr>
    <tabColor rgb="FF4FFBFF"/>
  </sheetPr>
  <dimension ref="A1:G28"/>
  <sheetViews>
    <sheetView workbookViewId="0">
      <pane ySplit="1" topLeftCell="A2" activePane="bottomLeft" state="frozen"/>
      <selection pane="bottomLeft" activeCell="E22" sqref="E21:E22"/>
    </sheetView>
  </sheetViews>
  <sheetFormatPr baseColWidth="10" defaultRowHeight="15" x14ac:dyDescent="0.25"/>
  <cols>
    <col min="1" max="1" width="22.5703125" style="16" customWidth="1"/>
    <col min="2" max="2" width="16.5703125" customWidth="1"/>
    <col min="3" max="3" width="8.28515625" customWidth="1"/>
    <col min="4" max="4" width="31" customWidth="1"/>
    <col min="5" max="5" width="13.28515625" customWidth="1"/>
    <col min="6" max="6" width="17.5703125" style="7" customWidth="1"/>
    <col min="7" max="7" width="103" customWidth="1"/>
  </cols>
  <sheetData>
    <row r="1" spans="1:7" x14ac:dyDescent="0.25">
      <c r="A1" s="15" t="s">
        <v>82</v>
      </c>
      <c r="B1" s="1" t="s">
        <v>1</v>
      </c>
      <c r="C1" s="1" t="s">
        <v>2</v>
      </c>
      <c r="D1" s="5" t="s">
        <v>54</v>
      </c>
      <c r="E1" s="5" t="s">
        <v>4</v>
      </c>
      <c r="F1" s="6" t="s">
        <v>51</v>
      </c>
      <c r="G1" s="2" t="s">
        <v>5</v>
      </c>
    </row>
    <row r="2" spans="1:7" x14ac:dyDescent="0.25">
      <c r="A2" s="16" t="s">
        <v>52</v>
      </c>
      <c r="B2" t="s">
        <v>53</v>
      </c>
      <c r="C2">
        <v>40</v>
      </c>
      <c r="D2" s="8" t="s">
        <v>58</v>
      </c>
      <c r="E2" s="8">
        <v>1000100</v>
      </c>
      <c r="F2" s="9" t="s">
        <v>56</v>
      </c>
      <c r="G2" t="str">
        <f>CONCATENATE("INSERT INTO veterinario VALUES ('", A2, "', '", B2, "', ", C2, ", '", D2, "', '", E2, "', '", F2, "');")</f>
        <v>INSERT INTO veterinario VALUES ('45834647-k', 'Doktor Miau', 40, 'Universidad de Gatitos', '1000100', 'Centro Vet.');</v>
      </c>
    </row>
    <row r="3" spans="1:7" x14ac:dyDescent="0.25">
      <c r="A3" s="16" t="s">
        <v>57</v>
      </c>
      <c r="B3" t="s">
        <v>59</v>
      </c>
      <c r="C3">
        <v>33</v>
      </c>
      <c r="D3" s="8" t="s">
        <v>55</v>
      </c>
      <c r="E3" s="8">
        <v>20001023</v>
      </c>
      <c r="F3" s="7" t="s">
        <v>60</v>
      </c>
      <c r="G3" t="str">
        <f t="shared" ref="G3:G28" si="0">CONCATENATE("INSERT INTO veterinario VALUES ('", A3, "', '", B3, "', ", C3, ", '", D3, "', '", E3, "', '", F3, "');")</f>
        <v>INSERT INTO veterinario VALUES ('23232322-1', 'Doktor Guagu', 33, 'Universidad de Perritos', '20001023', 'Movil');</v>
      </c>
    </row>
    <row r="4" spans="1:7" x14ac:dyDescent="0.25">
      <c r="A4" s="16" t="s">
        <v>144</v>
      </c>
      <c r="B4" t="s">
        <v>145</v>
      </c>
      <c r="C4">
        <v>50</v>
      </c>
      <c r="D4" s="8" t="s">
        <v>146</v>
      </c>
      <c r="E4" s="8">
        <v>32915</v>
      </c>
      <c r="F4" s="7" t="s">
        <v>56</v>
      </c>
      <c r="G4" t="str">
        <f t="shared" si="0"/>
        <v>INSERT INTO veterinario VALUES ('54835483-5', 'Doctor Animal', 50, 'Universidad de Veterinarios', '32915', 'Centro Vet.');</v>
      </c>
    </row>
    <row r="5" spans="1:7" x14ac:dyDescent="0.25">
      <c r="D5" s="8"/>
      <c r="E5" s="8"/>
      <c r="G5" t="str">
        <f t="shared" si="0"/>
        <v>INSERT INTO veterinario VALUES ('', '', , '', '', '');</v>
      </c>
    </row>
    <row r="6" spans="1:7" x14ac:dyDescent="0.25">
      <c r="G6" t="str">
        <f t="shared" si="0"/>
        <v>INSERT INTO veterinario VALUES ('', '', , '', '', '');</v>
      </c>
    </row>
    <row r="7" spans="1:7" x14ac:dyDescent="0.25">
      <c r="G7" t="str">
        <f t="shared" si="0"/>
        <v>INSERT INTO veterinario VALUES ('', '', , '', '', '');</v>
      </c>
    </row>
    <row r="8" spans="1:7" x14ac:dyDescent="0.25">
      <c r="G8" t="str">
        <f t="shared" si="0"/>
        <v>INSERT INTO veterinario VALUES ('', '', , '', '', '');</v>
      </c>
    </row>
    <row r="9" spans="1:7" x14ac:dyDescent="0.25">
      <c r="G9" t="str">
        <f t="shared" si="0"/>
        <v>INSERT INTO veterinario VALUES ('', '', , '', '', '');</v>
      </c>
    </row>
    <row r="10" spans="1:7" x14ac:dyDescent="0.25">
      <c r="G10" t="str">
        <f t="shared" si="0"/>
        <v>INSERT INTO veterinario VALUES ('', '', , '', '', '');</v>
      </c>
    </row>
    <row r="11" spans="1:7" x14ac:dyDescent="0.25">
      <c r="G11" t="str">
        <f t="shared" si="0"/>
        <v>INSERT INTO veterinario VALUES ('', '', , '', '', '');</v>
      </c>
    </row>
    <row r="12" spans="1:7" x14ac:dyDescent="0.25">
      <c r="G12" t="str">
        <f t="shared" si="0"/>
        <v>INSERT INTO veterinario VALUES ('', '', , '', '', '');</v>
      </c>
    </row>
    <row r="13" spans="1:7" x14ac:dyDescent="0.25">
      <c r="G13" t="str">
        <f t="shared" si="0"/>
        <v>INSERT INTO veterinario VALUES ('', '', , '', '', '');</v>
      </c>
    </row>
    <row r="14" spans="1:7" x14ac:dyDescent="0.25">
      <c r="G14" t="str">
        <f t="shared" si="0"/>
        <v>INSERT INTO veterinario VALUES ('', '', , '', '', '');</v>
      </c>
    </row>
    <row r="15" spans="1:7" x14ac:dyDescent="0.25">
      <c r="G15" t="str">
        <f t="shared" si="0"/>
        <v>INSERT INTO veterinario VALUES ('', '', , '', '', '');</v>
      </c>
    </row>
    <row r="16" spans="1:7" x14ac:dyDescent="0.25">
      <c r="G16" t="str">
        <f t="shared" si="0"/>
        <v>INSERT INTO veterinario VALUES ('', '', , '', '', '');</v>
      </c>
    </row>
    <row r="17" spans="7:7" x14ac:dyDescent="0.25">
      <c r="G17" t="str">
        <f t="shared" si="0"/>
        <v>INSERT INTO veterinario VALUES ('', '', , '', '', '');</v>
      </c>
    </row>
    <row r="18" spans="7:7" x14ac:dyDescent="0.25">
      <c r="G18" t="str">
        <f t="shared" si="0"/>
        <v>INSERT INTO veterinario VALUES ('', '', , '', '', '');</v>
      </c>
    </row>
    <row r="19" spans="7:7" x14ac:dyDescent="0.25">
      <c r="G19" t="str">
        <f t="shared" si="0"/>
        <v>INSERT INTO veterinario VALUES ('', '', , '', '', '');</v>
      </c>
    </row>
    <row r="20" spans="7:7" x14ac:dyDescent="0.25">
      <c r="G20" t="str">
        <f t="shared" si="0"/>
        <v>INSERT INTO veterinario VALUES ('', '', , '', '', '');</v>
      </c>
    </row>
    <row r="21" spans="7:7" x14ac:dyDescent="0.25">
      <c r="G21" t="str">
        <f t="shared" si="0"/>
        <v>INSERT INTO veterinario VALUES ('', '', , '', '', '');</v>
      </c>
    </row>
    <row r="22" spans="7:7" x14ac:dyDescent="0.25">
      <c r="G22" t="str">
        <f t="shared" si="0"/>
        <v>INSERT INTO veterinario VALUES ('', '', , '', '', '');</v>
      </c>
    </row>
    <row r="23" spans="7:7" x14ac:dyDescent="0.25">
      <c r="G23" t="str">
        <f t="shared" si="0"/>
        <v>INSERT INTO veterinario VALUES ('', '', , '', '', '');</v>
      </c>
    </row>
    <row r="24" spans="7:7" x14ac:dyDescent="0.25">
      <c r="G24" t="str">
        <f>CONCATENATE("INSERT INTO veterinario VALUES ('", A24, "', '", B24, "', ", C24, ", '", D24, "', '", E24, "', '", F24, "');")</f>
        <v>INSERT INTO veterinario VALUES ('', '', , '', '', '');</v>
      </c>
    </row>
    <row r="25" spans="7:7" x14ac:dyDescent="0.25">
      <c r="G25" t="str">
        <f t="shared" si="0"/>
        <v>INSERT INTO veterinario VALUES ('', '', , '', '', '');</v>
      </c>
    </row>
    <row r="26" spans="7:7" x14ac:dyDescent="0.25">
      <c r="G26" t="str">
        <f t="shared" si="0"/>
        <v>INSERT INTO veterinario VALUES ('', '', , '', '', '');</v>
      </c>
    </row>
    <row r="27" spans="7:7" x14ac:dyDescent="0.25">
      <c r="G27" t="str">
        <f t="shared" si="0"/>
        <v>INSERT INTO veterinario VALUES ('', '', , '', '', '');</v>
      </c>
    </row>
    <row r="28" spans="7:7" x14ac:dyDescent="0.25">
      <c r="G28" t="str">
        <f t="shared" si="0"/>
        <v>INSERT INTO veterinario VALUES ('', '', , '', '', '');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9D8B-D891-4CD8-A0F7-2A44C0696F05}">
  <sheetPr>
    <tabColor rgb="FF7030A0"/>
  </sheetPr>
  <dimension ref="A1:D28"/>
  <sheetViews>
    <sheetView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cols>
    <col min="1" max="1" width="17.42578125" style="17" customWidth="1"/>
    <col min="2" max="2" width="32.5703125" customWidth="1"/>
    <col min="3" max="3" width="24.7109375" style="7" customWidth="1"/>
    <col min="4" max="4" width="80.28515625" customWidth="1"/>
  </cols>
  <sheetData>
    <row r="1" spans="1:4" x14ac:dyDescent="0.25">
      <c r="A1" s="18" t="s">
        <v>61</v>
      </c>
      <c r="B1" s="1" t="s">
        <v>62</v>
      </c>
      <c r="C1" s="6" t="s">
        <v>63</v>
      </c>
      <c r="D1" s="2" t="s">
        <v>5</v>
      </c>
    </row>
    <row r="2" spans="1:4" x14ac:dyDescent="0.25">
      <c r="A2" s="17">
        <v>1001</v>
      </c>
      <c r="B2" t="s">
        <v>68</v>
      </c>
      <c r="C2" s="7">
        <v>4</v>
      </c>
      <c r="D2" t="str">
        <f>CONCATENATE("INSERT INTO alimentacion VALUES (", A2, ", '", B2, "', ", C2, ");")</f>
        <v>INSERT INTO alimentacion VALUES (1001, 'Dog Chau Cacho.', 4);</v>
      </c>
    </row>
    <row r="3" spans="1:4" x14ac:dyDescent="0.25">
      <c r="A3" s="17">
        <v>1002</v>
      </c>
      <c r="B3" t="s">
        <v>64</v>
      </c>
      <c r="C3" s="7">
        <v>15</v>
      </c>
      <c r="D3" t="str">
        <f t="shared" ref="D3:D28" si="0">CONCATENATE("INSERT INTO alimentacion VALUES (", A3, ", '", B3, "', ", C3, ");")</f>
        <v>INSERT INTO alimentacion VALUES (1002, 'Dog Chau Adulto', 15);</v>
      </c>
    </row>
    <row r="4" spans="1:4" x14ac:dyDescent="0.25">
      <c r="A4" s="17">
        <v>1003</v>
      </c>
      <c r="B4" t="s">
        <v>67</v>
      </c>
      <c r="C4" s="7">
        <v>8</v>
      </c>
      <c r="D4" t="str">
        <f t="shared" si="0"/>
        <v>INSERT INTO alimentacion VALUES (1003, 'Cat Chau Cacho.', 8);</v>
      </c>
    </row>
    <row r="5" spans="1:4" x14ac:dyDescent="0.25">
      <c r="A5" s="17">
        <v>1004</v>
      </c>
      <c r="B5" t="s">
        <v>65</v>
      </c>
      <c r="C5" s="7">
        <v>18</v>
      </c>
      <c r="D5" t="str">
        <f t="shared" si="0"/>
        <v>INSERT INTO alimentacion VALUES (1004, 'Cat Chau Adulto', 18);</v>
      </c>
    </row>
    <row r="6" spans="1:4" x14ac:dyDescent="0.25">
      <c r="A6" s="17">
        <v>1005</v>
      </c>
      <c r="B6" t="s">
        <v>66</v>
      </c>
      <c r="C6" s="7">
        <v>24</v>
      </c>
      <c r="D6" t="str">
        <f t="shared" si="0"/>
        <v>INSERT INTO alimentacion VALUES (1005, 'Comida Casera', 24);</v>
      </c>
    </row>
    <row r="7" spans="1:4" x14ac:dyDescent="0.25">
      <c r="A7" s="17">
        <v>1006</v>
      </c>
      <c r="B7" t="s">
        <v>105</v>
      </c>
      <c r="C7" s="7">
        <v>48</v>
      </c>
      <c r="D7" t="str">
        <f t="shared" si="0"/>
        <v>INSERT INTO alimentacion VALUES (1006, 'UltraDiet Cat', 48);</v>
      </c>
    </row>
    <row r="8" spans="1:4" x14ac:dyDescent="0.25">
      <c r="A8" s="17">
        <v>1007</v>
      </c>
      <c r="B8" t="s">
        <v>151</v>
      </c>
      <c r="C8" s="7">
        <v>40</v>
      </c>
      <c r="D8" t="str">
        <f t="shared" si="0"/>
        <v>INSERT INTO alimentacion VALUES (1007, 'Nadie lo usa', 40);</v>
      </c>
    </row>
    <row r="9" spans="1:4" x14ac:dyDescent="0.25">
      <c r="D9" t="str">
        <f t="shared" si="0"/>
        <v>INSERT INTO alimentacion VALUES (, '', );</v>
      </c>
    </row>
    <row r="10" spans="1:4" x14ac:dyDescent="0.25">
      <c r="D10" t="str">
        <f t="shared" si="0"/>
        <v>INSERT INTO alimentacion VALUES (, '', );</v>
      </c>
    </row>
    <row r="11" spans="1:4" x14ac:dyDescent="0.25">
      <c r="D11" t="str">
        <f t="shared" si="0"/>
        <v>INSERT INTO alimentacion VALUES (, '', );</v>
      </c>
    </row>
    <row r="12" spans="1:4" x14ac:dyDescent="0.25">
      <c r="D12" t="str">
        <f t="shared" si="0"/>
        <v>INSERT INTO alimentacion VALUES (, '', );</v>
      </c>
    </row>
    <row r="13" spans="1:4" x14ac:dyDescent="0.25">
      <c r="D13" t="str">
        <f t="shared" si="0"/>
        <v>INSERT INTO alimentacion VALUES (, '', );</v>
      </c>
    </row>
    <row r="14" spans="1:4" x14ac:dyDescent="0.25">
      <c r="D14" t="str">
        <f t="shared" si="0"/>
        <v>INSERT INTO alimentacion VALUES (, '', );</v>
      </c>
    </row>
    <row r="15" spans="1:4" x14ac:dyDescent="0.25">
      <c r="D15" t="str">
        <f t="shared" si="0"/>
        <v>INSERT INTO alimentacion VALUES (, '', );</v>
      </c>
    </row>
    <row r="16" spans="1:4" x14ac:dyDescent="0.25">
      <c r="D16" t="str">
        <f t="shared" si="0"/>
        <v>INSERT INTO alimentacion VALUES (, '', );</v>
      </c>
    </row>
    <row r="17" spans="4:4" x14ac:dyDescent="0.25">
      <c r="D17" t="str">
        <f t="shared" si="0"/>
        <v>INSERT INTO alimentacion VALUES (, '', );</v>
      </c>
    </row>
    <row r="18" spans="4:4" x14ac:dyDescent="0.25">
      <c r="D18" t="str">
        <f t="shared" si="0"/>
        <v>INSERT INTO alimentacion VALUES (, '', );</v>
      </c>
    </row>
    <row r="19" spans="4:4" x14ac:dyDescent="0.25">
      <c r="D19" t="str">
        <f t="shared" si="0"/>
        <v>INSERT INTO alimentacion VALUES (, '', );</v>
      </c>
    </row>
    <row r="20" spans="4:4" x14ac:dyDescent="0.25">
      <c r="D20" t="str">
        <f t="shared" si="0"/>
        <v>INSERT INTO alimentacion VALUES (, '', );</v>
      </c>
    </row>
    <row r="21" spans="4:4" x14ac:dyDescent="0.25">
      <c r="D21" t="str">
        <f t="shared" si="0"/>
        <v>INSERT INTO alimentacion VALUES (, '', );</v>
      </c>
    </row>
    <row r="22" spans="4:4" x14ac:dyDescent="0.25">
      <c r="D22" t="str">
        <f t="shared" si="0"/>
        <v>INSERT INTO alimentacion VALUES (, '', );</v>
      </c>
    </row>
    <row r="23" spans="4:4" x14ac:dyDescent="0.25">
      <c r="D23" t="str">
        <f t="shared" si="0"/>
        <v>INSERT INTO alimentacion VALUES (, '', );</v>
      </c>
    </row>
    <row r="24" spans="4:4" x14ac:dyDescent="0.25">
      <c r="D24" t="str">
        <f t="shared" si="0"/>
        <v>INSERT INTO alimentacion VALUES (, '', );</v>
      </c>
    </row>
    <row r="25" spans="4:4" x14ac:dyDescent="0.25">
      <c r="D25" t="str">
        <f t="shared" si="0"/>
        <v>INSERT INTO alimentacion VALUES (, '', );</v>
      </c>
    </row>
    <row r="26" spans="4:4" x14ac:dyDescent="0.25">
      <c r="D26" t="str">
        <f t="shared" si="0"/>
        <v>INSERT INTO alimentacion VALUES (, '', );</v>
      </c>
    </row>
    <row r="27" spans="4:4" x14ac:dyDescent="0.25">
      <c r="D27" t="str">
        <f t="shared" si="0"/>
        <v>INSERT INTO alimentacion VALUES (, '', );</v>
      </c>
    </row>
    <row r="28" spans="4:4" x14ac:dyDescent="0.25">
      <c r="D28" t="str">
        <f t="shared" si="0"/>
        <v>INSERT INTO alimentacion VALUES (, '', 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EAAA-D68B-4FFA-84CC-67CF82B1D071}">
  <sheetPr>
    <tabColor rgb="FFFF0000"/>
  </sheetPr>
  <dimension ref="A1:C27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7.140625" style="23" customWidth="1"/>
    <col min="2" max="2" width="36.85546875" style="7" customWidth="1"/>
    <col min="3" max="3" width="88.42578125" customWidth="1"/>
  </cols>
  <sheetData>
    <row r="1" spans="1:3" x14ac:dyDescent="0.25">
      <c r="A1" s="24" t="s">
        <v>69</v>
      </c>
      <c r="B1" s="6" t="s">
        <v>70</v>
      </c>
      <c r="C1" s="2" t="s">
        <v>5</v>
      </c>
    </row>
    <row r="2" spans="1:3" x14ac:dyDescent="0.25">
      <c r="A2" s="23">
        <v>691</v>
      </c>
      <c r="B2" s="7" t="s">
        <v>71</v>
      </c>
      <c r="C2" t="str">
        <f>CONCATENATE("INSERT INTO vacuna VALUES (", A2, ", '", B2, "');")</f>
        <v>INSERT INTO vacuna VALUES (691, 'Primera');</v>
      </c>
    </row>
    <row r="3" spans="1:3" x14ac:dyDescent="0.25">
      <c r="A3" s="23">
        <v>692</v>
      </c>
      <c r="B3" s="7" t="s">
        <v>72</v>
      </c>
      <c r="C3" t="str">
        <f t="shared" ref="C3:C27" si="0">CONCATENATE("INSERT INTO vacuna VALUES (", A3, ", '", B3, "');")</f>
        <v>INSERT INTO vacuna VALUES (692, 'Segunda');</v>
      </c>
    </row>
    <row r="4" spans="1:3" x14ac:dyDescent="0.25">
      <c r="A4" s="23">
        <v>693</v>
      </c>
      <c r="B4" s="7" t="s">
        <v>73</v>
      </c>
      <c r="C4" t="str">
        <f t="shared" si="0"/>
        <v>INSERT INTO vacuna VALUES (693, 'Tercera');</v>
      </c>
    </row>
    <row r="5" spans="1:3" x14ac:dyDescent="0.25">
      <c r="C5" t="str">
        <f t="shared" si="0"/>
        <v>INSERT INTO vacuna VALUES (, '');</v>
      </c>
    </row>
    <row r="6" spans="1:3" x14ac:dyDescent="0.25">
      <c r="C6" t="str">
        <f t="shared" si="0"/>
        <v>INSERT INTO vacuna VALUES (, '');</v>
      </c>
    </row>
    <row r="7" spans="1:3" x14ac:dyDescent="0.25">
      <c r="C7" t="str">
        <f t="shared" si="0"/>
        <v>INSERT INTO vacuna VALUES (, '');</v>
      </c>
    </row>
    <row r="8" spans="1:3" x14ac:dyDescent="0.25">
      <c r="C8" t="str">
        <f t="shared" si="0"/>
        <v>INSERT INTO vacuna VALUES (, '');</v>
      </c>
    </row>
    <row r="9" spans="1:3" x14ac:dyDescent="0.25">
      <c r="C9" t="str">
        <f t="shared" si="0"/>
        <v>INSERT INTO vacuna VALUES (, '');</v>
      </c>
    </row>
    <row r="10" spans="1:3" x14ac:dyDescent="0.25">
      <c r="C10" t="str">
        <f t="shared" si="0"/>
        <v>INSERT INTO vacuna VALUES (, '');</v>
      </c>
    </row>
    <row r="11" spans="1:3" x14ac:dyDescent="0.25">
      <c r="C11" t="str">
        <f t="shared" si="0"/>
        <v>INSERT INTO vacuna VALUES (, '');</v>
      </c>
    </row>
    <row r="12" spans="1:3" x14ac:dyDescent="0.25">
      <c r="C12" t="str">
        <f t="shared" si="0"/>
        <v>INSERT INTO vacuna VALUES (, '');</v>
      </c>
    </row>
    <row r="13" spans="1:3" x14ac:dyDescent="0.25">
      <c r="C13" t="str">
        <f t="shared" si="0"/>
        <v>INSERT INTO vacuna VALUES (, '');</v>
      </c>
    </row>
    <row r="14" spans="1:3" x14ac:dyDescent="0.25">
      <c r="C14" t="str">
        <f t="shared" si="0"/>
        <v>INSERT INTO vacuna VALUES (, '');</v>
      </c>
    </row>
    <row r="15" spans="1:3" x14ac:dyDescent="0.25">
      <c r="C15" t="str">
        <f t="shared" si="0"/>
        <v>INSERT INTO vacuna VALUES (, '');</v>
      </c>
    </row>
    <row r="16" spans="1:3" x14ac:dyDescent="0.25">
      <c r="C16" t="str">
        <f t="shared" si="0"/>
        <v>INSERT INTO vacuna VALUES (, '');</v>
      </c>
    </row>
    <row r="17" spans="3:3" x14ac:dyDescent="0.25">
      <c r="C17" t="str">
        <f t="shared" si="0"/>
        <v>INSERT INTO vacuna VALUES (, '');</v>
      </c>
    </row>
    <row r="18" spans="3:3" x14ac:dyDescent="0.25">
      <c r="C18" t="str">
        <f t="shared" si="0"/>
        <v>INSERT INTO vacuna VALUES (, '');</v>
      </c>
    </row>
    <row r="19" spans="3:3" x14ac:dyDescent="0.25">
      <c r="C19" t="str">
        <f t="shared" si="0"/>
        <v>INSERT INTO vacuna VALUES (, '');</v>
      </c>
    </row>
    <row r="20" spans="3:3" x14ac:dyDescent="0.25">
      <c r="C20" t="str">
        <f t="shared" si="0"/>
        <v>INSERT INTO vacuna VALUES (, '');</v>
      </c>
    </row>
    <row r="21" spans="3:3" x14ac:dyDescent="0.25">
      <c r="C21" t="str">
        <f t="shared" si="0"/>
        <v>INSERT INTO vacuna VALUES (, '');</v>
      </c>
    </row>
    <row r="22" spans="3:3" x14ac:dyDescent="0.25">
      <c r="C22" t="str">
        <f t="shared" si="0"/>
        <v>INSERT INTO vacuna VALUES (, '');</v>
      </c>
    </row>
    <row r="23" spans="3:3" x14ac:dyDescent="0.25">
      <c r="C23" t="str">
        <f t="shared" si="0"/>
        <v>INSERT INTO vacuna VALUES (, '');</v>
      </c>
    </row>
    <row r="24" spans="3:3" x14ac:dyDescent="0.25">
      <c r="C24" t="str">
        <f t="shared" si="0"/>
        <v>INSERT INTO vacuna VALUES (, '');</v>
      </c>
    </row>
    <row r="25" spans="3:3" x14ac:dyDescent="0.25">
      <c r="C25" t="str">
        <f t="shared" si="0"/>
        <v>INSERT INTO vacuna VALUES (, '');</v>
      </c>
    </row>
    <row r="26" spans="3:3" x14ac:dyDescent="0.25">
      <c r="C26" t="str">
        <f t="shared" si="0"/>
        <v>INSERT INTO vacuna VALUES (, '');</v>
      </c>
    </row>
    <row r="27" spans="3:3" x14ac:dyDescent="0.25">
      <c r="C27" t="str">
        <f t="shared" si="0"/>
        <v>INSERT INTO vacuna VALUES (, '');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E79A7-C2FC-4870-BE06-52692D4D388E}">
  <sheetPr>
    <tabColor theme="5"/>
  </sheetPr>
  <dimension ref="A1:C29"/>
  <sheetViews>
    <sheetView workbookViewId="0">
      <pane ySplit="1" topLeftCell="A2" activePane="bottomLeft" state="frozen"/>
      <selection pane="bottomLeft" activeCell="B11" sqref="B11"/>
    </sheetView>
  </sheetViews>
  <sheetFormatPr baseColWidth="10" defaultRowHeight="15" x14ac:dyDescent="0.25"/>
  <cols>
    <col min="1" max="1" width="22.7109375" style="19" customWidth="1"/>
    <col min="2" max="2" width="38" style="7" customWidth="1"/>
    <col min="3" max="3" width="91.140625" customWidth="1"/>
  </cols>
  <sheetData>
    <row r="1" spans="1:3" x14ac:dyDescent="0.25">
      <c r="A1" s="20" t="s">
        <v>74</v>
      </c>
      <c r="B1" s="6" t="s">
        <v>75</v>
      </c>
      <c r="C1" s="2" t="s">
        <v>5</v>
      </c>
    </row>
    <row r="2" spans="1:3" x14ac:dyDescent="0.25">
      <c r="A2" s="19">
        <v>501</v>
      </c>
      <c r="B2" s="7" t="s">
        <v>76</v>
      </c>
      <c r="C2" t="str">
        <f>CONCATENATE("INSERT INTO entrenamiento VALUES (", A2, ", '", B2, "');")</f>
        <v>INSERT INTO entrenamiento VALUES (501, 'Quieto');</v>
      </c>
    </row>
    <row r="3" spans="1:3" x14ac:dyDescent="0.25">
      <c r="A3" s="19">
        <v>502</v>
      </c>
      <c r="B3" s="7" t="s">
        <v>79</v>
      </c>
      <c r="C3" t="str">
        <f t="shared" ref="C3:C29" si="0">CONCATENATE("INSERT INTO entrenamiento VALUES (", A3, ", '", B3, "');")</f>
        <v>INSERT INTO entrenamiento VALUES (502, 'Dar la pata');</v>
      </c>
    </row>
    <row r="4" spans="1:3" x14ac:dyDescent="0.25">
      <c r="A4" s="19">
        <v>503</v>
      </c>
      <c r="B4" s="7" t="s">
        <v>149</v>
      </c>
      <c r="C4" t="str">
        <f t="shared" si="0"/>
        <v>INSERT INTO entrenamiento VALUES (503, 'No morder');</v>
      </c>
    </row>
    <row r="5" spans="1:3" x14ac:dyDescent="0.25">
      <c r="A5" s="19">
        <v>504</v>
      </c>
      <c r="B5" s="7" t="s">
        <v>150</v>
      </c>
      <c r="C5" t="str">
        <f>CONCATENATE("INSERT INTO entrenamiento VALUES (", A5, ", '", B5, "');")</f>
        <v>INSERT INTO entrenamiento VALUES (504, 'Responder');</v>
      </c>
    </row>
    <row r="6" spans="1:3" x14ac:dyDescent="0.25">
      <c r="A6" s="19">
        <v>505</v>
      </c>
      <c r="B6" s="7" t="s">
        <v>80</v>
      </c>
      <c r="C6" t="str">
        <f t="shared" si="0"/>
        <v>INSERT INTO entrenamiento VALUES (505, 'Saltar cuerda');</v>
      </c>
    </row>
    <row r="7" spans="1:3" x14ac:dyDescent="0.25">
      <c r="A7" s="19">
        <v>506</v>
      </c>
      <c r="B7" s="7" t="s">
        <v>81</v>
      </c>
      <c r="C7" t="str">
        <f t="shared" si="0"/>
        <v>INSERT INTO entrenamiento VALUES (506, 'Frisbi');</v>
      </c>
    </row>
    <row r="8" spans="1:3" x14ac:dyDescent="0.25">
      <c r="A8" s="19">
        <v>507</v>
      </c>
      <c r="B8" s="7" t="s">
        <v>92</v>
      </c>
      <c r="C8" t="str">
        <f t="shared" si="0"/>
        <v>INSERT INTO entrenamiento VALUES (507, 'Flojear');</v>
      </c>
    </row>
    <row r="9" spans="1:3" x14ac:dyDescent="0.25">
      <c r="A9" s="19">
        <v>508</v>
      </c>
      <c r="B9" s="7" t="s">
        <v>77</v>
      </c>
      <c r="C9" t="str">
        <f t="shared" si="0"/>
        <v>INSERT INTO entrenamiento VALUES (508, 'Rodar');</v>
      </c>
    </row>
    <row r="10" spans="1:3" x14ac:dyDescent="0.25">
      <c r="A10" s="19">
        <v>509</v>
      </c>
      <c r="B10" s="7" t="s">
        <v>78</v>
      </c>
      <c r="C10" t="str">
        <f t="shared" si="0"/>
        <v>INSERT INTO entrenamiento VALUES (509, 'Sentarse');</v>
      </c>
    </row>
    <row r="11" spans="1:3" x14ac:dyDescent="0.25">
      <c r="C11" t="str">
        <f t="shared" si="0"/>
        <v>INSERT INTO entrenamiento VALUES (, '');</v>
      </c>
    </row>
    <row r="12" spans="1:3" x14ac:dyDescent="0.25">
      <c r="C12" t="str">
        <f t="shared" si="0"/>
        <v>INSERT INTO entrenamiento VALUES (, '');</v>
      </c>
    </row>
    <row r="13" spans="1:3" x14ac:dyDescent="0.25">
      <c r="C13" t="str">
        <f t="shared" si="0"/>
        <v>INSERT INTO entrenamiento VALUES (, '');</v>
      </c>
    </row>
    <row r="14" spans="1:3" x14ac:dyDescent="0.25">
      <c r="C14" t="str">
        <f t="shared" si="0"/>
        <v>INSERT INTO entrenamiento VALUES (, '');</v>
      </c>
    </row>
    <row r="15" spans="1:3" x14ac:dyDescent="0.25">
      <c r="C15" t="str">
        <f>CONCATENATE("INSERT INTO entrenamiento VALUES (", A15, ", '", B15, "');")</f>
        <v>INSERT INTO entrenamiento VALUES (, '');</v>
      </c>
    </row>
    <row r="16" spans="1:3" x14ac:dyDescent="0.25">
      <c r="C16" t="str">
        <f t="shared" si="0"/>
        <v>INSERT INTO entrenamiento VALUES (, '');</v>
      </c>
    </row>
    <row r="17" spans="3:3" x14ac:dyDescent="0.25">
      <c r="C17" t="str">
        <f t="shared" si="0"/>
        <v>INSERT INTO entrenamiento VALUES (, '');</v>
      </c>
    </row>
    <row r="18" spans="3:3" x14ac:dyDescent="0.25">
      <c r="C18" t="str">
        <f t="shared" si="0"/>
        <v>INSERT INTO entrenamiento VALUES (, '');</v>
      </c>
    </row>
    <row r="19" spans="3:3" x14ac:dyDescent="0.25">
      <c r="C19" t="str">
        <f t="shared" si="0"/>
        <v>INSERT INTO entrenamiento VALUES (, '');</v>
      </c>
    </row>
    <row r="20" spans="3:3" x14ac:dyDescent="0.25">
      <c r="C20" t="str">
        <f t="shared" si="0"/>
        <v>INSERT INTO entrenamiento VALUES (, '');</v>
      </c>
    </row>
    <row r="21" spans="3:3" x14ac:dyDescent="0.25">
      <c r="C21" t="str">
        <f t="shared" si="0"/>
        <v>INSERT INTO entrenamiento VALUES (, '');</v>
      </c>
    </row>
    <row r="22" spans="3:3" x14ac:dyDescent="0.25">
      <c r="C22" t="str">
        <f t="shared" si="0"/>
        <v>INSERT INTO entrenamiento VALUES (, '');</v>
      </c>
    </row>
    <row r="23" spans="3:3" x14ac:dyDescent="0.25">
      <c r="C23" t="str">
        <f t="shared" si="0"/>
        <v>INSERT INTO entrenamiento VALUES (, '');</v>
      </c>
    </row>
    <row r="24" spans="3:3" x14ac:dyDescent="0.25">
      <c r="C24" t="str">
        <f t="shared" si="0"/>
        <v>INSERT INTO entrenamiento VALUES (, '');</v>
      </c>
    </row>
    <row r="25" spans="3:3" x14ac:dyDescent="0.25">
      <c r="C25" t="str">
        <f t="shared" si="0"/>
        <v>INSERT INTO entrenamiento VALUES (, '');</v>
      </c>
    </row>
    <row r="26" spans="3:3" x14ac:dyDescent="0.25">
      <c r="C26" t="str">
        <f t="shared" si="0"/>
        <v>INSERT INTO entrenamiento VALUES (, '');</v>
      </c>
    </row>
    <row r="27" spans="3:3" x14ac:dyDescent="0.25">
      <c r="C27" t="str">
        <f t="shared" si="0"/>
        <v>INSERT INTO entrenamiento VALUES (, '');</v>
      </c>
    </row>
    <row r="28" spans="3:3" x14ac:dyDescent="0.25">
      <c r="C28" t="str">
        <f t="shared" si="0"/>
        <v>INSERT INTO entrenamiento VALUES (, '');</v>
      </c>
    </row>
    <row r="29" spans="3:3" x14ac:dyDescent="0.25">
      <c r="C29" t="str">
        <f t="shared" si="0"/>
        <v>INSERT INTO entrenamiento VALUES (, '');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2E0CC-DAE2-4392-979C-0A453BA9E9BB}">
  <sheetPr>
    <tabColor theme="4" tint="-0.249977111117893"/>
  </sheetPr>
  <dimension ref="A1:K28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5" x14ac:dyDescent="0.25"/>
  <cols>
    <col min="1" max="1" width="14.28515625" style="10" customWidth="1"/>
    <col min="2" max="2" width="13.42578125" customWidth="1"/>
    <col min="3" max="4" width="7.5703125" customWidth="1"/>
    <col min="5" max="5" width="16.85546875" customWidth="1"/>
    <col min="6" max="6" width="19.140625" customWidth="1"/>
    <col min="7" max="7" width="21.5703125" customWidth="1"/>
    <col min="8" max="8" width="12.5703125" customWidth="1"/>
    <col min="9" max="9" width="23" customWidth="1"/>
    <col min="10" max="10" width="19.85546875" style="12" customWidth="1"/>
    <col min="11" max="11" width="124.42578125" customWidth="1"/>
  </cols>
  <sheetData>
    <row r="1" spans="1:11" x14ac:dyDescent="0.25">
      <c r="A1" s="11" t="s">
        <v>18</v>
      </c>
      <c r="B1" s="1" t="s">
        <v>1</v>
      </c>
      <c r="C1" s="1" t="s">
        <v>2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27" t="s">
        <v>0</v>
      </c>
      <c r="K1" s="4" t="s">
        <v>5</v>
      </c>
    </row>
    <row r="2" spans="1:11" x14ac:dyDescent="0.25">
      <c r="A2" s="10">
        <v>111</v>
      </c>
      <c r="B2" t="s">
        <v>25</v>
      </c>
      <c r="C2">
        <v>10</v>
      </c>
      <c r="D2" t="s">
        <v>29</v>
      </c>
      <c r="E2" t="s">
        <v>31</v>
      </c>
      <c r="F2" t="s">
        <v>35</v>
      </c>
      <c r="G2" t="s">
        <v>39</v>
      </c>
      <c r="H2" t="s">
        <v>42</v>
      </c>
      <c r="I2" t="s">
        <v>46</v>
      </c>
      <c r="J2" s="12" t="s">
        <v>6</v>
      </c>
      <c r="K2" t="str">
        <f>CONCATENATE("INSERT INTO mascota VALUES (", A2, ", '", B2, "', ", C2, ", '", D2, "', '", E2, "', '", F2, "', '",G2, "', '",H2, "', '",I2, "', '",J2, "');")</f>
        <v>INSERT INTO mascota VALUES (111, 'Pepito', 10, 'perro', 'Pomerania', 'Blanco', 'Ninguno', 'Compañía', 'Rescate', '12345789-k');</v>
      </c>
    </row>
    <row r="3" spans="1:11" x14ac:dyDescent="0.25">
      <c r="A3" s="10">
        <v>222</v>
      </c>
      <c r="B3" t="s">
        <v>26</v>
      </c>
      <c r="C3">
        <v>84</v>
      </c>
      <c r="D3" t="s">
        <v>29</v>
      </c>
      <c r="E3" t="s">
        <v>32</v>
      </c>
      <c r="F3" t="s">
        <v>36</v>
      </c>
      <c r="G3" t="s">
        <v>39</v>
      </c>
      <c r="H3" t="s">
        <v>42</v>
      </c>
      <c r="I3" t="s">
        <v>44</v>
      </c>
      <c r="J3" s="12" t="s">
        <v>9</v>
      </c>
      <c r="K3" t="str">
        <f t="shared" ref="K3:K28" si="0">CONCATENATE("INSERT INTO mascota VALUES (", A3, ", '", B3, "', ", C3, ", '", D3, "', '", E3, "', '", F3, "', '",G3, "', '",H3, "', '",I3, "', '",J3, "');")</f>
        <v>INSERT INTO mascota VALUES (222, 'Coti', 84, 'perro', 'Dachshund', 'Café', 'Ninguno', 'Compañía', 'Adopcion', '11122334-6');</v>
      </c>
    </row>
    <row r="4" spans="1:11" x14ac:dyDescent="0.25">
      <c r="A4" s="10">
        <v>333</v>
      </c>
      <c r="B4" t="s">
        <v>27</v>
      </c>
      <c r="C4">
        <v>95</v>
      </c>
      <c r="D4" t="s">
        <v>30</v>
      </c>
      <c r="E4" t="s">
        <v>33</v>
      </c>
      <c r="F4" t="s">
        <v>37</v>
      </c>
      <c r="G4" t="s">
        <v>40</v>
      </c>
      <c r="H4" t="s">
        <v>42</v>
      </c>
      <c r="I4" t="s">
        <v>44</v>
      </c>
      <c r="J4" s="12" t="s">
        <v>9</v>
      </c>
      <c r="K4" t="str">
        <f t="shared" si="0"/>
        <v>INSERT INTO mascota VALUES (333, 'Botas', 95, 'gato', 'Tuxedo', 'Negro', 'Patas blancas', 'Compañía', 'Adopcion', '11122334-6');</v>
      </c>
    </row>
    <row r="5" spans="1:11" x14ac:dyDescent="0.25">
      <c r="A5" s="10">
        <v>444</v>
      </c>
      <c r="B5" t="s">
        <v>28</v>
      </c>
      <c r="C5">
        <v>60</v>
      </c>
      <c r="D5" t="s">
        <v>30</v>
      </c>
      <c r="E5" t="s">
        <v>34</v>
      </c>
      <c r="F5" t="s">
        <v>38</v>
      </c>
      <c r="G5" t="s">
        <v>41</v>
      </c>
      <c r="H5" t="s">
        <v>43</v>
      </c>
      <c r="I5" t="s">
        <v>45</v>
      </c>
      <c r="J5" s="12" t="s">
        <v>113</v>
      </c>
      <c r="K5" t="str">
        <f t="shared" si="0"/>
        <v>INSERT INTO mascota VALUES (444, 'Garfil', 60, 'gato', 'Tabby', 'Naranjo', 'Atrigrado', 'Apoyo', 'Compra', '88888888-1');</v>
      </c>
    </row>
    <row r="6" spans="1:11" x14ac:dyDescent="0.25">
      <c r="A6" s="10">
        <v>555</v>
      </c>
      <c r="B6" t="s">
        <v>47</v>
      </c>
      <c r="C6">
        <v>24</v>
      </c>
      <c r="D6" t="s">
        <v>29</v>
      </c>
      <c r="E6" t="s">
        <v>48</v>
      </c>
      <c r="F6" t="s">
        <v>49</v>
      </c>
      <c r="G6" t="s">
        <v>50</v>
      </c>
      <c r="H6" t="s">
        <v>43</v>
      </c>
      <c r="I6" t="s">
        <v>45</v>
      </c>
      <c r="J6" s="12" t="s">
        <v>15</v>
      </c>
      <c r="K6" t="str">
        <f t="shared" si="0"/>
        <v>INSERT INTO mascota VALUES (555, 'Feddi', 24, 'perro', 'Husky siberiano', 'Gris', 'Pecho blanco', 'Apoyo', 'Compra', '11111111-1');</v>
      </c>
    </row>
    <row r="7" spans="1:11" x14ac:dyDescent="0.25">
      <c r="A7" s="10">
        <v>666</v>
      </c>
      <c r="B7" t="s">
        <v>114</v>
      </c>
      <c r="C7">
        <v>7</v>
      </c>
      <c r="D7" t="s">
        <v>30</v>
      </c>
      <c r="E7" t="s">
        <v>129</v>
      </c>
      <c r="F7" t="s">
        <v>35</v>
      </c>
      <c r="G7" t="s">
        <v>39</v>
      </c>
      <c r="H7" t="s">
        <v>42</v>
      </c>
      <c r="I7" t="s">
        <v>45</v>
      </c>
      <c r="J7" s="12" t="s">
        <v>12</v>
      </c>
      <c r="K7" t="str">
        <f t="shared" si="0"/>
        <v>INSERT INTO mascota VALUES (666, 'Lala', 7, 'gato', 'Angora', 'Blanco', 'Ninguno', 'Compañía', 'Compra', '10000000-5');</v>
      </c>
    </row>
    <row r="8" spans="1:11" x14ac:dyDescent="0.25">
      <c r="A8" s="10">
        <v>777</v>
      </c>
      <c r="B8" t="s">
        <v>119</v>
      </c>
      <c r="C8">
        <v>30</v>
      </c>
      <c r="D8" t="s">
        <v>29</v>
      </c>
      <c r="E8" t="s">
        <v>14</v>
      </c>
      <c r="F8" t="s">
        <v>120</v>
      </c>
      <c r="G8" t="s">
        <v>39</v>
      </c>
      <c r="H8" t="s">
        <v>43</v>
      </c>
      <c r="I8" t="s">
        <v>44</v>
      </c>
      <c r="J8" s="12" t="s">
        <v>113</v>
      </c>
      <c r="K8" t="str">
        <f t="shared" si="0"/>
        <v>INSERT INTO mascota VALUES (777, 'Oddi', 30, 'perro', 'No se', 'Amarillo', 'Ninguno', 'Apoyo', 'Adopcion', '88888888-1');</v>
      </c>
    </row>
    <row r="9" spans="1:11" x14ac:dyDescent="0.25">
      <c r="A9" s="10">
        <v>888</v>
      </c>
      <c r="B9" t="s">
        <v>130</v>
      </c>
      <c r="C9">
        <v>150</v>
      </c>
      <c r="D9" t="s">
        <v>29</v>
      </c>
      <c r="E9" t="s">
        <v>131</v>
      </c>
      <c r="F9" t="s">
        <v>35</v>
      </c>
      <c r="G9" t="s">
        <v>39</v>
      </c>
      <c r="H9" t="s">
        <v>42</v>
      </c>
      <c r="I9" t="s">
        <v>44</v>
      </c>
      <c r="J9" s="12" t="s">
        <v>9</v>
      </c>
      <c r="K9" t="str">
        <f t="shared" si="0"/>
        <v>INSERT INTO mascota VALUES (888, 'Boni', 150, 'perro', 'Yorkshire', 'Blanco', 'Ninguno', 'Compañía', 'Adopcion', '11122334-6');</v>
      </c>
    </row>
    <row r="10" spans="1:11" x14ac:dyDescent="0.25">
      <c r="A10" s="10">
        <v>999</v>
      </c>
      <c r="B10" t="s">
        <v>135</v>
      </c>
      <c r="C10">
        <v>34</v>
      </c>
      <c r="D10" t="s">
        <v>30</v>
      </c>
      <c r="E10" t="s">
        <v>136</v>
      </c>
      <c r="F10" t="s">
        <v>35</v>
      </c>
      <c r="G10" t="s">
        <v>137</v>
      </c>
      <c r="H10" t="s">
        <v>42</v>
      </c>
      <c r="I10" t="s">
        <v>46</v>
      </c>
      <c r="J10" s="12" t="s">
        <v>52</v>
      </c>
      <c r="K10" t="str">
        <f t="shared" si="0"/>
        <v>INSERT INTO mascota VALUES (999, 'Miau', 34, 'gato', 'Minx', 'Blanco', 'Manchas cafes y negras', 'Compañía', 'Rescate', '45834647-k');</v>
      </c>
    </row>
    <row r="11" spans="1:11" x14ac:dyDescent="0.25">
      <c r="A11" s="10">
        <v>1000</v>
      </c>
      <c r="B11" t="s">
        <v>25</v>
      </c>
      <c r="C11">
        <v>56</v>
      </c>
      <c r="D11" t="s">
        <v>29</v>
      </c>
      <c r="E11" t="s">
        <v>152</v>
      </c>
      <c r="F11" t="s">
        <v>35</v>
      </c>
      <c r="G11" t="s">
        <v>39</v>
      </c>
      <c r="H11" t="s">
        <v>42</v>
      </c>
      <c r="I11" t="s">
        <v>45</v>
      </c>
      <c r="J11" s="12" t="s">
        <v>15</v>
      </c>
      <c r="K11" t="str">
        <f t="shared" si="0"/>
        <v>INSERT INTO mascota VALUES (1000, 'Pepito', 56, 'perro', 'Poodle', 'Blanco', 'Ninguno', 'Compañía', 'Compra', '11111111-1');</v>
      </c>
    </row>
    <row r="12" spans="1:11" x14ac:dyDescent="0.25">
      <c r="K12" t="str">
        <f t="shared" si="0"/>
        <v>INSERT INTO mascota VALUES (, '', , '', '', '', '', '', '', '');</v>
      </c>
    </row>
    <row r="13" spans="1:11" x14ac:dyDescent="0.25">
      <c r="K13" t="str">
        <f t="shared" si="0"/>
        <v>INSERT INTO mascota VALUES (, '', , '', '', '', '', '', '', '');</v>
      </c>
    </row>
    <row r="14" spans="1:11" x14ac:dyDescent="0.25">
      <c r="K14" t="str">
        <f t="shared" si="0"/>
        <v>INSERT INTO mascota VALUES (, '', , '', '', '', '', '', '', '');</v>
      </c>
    </row>
    <row r="15" spans="1:11" x14ac:dyDescent="0.25">
      <c r="K15" t="str">
        <f t="shared" si="0"/>
        <v>INSERT INTO mascota VALUES (, '', , '', '', '', '', '', '', '');</v>
      </c>
    </row>
    <row r="16" spans="1:11" x14ac:dyDescent="0.25">
      <c r="K16" t="str">
        <f t="shared" si="0"/>
        <v>INSERT INTO mascota VALUES (, '', , '', '', '', '', '', '', '');</v>
      </c>
    </row>
    <row r="17" spans="11:11" x14ac:dyDescent="0.25">
      <c r="K17" t="str">
        <f t="shared" si="0"/>
        <v>INSERT INTO mascota VALUES (, '', , '', '', '', '', '', '', '');</v>
      </c>
    </row>
    <row r="18" spans="11:11" x14ac:dyDescent="0.25">
      <c r="K18" t="str">
        <f t="shared" si="0"/>
        <v>INSERT INTO mascota VALUES (, '', , '', '', '', '', '', '', '');</v>
      </c>
    </row>
    <row r="19" spans="11:11" x14ac:dyDescent="0.25">
      <c r="K19" t="str">
        <f t="shared" si="0"/>
        <v>INSERT INTO mascota VALUES (, '', , '', '', '', '', '', '', '');</v>
      </c>
    </row>
    <row r="20" spans="11:11" x14ac:dyDescent="0.25">
      <c r="K20" t="str">
        <f t="shared" si="0"/>
        <v>INSERT INTO mascota VALUES (, '', , '', '', '', '', '', '', '');</v>
      </c>
    </row>
    <row r="21" spans="11:11" x14ac:dyDescent="0.25">
      <c r="K21" t="str">
        <f t="shared" si="0"/>
        <v>INSERT INTO mascota VALUES (, '', , '', '', '', '', '', '', '');</v>
      </c>
    </row>
    <row r="22" spans="11:11" x14ac:dyDescent="0.25">
      <c r="K22" t="str">
        <f t="shared" si="0"/>
        <v>INSERT INTO mascota VALUES (, '', , '', '', '', '', '', '', '');</v>
      </c>
    </row>
    <row r="23" spans="11:11" x14ac:dyDescent="0.25">
      <c r="K23" t="str">
        <f t="shared" si="0"/>
        <v>INSERT INTO mascota VALUES (, '', , '', '', '', '', '', '', '');</v>
      </c>
    </row>
    <row r="24" spans="11:11" x14ac:dyDescent="0.25">
      <c r="K24" t="str">
        <f t="shared" si="0"/>
        <v>INSERT INTO mascota VALUES (, '', , '', '', '', '', '', '', '');</v>
      </c>
    </row>
    <row r="25" spans="11:11" x14ac:dyDescent="0.25">
      <c r="K25" t="str">
        <f t="shared" si="0"/>
        <v>INSERT INTO mascota VALUES (, '', , '', '', '', '', '', '', '');</v>
      </c>
    </row>
    <row r="26" spans="11:11" x14ac:dyDescent="0.25">
      <c r="K26" t="str">
        <f t="shared" si="0"/>
        <v>INSERT INTO mascota VALUES (, '', , '', '', '', '', '', '', '');</v>
      </c>
    </row>
    <row r="27" spans="11:11" x14ac:dyDescent="0.25">
      <c r="K27" t="str">
        <f t="shared" si="0"/>
        <v>INSERT INTO mascota VALUES (, '', , '', '', '', '', '', '', '');</v>
      </c>
    </row>
    <row r="28" spans="11:11" x14ac:dyDescent="0.25">
      <c r="K28" t="str">
        <f t="shared" si="0"/>
        <v>INSERT INTO mascota VALUES (, '', , '', '', '', '', '', '', '');</v>
      </c>
    </row>
  </sheetData>
  <hyperlinks>
    <hyperlink ref="J1" location="persona_responsable!A1" display="rut_responsable" xr:uid="{94078293-5466-4D36-8953-8F3540E2A194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A3151-33F1-4DFC-9A5C-2E80461BDF51}">
  <dimension ref="A1:E29"/>
  <sheetViews>
    <sheetView workbookViewId="0">
      <pane ySplit="1" topLeftCell="A2" activePane="bottomLeft" state="frozen"/>
      <selection pane="bottomLeft" activeCell="E17" sqref="E17"/>
    </sheetView>
  </sheetViews>
  <sheetFormatPr baseColWidth="10" defaultRowHeight="15" x14ac:dyDescent="0.25"/>
  <cols>
    <col min="1" max="1" width="22.5703125" style="16" customWidth="1"/>
    <col min="2" max="2" width="14.28515625" style="10" customWidth="1"/>
    <col min="3" max="3" width="15.28515625" style="22" customWidth="1"/>
    <col min="4" max="4" width="41.140625" style="7" customWidth="1"/>
    <col min="5" max="5" width="121.42578125" customWidth="1"/>
  </cols>
  <sheetData>
    <row r="1" spans="1:5" x14ac:dyDescent="0.25">
      <c r="A1" s="28" t="s">
        <v>82</v>
      </c>
      <c r="B1" s="29" t="s">
        <v>18</v>
      </c>
      <c r="C1" s="21" t="s">
        <v>83</v>
      </c>
      <c r="D1" s="6" t="s">
        <v>84</v>
      </c>
      <c r="E1" s="2" t="s">
        <v>5</v>
      </c>
    </row>
    <row r="2" spans="1:5" x14ac:dyDescent="0.25">
      <c r="A2" s="16" t="s">
        <v>52</v>
      </c>
      <c r="B2" s="10">
        <v>333</v>
      </c>
      <c r="C2" s="22" t="s">
        <v>97</v>
      </c>
      <c r="D2" s="7" t="s">
        <v>86</v>
      </c>
      <c r="E2" t="str">
        <f>CONCATENATE("INSERT INTO atencion_veterinaria VALUES ('", A2, "', ", B2, ", '", C2, "', '", D2, "');")</f>
        <v>INSERT INTO atencion_veterinaria VALUES ('45834647-k', 333, '09-10-2021', 'Control de salud. Correcto.');</v>
      </c>
    </row>
    <row r="3" spans="1:5" x14ac:dyDescent="0.25">
      <c r="A3" s="16" t="s">
        <v>52</v>
      </c>
      <c r="B3" s="10">
        <v>444</v>
      </c>
      <c r="C3" s="22" t="s">
        <v>98</v>
      </c>
      <c r="D3" s="7" t="s">
        <v>85</v>
      </c>
      <c r="E3" t="str">
        <f>CONCATENATE("INSERT INTO atencion_veterinaria VALUES ('", A3, "', ", B3, ", '", C3, "', '", D3, "');")</f>
        <v>INSERT INTO atencion_veterinaria VALUES ('45834647-k', 444, '05-10-2021', 'Obesidad. Cambio de dieta.');</v>
      </c>
    </row>
    <row r="4" spans="1:5" x14ac:dyDescent="0.25">
      <c r="A4" s="16" t="s">
        <v>57</v>
      </c>
      <c r="B4" s="10">
        <v>111</v>
      </c>
      <c r="C4" s="22" t="s">
        <v>99</v>
      </c>
      <c r="D4" s="7" t="s">
        <v>87</v>
      </c>
      <c r="E4" t="str">
        <f>CONCATENATE("INSERT INTO atencion_veterinaria VALUES ('", A4, "', ", B4, ", '", C4, "', '", D4, "');")</f>
        <v>INSERT INTO atencion_veterinaria VALUES ('23232322-1', 111, '25-05-2021', 'Vacunacion, primera.');</v>
      </c>
    </row>
    <row r="5" spans="1:5" x14ac:dyDescent="0.25">
      <c r="A5" s="16" t="s">
        <v>57</v>
      </c>
      <c r="B5" s="10">
        <v>222</v>
      </c>
      <c r="C5" s="22" t="s">
        <v>100</v>
      </c>
      <c r="D5" s="7" t="s">
        <v>89</v>
      </c>
      <c r="E5" t="str">
        <f>CONCATENATE("INSERT INTO atencion_veterinaria VALUES ('", A5, "', ", B5, ", '", C5, "', '", D5, "');")</f>
        <v>INSERT INTO atencion_veterinaria VALUES ('23232322-1', 222, '29-09-2021', 'Cirugia.');</v>
      </c>
    </row>
    <row r="6" spans="1:5" x14ac:dyDescent="0.25">
      <c r="A6" s="16" t="s">
        <v>57</v>
      </c>
      <c r="B6" s="10">
        <v>555</v>
      </c>
      <c r="C6" s="22" t="s">
        <v>101</v>
      </c>
      <c r="D6" s="7" t="s">
        <v>86</v>
      </c>
      <c r="E6" t="str">
        <f>CONCATENATE("INSERT INTO atencion_veterinaria VALUES ('", A6, "', ", B6, ", '", C6, "', '", D6, "');")</f>
        <v>INSERT INTO atencion_veterinaria VALUES ('23232322-1', 555, '10-03-2020', 'Control de salud. Correcto.');</v>
      </c>
    </row>
    <row r="7" spans="1:5" x14ac:dyDescent="0.25">
      <c r="A7" s="16" t="s">
        <v>57</v>
      </c>
      <c r="B7" s="10">
        <v>111</v>
      </c>
      <c r="C7" s="22" t="s">
        <v>102</v>
      </c>
      <c r="D7" s="7" t="s">
        <v>88</v>
      </c>
      <c r="E7" t="str">
        <f>CONCATENATE("INSERT INTO atencion_veterinaria VALUES ('", A7, "', ", B7, ", '", C7, "', '", D7, "');")</f>
        <v>INSERT INTO atencion_veterinaria VALUES ('23232322-1', 111, '25-06-2021', 'Vacunacion, segunda.');</v>
      </c>
    </row>
    <row r="8" spans="1:5" x14ac:dyDescent="0.25">
      <c r="A8" s="16" t="s">
        <v>52</v>
      </c>
      <c r="B8" s="10">
        <v>666</v>
      </c>
      <c r="C8" s="22" t="s">
        <v>123</v>
      </c>
      <c r="D8" s="7" t="s">
        <v>87</v>
      </c>
      <c r="E8" t="str">
        <f>CONCATENATE("INSERT INTO atencion_veterinaria VALUES ('", A8, "', ", B8, ", '", C8, "', '", D8, "');")</f>
        <v>INSERT INTO atencion_veterinaria VALUES ('45834647-k', 666, '02-04-2021', 'Vacunacion, primera.');</v>
      </c>
    </row>
    <row r="9" spans="1:5" x14ac:dyDescent="0.25">
      <c r="A9" s="16" t="s">
        <v>57</v>
      </c>
      <c r="B9" s="10">
        <v>777</v>
      </c>
      <c r="C9" s="22" t="s">
        <v>124</v>
      </c>
      <c r="D9" s="7" t="s">
        <v>86</v>
      </c>
      <c r="E9" t="str">
        <f>CONCATENATE("INSERT INTO atencion_veterinaria VALUES ('", A9, "', ", B9, ", '", C9, "', '", D9, "');")</f>
        <v>INSERT INTO atencion_veterinaria VALUES ('23232322-1', 777, '21-03-2020', 'Control de salud. Correcto.');</v>
      </c>
    </row>
    <row r="10" spans="1:5" x14ac:dyDescent="0.25">
      <c r="A10" s="16" t="s">
        <v>57</v>
      </c>
      <c r="B10" s="10">
        <v>888</v>
      </c>
      <c r="C10" s="22" t="s">
        <v>133</v>
      </c>
      <c r="D10" s="7" t="s">
        <v>86</v>
      </c>
      <c r="E10" t="str">
        <f>CONCATENATE("INSERT INTO atencion_veterinaria VALUES ('", A10, "', ", B10, ", '", C10, "', '", D10, "');")</f>
        <v>INSERT INTO atencion_veterinaria VALUES ('23232322-1', 888, '20-04-2018', 'Control de salud. Correcto.');</v>
      </c>
    </row>
    <row r="11" spans="1:5" x14ac:dyDescent="0.25">
      <c r="A11" s="16" t="s">
        <v>52</v>
      </c>
      <c r="B11" s="10">
        <v>999</v>
      </c>
      <c r="C11" s="22" t="s">
        <v>138</v>
      </c>
      <c r="D11" s="7" t="s">
        <v>87</v>
      </c>
      <c r="E11" t="str">
        <f>CONCATENATE("INSERT INTO atencion_veterinaria VALUES ('", A11, "', ", B11, ", '", C11, "', '", D11, "');")</f>
        <v>INSERT INTO atencion_veterinaria VALUES ('45834647-k', 999, '04-02-2017', 'Vacunacion, primera.');</v>
      </c>
    </row>
    <row r="12" spans="1:5" x14ac:dyDescent="0.25">
      <c r="A12" s="16" t="s">
        <v>52</v>
      </c>
      <c r="B12" s="10">
        <v>999</v>
      </c>
      <c r="C12" s="22" t="s">
        <v>139</v>
      </c>
      <c r="D12" s="7" t="s">
        <v>88</v>
      </c>
      <c r="E12" t="str">
        <f>CONCATENATE("INSERT INTO atencion_veterinaria VALUES ('", A12, "', ", B12, ", '", C12, "', '", D12, "');")</f>
        <v>INSERT INTO atencion_veterinaria VALUES ('45834647-k', 999, '04-03-2017', 'Vacunacion, segunda.');</v>
      </c>
    </row>
    <row r="13" spans="1:5" x14ac:dyDescent="0.25">
      <c r="A13" s="16" t="s">
        <v>52</v>
      </c>
      <c r="B13" s="10">
        <v>999</v>
      </c>
      <c r="C13" s="22" t="s">
        <v>141</v>
      </c>
      <c r="D13" s="7" t="s">
        <v>140</v>
      </c>
      <c r="E13" t="str">
        <f>CONCATENATE("INSERT INTO atencion_veterinaria VALUES ('", A13, "', ", B13, ", '", C13, "', '", D13, "');")</f>
        <v>INSERT INTO atencion_veterinaria VALUES ('45834647-k', 999, '04-03-2018', 'Vacunacion, tercera.');</v>
      </c>
    </row>
    <row r="14" spans="1:5" x14ac:dyDescent="0.25">
      <c r="A14" s="16" t="s">
        <v>52</v>
      </c>
      <c r="B14" s="10">
        <v>999</v>
      </c>
      <c r="C14" s="22" t="s">
        <v>142</v>
      </c>
      <c r="D14" s="7" t="s">
        <v>86</v>
      </c>
      <c r="E14" t="str">
        <f>CONCATENATE("INSERT INTO atencion_veterinaria VALUES ('", A14, "', ", B14, ", '", C14, "', '", D14, "');")</f>
        <v>INSERT INTO atencion_veterinaria VALUES ('45834647-k', 999, '06-09-2020', 'Control de salud. Correcto.');</v>
      </c>
    </row>
    <row r="15" spans="1:5" x14ac:dyDescent="0.25">
      <c r="A15" s="16" t="s">
        <v>144</v>
      </c>
      <c r="B15" s="10">
        <v>444</v>
      </c>
      <c r="C15" s="22" t="s">
        <v>147</v>
      </c>
      <c r="D15" s="7" t="s">
        <v>148</v>
      </c>
      <c r="E15" t="str">
        <f>CONCATENATE("INSERT INTO atencion_veterinaria VALUES ('", A15, "', ", B15, ", '", C15, "', '", D15, "');")</f>
        <v>INSERT INTO atencion_veterinaria VALUES ('54835483-5', 444, '05-02-2018', 'Cambio alimentacion.');</v>
      </c>
    </row>
    <row r="16" spans="1:5" x14ac:dyDescent="0.25">
      <c r="A16" s="16" t="s">
        <v>144</v>
      </c>
      <c r="B16" s="10">
        <v>222</v>
      </c>
      <c r="C16" s="22" t="s">
        <v>106</v>
      </c>
      <c r="D16" s="7" t="s">
        <v>148</v>
      </c>
      <c r="E16" t="str">
        <f>CONCATENATE("INSERT INTO atencion_veterinaria VALUES ('", A16, "', ", B16, ", '", C16, "', '", D16, "');")</f>
        <v>INSERT INTO atencion_veterinaria VALUES ('54835483-5', 222, '04-02-2019', 'Cambio alimentacion.');</v>
      </c>
    </row>
    <row r="17" spans="1:5" x14ac:dyDescent="0.25">
      <c r="A17" s="16" t="s">
        <v>144</v>
      </c>
      <c r="B17" s="10">
        <v>555</v>
      </c>
      <c r="C17" s="22" t="s">
        <v>108</v>
      </c>
      <c r="D17" s="7" t="s">
        <v>86</v>
      </c>
      <c r="E17" t="str">
        <f>CONCATENATE("INSERT INTO atencion_veterinaria VALUES ('", A17, "', ", B17, ", '", C17, "', '", D17, "');")</f>
        <v>INSERT INTO atencion_veterinaria VALUES ('54835483-5', 555, '04-05-2018', 'Control de salud. Correcto.');</v>
      </c>
    </row>
    <row r="18" spans="1:5" x14ac:dyDescent="0.25">
      <c r="A18" s="16" t="s">
        <v>144</v>
      </c>
      <c r="B18" s="10">
        <v>1000</v>
      </c>
      <c r="C18" s="22" t="s">
        <v>153</v>
      </c>
      <c r="D18" s="7" t="s">
        <v>86</v>
      </c>
      <c r="E18" t="str">
        <f>CONCATENATE("INSERT INTO atencion_veterinaria VALUES ('", A18, "', ", B18, ", '", C18, "', '", D18, "');")</f>
        <v>INSERT INTO atencion_veterinaria VALUES ('54835483-5', 1000, '09-09-2019', 'Control de salud. Correcto.');</v>
      </c>
    </row>
    <row r="19" spans="1:5" x14ac:dyDescent="0.25">
      <c r="E19" t="str">
        <f>CONCATENATE("INSERT INTO atencion_veterinaria VALUES ('", A19, "', ", B19, ", '", C19, "', '", D19, "');")</f>
        <v>INSERT INTO atencion_veterinaria VALUES ('', , '', '');</v>
      </c>
    </row>
    <row r="20" spans="1:5" x14ac:dyDescent="0.25">
      <c r="E20" t="str">
        <f>CONCATENATE("INSERT INTO atencion_veterinaria VALUES ('", A20, "', ", B20, ", '", C20, "', '", D20, "');")</f>
        <v>INSERT INTO atencion_veterinaria VALUES ('', , '', '');</v>
      </c>
    </row>
    <row r="21" spans="1:5" x14ac:dyDescent="0.25">
      <c r="E21" t="str">
        <f>CONCATENATE("INSERT INTO atencion_veterinaria VALUES ('", A21, "', ", B21, ", '", C21, "', '", D21, "');")</f>
        <v>INSERT INTO atencion_veterinaria VALUES ('', , '', '');</v>
      </c>
    </row>
    <row r="22" spans="1:5" x14ac:dyDescent="0.25">
      <c r="E22" t="str">
        <f>CONCATENATE("INSERT INTO atencion_veterinaria VALUES ('", A22, "', ", B22, ", '", C22, "', '", D22, "');")</f>
        <v>INSERT INTO atencion_veterinaria VALUES ('', , '', '');</v>
      </c>
    </row>
    <row r="23" spans="1:5" x14ac:dyDescent="0.25">
      <c r="E23" t="str">
        <f>CONCATENATE("INSERT INTO atencion_veterinaria VALUES ('", A23, "', ", B23, ", '", C23, "', '", D23, "');")</f>
        <v>INSERT INTO atencion_veterinaria VALUES ('', , '', '');</v>
      </c>
    </row>
    <row r="24" spans="1:5" x14ac:dyDescent="0.25">
      <c r="E24" t="str">
        <f>CONCATENATE("INSERT INTO atencion_veterinaria VALUES ('", A24, "', ", B24, ", '", C24, "', '", D24, "');")</f>
        <v>INSERT INTO atencion_veterinaria VALUES ('', , '', '');</v>
      </c>
    </row>
    <row r="25" spans="1:5" x14ac:dyDescent="0.25">
      <c r="E25" t="str">
        <f>CONCATENATE("INSERT INTO atencion_veterinaria VALUES ('", A25, "', ", B25, ", '", C25, "', '", D25, "');")</f>
        <v>INSERT INTO atencion_veterinaria VALUES ('', , '', '');</v>
      </c>
    </row>
    <row r="26" spans="1:5" x14ac:dyDescent="0.25">
      <c r="E26" t="str">
        <f>CONCATENATE("INSERT INTO atencion_veterinaria VALUES ('", A26, "', ", B26, ", '", C26, "', '", D26, "');")</f>
        <v>INSERT INTO atencion_veterinaria VALUES ('', , '', '');</v>
      </c>
    </row>
    <row r="27" spans="1:5" x14ac:dyDescent="0.25">
      <c r="E27" t="str">
        <f>CONCATENATE("INSERT INTO atencion_veterinaria VALUES ('", A27, "', ", B27, ", '", C27, "', '", D27, "');")</f>
        <v>INSERT INTO atencion_veterinaria VALUES ('', , '', '');</v>
      </c>
    </row>
    <row r="28" spans="1:5" x14ac:dyDescent="0.25">
      <c r="E28" t="str">
        <f>CONCATENATE("INSERT INTO atencion_veterinaria VALUES ('", A28, "', ", B28, ", '", C28, "', '", D28, "');")</f>
        <v>INSERT INTO atencion_veterinaria VALUES ('', , '', '');</v>
      </c>
    </row>
    <row r="29" spans="1:5" x14ac:dyDescent="0.25">
      <c r="E29" t="str">
        <f>CONCATENATE("INSERT INTO atencion_veterinaria VALUES ('", A29, "', ", B29, ", '", C29, "', '", D29, "');")</f>
        <v>INSERT INTO atencion_veterinaria VALUES ('', , '', '');</v>
      </c>
    </row>
  </sheetData>
  <autoFilter ref="A1:E29" xr:uid="{94EA3151-33F1-4DFC-9A5C-2E80461BDF51}"/>
  <hyperlinks>
    <hyperlink ref="A1" location="veterinario!A1" display="rut_veterinario" xr:uid="{0D0ABCB7-39FE-473C-9725-4F6EBDBD19E3}"/>
    <hyperlink ref="B1" location="mascota!A1" display="id_mascota" xr:uid="{734D92EB-8659-44C6-B6E1-000061F5F30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E375-8E1C-4145-B766-B94E0B292C38}">
  <dimension ref="A1:D29"/>
  <sheetViews>
    <sheetView zoomScaleNormal="100" workbookViewId="0">
      <pane ySplit="1" topLeftCell="A2" activePane="bottomLeft" state="frozen"/>
      <selection pane="bottomLeft" activeCell="D8" sqref="D8"/>
    </sheetView>
  </sheetViews>
  <sheetFormatPr baseColWidth="10" defaultRowHeight="15" x14ac:dyDescent="0.25"/>
  <cols>
    <col min="1" max="1" width="22.7109375" style="19" customWidth="1"/>
    <col min="2" max="2" width="22.5703125" style="10" customWidth="1"/>
    <col min="3" max="3" width="21" style="26" customWidth="1"/>
    <col min="4" max="4" width="118.140625" customWidth="1"/>
  </cols>
  <sheetData>
    <row r="1" spans="1:4" x14ac:dyDescent="0.25">
      <c r="A1" s="30" t="s">
        <v>74</v>
      </c>
      <c r="B1" s="29" t="s">
        <v>18</v>
      </c>
      <c r="C1" s="25" t="s">
        <v>83</v>
      </c>
      <c r="D1" s="2" t="s">
        <v>5</v>
      </c>
    </row>
    <row r="2" spans="1:4" x14ac:dyDescent="0.25">
      <c r="A2" s="19">
        <v>503</v>
      </c>
      <c r="B2" s="10">
        <v>222</v>
      </c>
      <c r="C2" s="26" t="s">
        <v>91</v>
      </c>
      <c r="D2" t="str">
        <f>CONCATENATE("INSERT INTO adiestramiento VALUES (", A2, ", ", B2, ", '", C2, "');")</f>
        <v>INSERT INTO adiestramiento VALUES (503, 222, '15-03-2017');</v>
      </c>
    </row>
    <row r="3" spans="1:4" x14ac:dyDescent="0.25">
      <c r="A3" s="19">
        <v>504</v>
      </c>
      <c r="B3" s="10">
        <v>222</v>
      </c>
      <c r="C3" s="26" t="s">
        <v>90</v>
      </c>
      <c r="D3" t="str">
        <f t="shared" ref="D3:D29" si="0">CONCATENATE("INSERT INTO adiestramiento VALUES (", A3, ", ", B3, ", '", C3, "');")</f>
        <v>INSERT INTO adiestramiento VALUES (504, 222, '28-08-2017');</v>
      </c>
    </row>
    <row r="4" spans="1:4" x14ac:dyDescent="0.25">
      <c r="A4" s="19">
        <v>507</v>
      </c>
      <c r="B4" s="10">
        <v>333</v>
      </c>
      <c r="C4" s="26" t="s">
        <v>93</v>
      </c>
      <c r="D4" t="str">
        <f t="shared" si="0"/>
        <v>INSERT INTO adiestramiento VALUES (507, 333, '01-01-2019');</v>
      </c>
    </row>
    <row r="5" spans="1:4" x14ac:dyDescent="0.25">
      <c r="A5" s="19">
        <v>506</v>
      </c>
      <c r="B5" s="10">
        <v>555</v>
      </c>
      <c r="C5" s="26" t="s">
        <v>94</v>
      </c>
      <c r="D5" t="str">
        <f t="shared" si="0"/>
        <v>INSERT INTO adiestramiento VALUES (506, 555, '04-10-2018');</v>
      </c>
    </row>
    <row r="6" spans="1:4" x14ac:dyDescent="0.25">
      <c r="A6" s="19">
        <v>505</v>
      </c>
      <c r="B6" s="10">
        <v>555</v>
      </c>
      <c r="C6" s="26" t="s">
        <v>96</v>
      </c>
      <c r="D6" t="str">
        <f t="shared" si="0"/>
        <v>INSERT INTO adiestramiento VALUES (505, 555, '16-09-2020');</v>
      </c>
    </row>
    <row r="7" spans="1:4" x14ac:dyDescent="0.25">
      <c r="A7" s="19">
        <v>503</v>
      </c>
      <c r="B7" s="10">
        <v>555</v>
      </c>
      <c r="C7" s="26" t="s">
        <v>95</v>
      </c>
      <c r="D7" t="str">
        <f t="shared" si="0"/>
        <v>INSERT INTO adiestramiento VALUES (503, 555, '23-03-2019');</v>
      </c>
    </row>
    <row r="8" spans="1:4" x14ac:dyDescent="0.25">
      <c r="A8" s="19">
        <v>504</v>
      </c>
      <c r="B8" s="10">
        <v>555</v>
      </c>
      <c r="C8" s="26" t="s">
        <v>108</v>
      </c>
      <c r="D8" t="str">
        <f t="shared" si="0"/>
        <v>INSERT INTO adiestramiento VALUES (504, 555, '04-05-2018');</v>
      </c>
    </row>
    <row r="9" spans="1:4" x14ac:dyDescent="0.25">
      <c r="D9" t="str">
        <f t="shared" si="0"/>
        <v>INSERT INTO adiestramiento VALUES (, , '');</v>
      </c>
    </row>
    <row r="10" spans="1:4" x14ac:dyDescent="0.25">
      <c r="D10" t="str">
        <f t="shared" si="0"/>
        <v>INSERT INTO adiestramiento VALUES (, , '');</v>
      </c>
    </row>
    <row r="11" spans="1:4" x14ac:dyDescent="0.25">
      <c r="D11" t="str">
        <f t="shared" si="0"/>
        <v>INSERT INTO adiestramiento VALUES (, , '');</v>
      </c>
    </row>
    <row r="12" spans="1:4" x14ac:dyDescent="0.25">
      <c r="D12" t="str">
        <f t="shared" si="0"/>
        <v>INSERT INTO adiestramiento VALUES (, , '');</v>
      </c>
    </row>
    <row r="13" spans="1:4" x14ac:dyDescent="0.25">
      <c r="D13" t="str">
        <f t="shared" si="0"/>
        <v>INSERT INTO adiestramiento VALUES (, , '');</v>
      </c>
    </row>
    <row r="14" spans="1:4" x14ac:dyDescent="0.25">
      <c r="D14" t="str">
        <f t="shared" si="0"/>
        <v>INSERT INTO adiestramiento VALUES (, , '');</v>
      </c>
    </row>
    <row r="15" spans="1:4" x14ac:dyDescent="0.25">
      <c r="D15" t="str">
        <f t="shared" si="0"/>
        <v>INSERT INTO adiestramiento VALUES (, , '');</v>
      </c>
    </row>
    <row r="16" spans="1:4" x14ac:dyDescent="0.25">
      <c r="D16" t="str">
        <f t="shared" si="0"/>
        <v>INSERT INTO adiestramiento VALUES (, , '');</v>
      </c>
    </row>
    <row r="17" spans="4:4" x14ac:dyDescent="0.25">
      <c r="D17" t="str">
        <f t="shared" si="0"/>
        <v>INSERT INTO adiestramiento VALUES (, , '');</v>
      </c>
    </row>
    <row r="18" spans="4:4" x14ac:dyDescent="0.25">
      <c r="D18" t="str">
        <f t="shared" si="0"/>
        <v>INSERT INTO adiestramiento VALUES (, , '');</v>
      </c>
    </row>
    <row r="19" spans="4:4" x14ac:dyDescent="0.25">
      <c r="D19" t="str">
        <f t="shared" si="0"/>
        <v>INSERT INTO adiestramiento VALUES (, , '');</v>
      </c>
    </row>
    <row r="20" spans="4:4" x14ac:dyDescent="0.25">
      <c r="D20" t="str">
        <f t="shared" si="0"/>
        <v>INSERT INTO adiestramiento VALUES (, , '');</v>
      </c>
    </row>
    <row r="21" spans="4:4" x14ac:dyDescent="0.25">
      <c r="D21" t="str">
        <f t="shared" si="0"/>
        <v>INSERT INTO adiestramiento VALUES (, , '');</v>
      </c>
    </row>
    <row r="22" spans="4:4" x14ac:dyDescent="0.25">
      <c r="D22" t="str">
        <f t="shared" si="0"/>
        <v>INSERT INTO adiestramiento VALUES (, , '');</v>
      </c>
    </row>
    <row r="23" spans="4:4" x14ac:dyDescent="0.25">
      <c r="D23" t="str">
        <f t="shared" si="0"/>
        <v>INSERT INTO adiestramiento VALUES (, , '');</v>
      </c>
    </row>
    <row r="24" spans="4:4" x14ac:dyDescent="0.25">
      <c r="D24" t="str">
        <f t="shared" si="0"/>
        <v>INSERT INTO adiestramiento VALUES (, , '');</v>
      </c>
    </row>
    <row r="25" spans="4:4" x14ac:dyDescent="0.25">
      <c r="D25" t="str">
        <f t="shared" si="0"/>
        <v>INSERT INTO adiestramiento VALUES (, , '');</v>
      </c>
    </row>
    <row r="26" spans="4:4" x14ac:dyDescent="0.25">
      <c r="D26" t="str">
        <f t="shared" si="0"/>
        <v>INSERT INTO adiestramiento VALUES (, , '');</v>
      </c>
    </row>
    <row r="27" spans="4:4" x14ac:dyDescent="0.25">
      <c r="D27" t="str">
        <f t="shared" si="0"/>
        <v>INSERT INTO adiestramiento VALUES (, , '');</v>
      </c>
    </row>
    <row r="28" spans="4:4" x14ac:dyDescent="0.25">
      <c r="D28" t="str">
        <f t="shared" si="0"/>
        <v>INSERT INTO adiestramiento VALUES (, , '');</v>
      </c>
    </row>
    <row r="29" spans="4:4" x14ac:dyDescent="0.25">
      <c r="D29" t="str">
        <f t="shared" si="0"/>
        <v>INSERT INTO adiestramiento VALUES (, , '');</v>
      </c>
    </row>
  </sheetData>
  <hyperlinks>
    <hyperlink ref="A1" location="entrenamiento!A1" display="id_entrenamiento" xr:uid="{3B07D744-0A30-4536-A819-2D106AC1EA72}"/>
    <hyperlink ref="B1" location="mascota!A1" display="id_mascota" xr:uid="{5A2BEC82-D487-4327-B76D-B297EAA7419D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4F03-C2B1-4057-AE2B-F5B1087C1126}">
  <dimension ref="A1:D28"/>
  <sheetViews>
    <sheetView workbookViewId="0">
      <pane ySplit="1" topLeftCell="A2" activePane="bottomLeft" state="frozen"/>
      <selection pane="bottomLeft" activeCell="D2" sqref="D2:D7"/>
    </sheetView>
  </sheetViews>
  <sheetFormatPr baseColWidth="10" defaultRowHeight="15" x14ac:dyDescent="0.25"/>
  <cols>
    <col min="1" max="1" width="14.28515625" style="10" customWidth="1"/>
    <col min="2" max="2" width="17.140625" style="23" customWidth="1"/>
    <col min="3" max="3" width="31.42578125" style="26" customWidth="1"/>
    <col min="4" max="4" width="92.140625" customWidth="1"/>
  </cols>
  <sheetData>
    <row r="1" spans="1:4" x14ac:dyDescent="0.25">
      <c r="A1" s="29" t="s">
        <v>18</v>
      </c>
      <c r="B1" s="31" t="s">
        <v>69</v>
      </c>
      <c r="C1" s="25" t="s">
        <v>83</v>
      </c>
      <c r="D1" s="2" t="s">
        <v>5</v>
      </c>
    </row>
    <row r="2" spans="1:4" x14ac:dyDescent="0.25">
      <c r="A2" s="10">
        <v>111</v>
      </c>
      <c r="B2" s="23">
        <v>691</v>
      </c>
      <c r="C2" s="26" t="s">
        <v>99</v>
      </c>
      <c r="D2" t="str">
        <f>CONCATENATE("INSERT INTO vacunacion VALUES (", A2, ", ", B2, ", '", C2, "');")</f>
        <v>INSERT INTO vacunacion VALUES (111, 691, '25-05-2021');</v>
      </c>
    </row>
    <row r="3" spans="1:4" x14ac:dyDescent="0.25">
      <c r="A3" s="10">
        <v>111</v>
      </c>
      <c r="B3" s="23">
        <v>692</v>
      </c>
      <c r="C3" s="26" t="s">
        <v>102</v>
      </c>
      <c r="D3" t="str">
        <f t="shared" ref="D3:D28" si="0">CONCATENATE("INSERT INTO vacunacion VALUES (", A3, ", ", B3, ", '", C3, "');")</f>
        <v>INSERT INTO vacunacion VALUES (111, 692, '25-06-2021');</v>
      </c>
    </row>
    <row r="4" spans="1:4" x14ac:dyDescent="0.25">
      <c r="A4" s="10">
        <v>666</v>
      </c>
      <c r="B4" s="23">
        <v>691</v>
      </c>
      <c r="C4" s="26" t="s">
        <v>123</v>
      </c>
      <c r="D4" t="str">
        <f t="shared" si="0"/>
        <v>INSERT INTO vacunacion VALUES (666, 691, '02-04-2021');</v>
      </c>
    </row>
    <row r="5" spans="1:4" x14ac:dyDescent="0.25">
      <c r="A5" s="10">
        <v>999</v>
      </c>
      <c r="B5" s="23">
        <v>691</v>
      </c>
      <c r="C5" s="26" t="s">
        <v>138</v>
      </c>
      <c r="D5" t="str">
        <f t="shared" si="0"/>
        <v>INSERT INTO vacunacion VALUES (999, 691, '04-02-2017');</v>
      </c>
    </row>
    <row r="6" spans="1:4" x14ac:dyDescent="0.25">
      <c r="A6" s="10">
        <v>999</v>
      </c>
      <c r="B6" s="23">
        <v>692</v>
      </c>
      <c r="C6" s="26" t="s">
        <v>139</v>
      </c>
      <c r="D6" t="str">
        <f t="shared" si="0"/>
        <v>INSERT INTO vacunacion VALUES (999, 692, '04-03-2017');</v>
      </c>
    </row>
    <row r="7" spans="1:4" x14ac:dyDescent="0.25">
      <c r="A7" s="10">
        <v>999</v>
      </c>
      <c r="B7" s="23">
        <v>693</v>
      </c>
      <c r="C7" s="26" t="s">
        <v>141</v>
      </c>
      <c r="D7" t="str">
        <f t="shared" si="0"/>
        <v>INSERT INTO vacunacion VALUES (999, 693, '04-03-2018');</v>
      </c>
    </row>
    <row r="8" spans="1:4" x14ac:dyDescent="0.25">
      <c r="D8" t="str">
        <f t="shared" si="0"/>
        <v>INSERT INTO vacunacion VALUES (, , '');</v>
      </c>
    </row>
    <row r="9" spans="1:4" x14ac:dyDescent="0.25">
      <c r="D9" t="str">
        <f t="shared" si="0"/>
        <v>INSERT INTO vacunacion VALUES (, , '');</v>
      </c>
    </row>
    <row r="10" spans="1:4" x14ac:dyDescent="0.25">
      <c r="D10" t="str">
        <f t="shared" si="0"/>
        <v>INSERT INTO vacunacion VALUES (, , '');</v>
      </c>
    </row>
    <row r="11" spans="1:4" x14ac:dyDescent="0.25">
      <c r="D11" t="str">
        <f t="shared" si="0"/>
        <v>INSERT INTO vacunacion VALUES (, , '');</v>
      </c>
    </row>
    <row r="12" spans="1:4" x14ac:dyDescent="0.25">
      <c r="D12" t="str">
        <f t="shared" si="0"/>
        <v>INSERT INTO vacunacion VALUES (, , '');</v>
      </c>
    </row>
    <row r="13" spans="1:4" x14ac:dyDescent="0.25">
      <c r="D13" t="str">
        <f t="shared" si="0"/>
        <v>INSERT INTO vacunacion VALUES (, , '');</v>
      </c>
    </row>
    <row r="14" spans="1:4" x14ac:dyDescent="0.25">
      <c r="D14" t="str">
        <f t="shared" si="0"/>
        <v>INSERT INTO vacunacion VALUES (, , '');</v>
      </c>
    </row>
    <row r="15" spans="1:4" x14ac:dyDescent="0.25">
      <c r="D15" t="str">
        <f t="shared" si="0"/>
        <v>INSERT INTO vacunacion VALUES (, , '');</v>
      </c>
    </row>
    <row r="16" spans="1:4" x14ac:dyDescent="0.25">
      <c r="D16" t="str">
        <f t="shared" si="0"/>
        <v>INSERT INTO vacunacion VALUES (, , '');</v>
      </c>
    </row>
    <row r="17" spans="4:4" x14ac:dyDescent="0.25">
      <c r="D17" t="str">
        <f t="shared" si="0"/>
        <v>INSERT INTO vacunacion VALUES (, , '');</v>
      </c>
    </row>
    <row r="18" spans="4:4" x14ac:dyDescent="0.25">
      <c r="D18" t="str">
        <f t="shared" si="0"/>
        <v>INSERT INTO vacunacion VALUES (, , '');</v>
      </c>
    </row>
    <row r="19" spans="4:4" x14ac:dyDescent="0.25">
      <c r="D19" t="str">
        <f t="shared" si="0"/>
        <v>INSERT INTO vacunacion VALUES (, , '');</v>
      </c>
    </row>
    <row r="20" spans="4:4" x14ac:dyDescent="0.25">
      <c r="D20" t="str">
        <f t="shared" si="0"/>
        <v>INSERT INTO vacunacion VALUES (, , '');</v>
      </c>
    </row>
    <row r="21" spans="4:4" x14ac:dyDescent="0.25">
      <c r="D21" t="str">
        <f t="shared" si="0"/>
        <v>INSERT INTO vacunacion VALUES (, , '');</v>
      </c>
    </row>
    <row r="22" spans="4:4" x14ac:dyDescent="0.25">
      <c r="D22" t="str">
        <f t="shared" si="0"/>
        <v>INSERT INTO vacunacion VALUES (, , '');</v>
      </c>
    </row>
    <row r="23" spans="4:4" x14ac:dyDescent="0.25">
      <c r="D23" t="str">
        <f t="shared" si="0"/>
        <v>INSERT INTO vacunacion VALUES (, , '');</v>
      </c>
    </row>
    <row r="24" spans="4:4" x14ac:dyDescent="0.25">
      <c r="D24" t="str">
        <f t="shared" si="0"/>
        <v>INSERT INTO vacunacion VALUES (, , '');</v>
      </c>
    </row>
    <row r="25" spans="4:4" x14ac:dyDescent="0.25">
      <c r="D25" t="str">
        <f t="shared" si="0"/>
        <v>INSERT INTO vacunacion VALUES (, , '');</v>
      </c>
    </row>
    <row r="26" spans="4:4" x14ac:dyDescent="0.25">
      <c r="D26" t="str">
        <f t="shared" si="0"/>
        <v>INSERT INTO vacunacion VALUES (, , '');</v>
      </c>
    </row>
    <row r="27" spans="4:4" x14ac:dyDescent="0.25">
      <c r="D27" t="str">
        <f t="shared" si="0"/>
        <v>INSERT INTO vacunacion VALUES (, , '');</v>
      </c>
    </row>
    <row r="28" spans="4:4" x14ac:dyDescent="0.25">
      <c r="D28" t="str">
        <f t="shared" si="0"/>
        <v>INSERT INTO vacunacion VALUES (, , '');</v>
      </c>
    </row>
  </sheetData>
  <hyperlinks>
    <hyperlink ref="A1" location="mascota!A1" display="id_mascota" xr:uid="{6C17FAA2-D277-4163-8A56-B431AF20BF45}"/>
    <hyperlink ref="B1" location="vacuna!A1" display="id_vacuna" xr:uid="{A0BDF0EF-4795-4718-9C1E-014D05DA0CDF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persona_responsable</vt:lpstr>
      <vt:lpstr>veterinario</vt:lpstr>
      <vt:lpstr>alimentacion</vt:lpstr>
      <vt:lpstr>vacuna</vt:lpstr>
      <vt:lpstr>entrenamiento</vt:lpstr>
      <vt:lpstr>mascota</vt:lpstr>
      <vt:lpstr>atencion_veterinaria</vt:lpstr>
      <vt:lpstr>adiestramiento</vt:lpstr>
      <vt:lpstr>vacunacion</vt:lpstr>
      <vt:lpstr>dieta</vt:lpstr>
      <vt:lpstr>historial_conflicto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Sepúlveda</dc:creator>
  <cp:lastModifiedBy>Maximiliano Sepúlveda</cp:lastModifiedBy>
  <dcterms:created xsi:type="dcterms:W3CDTF">2021-10-14T00:22:15Z</dcterms:created>
  <dcterms:modified xsi:type="dcterms:W3CDTF">2021-10-16T00:47:29Z</dcterms:modified>
</cp:coreProperties>
</file>