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indaShare\Answer\"/>
    </mc:Choice>
  </mc:AlternateContent>
  <bookViews>
    <workbookView xWindow="-15" yWindow="-15" windowWidth="11610" windowHeight="9255" tabRatio="552" activeTab="2"/>
  </bookViews>
  <sheets>
    <sheet name="數學運算" sheetId="35" r:id="rId1"/>
    <sheet name="貸款分析" sheetId="37" r:id="rId2"/>
    <sheet name="囍餅訂購" sheetId="36" r:id="rId3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Order1" hidden="1">0</definedName>
    <definedName name="_Order2" hidden="1">0</definedName>
    <definedName name="_Sort" localSheetId="0" hidden="1">#REF!</definedName>
    <definedName name="_Sort" hidden="1">#REF!</definedName>
    <definedName name="AA" localSheetId="0" hidden="1">#REF!</definedName>
    <definedName name="AA" hidden="1">#REF!</definedName>
  </definedNames>
  <calcPr calcId="152511"/>
</workbook>
</file>

<file path=xl/calcChain.xml><?xml version="1.0" encoding="utf-8"?>
<calcChain xmlns="http://schemas.openxmlformats.org/spreadsheetml/2006/main">
  <c r="J6" i="36" l="1"/>
  <c r="C6" i="36"/>
  <c r="H4" i="37"/>
  <c r="C4" i="37" l="1"/>
  <c r="V5" i="35"/>
  <c r="V6" i="35"/>
  <c r="V7" i="35"/>
  <c r="V8" i="35"/>
  <c r="F4" i="35"/>
  <c r="K5" i="35"/>
  <c r="L5" i="35"/>
  <c r="M5" i="35"/>
  <c r="N5" i="35"/>
  <c r="O5" i="35"/>
  <c r="P5" i="35"/>
  <c r="Q5" i="35"/>
  <c r="R5" i="35"/>
  <c r="S5" i="35"/>
  <c r="T5" i="35"/>
  <c r="K6" i="35"/>
  <c r="L6" i="35"/>
  <c r="M6" i="35"/>
  <c r="N6" i="35"/>
  <c r="O6" i="35"/>
  <c r="P6" i="35"/>
  <c r="Q6" i="35"/>
  <c r="R6" i="35"/>
  <c r="S6" i="35"/>
  <c r="T6" i="35"/>
  <c r="K7" i="35"/>
  <c r="L7" i="35"/>
  <c r="M7" i="35"/>
  <c r="N7" i="35"/>
  <c r="O7" i="35"/>
  <c r="P7" i="35"/>
  <c r="Q7" i="35"/>
  <c r="R7" i="35"/>
  <c r="S7" i="35"/>
  <c r="T7" i="35"/>
  <c r="K8" i="35"/>
  <c r="L8" i="35"/>
  <c r="M8" i="35"/>
  <c r="N8" i="35"/>
  <c r="O8" i="35"/>
  <c r="P8" i="35"/>
  <c r="Q8" i="35"/>
  <c r="R8" i="35"/>
  <c r="S8" i="35"/>
  <c r="T8" i="35"/>
  <c r="C5" i="35"/>
  <c r="C6" i="35"/>
  <c r="C7" i="35"/>
  <c r="C8" i="35"/>
  <c r="C9" i="35"/>
  <c r="C10" i="35"/>
  <c r="C11" i="35"/>
  <c r="C12" i="35"/>
  <c r="C13" i="35"/>
  <c r="C14" i="35"/>
</calcChain>
</file>

<file path=xl/sharedStrings.xml><?xml version="1.0" encoding="utf-8"?>
<sst xmlns="http://schemas.openxmlformats.org/spreadsheetml/2006/main" count="24" uniqueCount="17">
  <si>
    <t>結果</t>
    <phoneticPr fontId="1" type="noConversion"/>
  </si>
  <si>
    <t>列變數</t>
    <phoneticPr fontId="1" type="noConversion"/>
  </si>
  <si>
    <t>欄變數</t>
    <phoneticPr fontId="1" type="noConversion"/>
  </si>
  <si>
    <t>大餅單價</t>
    <phoneticPr fontId="1" type="noConversion"/>
  </si>
  <si>
    <t>小餅單價</t>
    <phoneticPr fontId="1" type="noConversion"/>
  </si>
  <si>
    <t>總價</t>
    <phoneticPr fontId="1" type="noConversion"/>
  </si>
  <si>
    <t>折扣</t>
    <phoneticPr fontId="1" type="noConversion"/>
  </si>
  <si>
    <t>折扣優惠</t>
    <phoneticPr fontId="1" type="noConversion"/>
  </si>
  <si>
    <t>大餅盒數</t>
    <phoneticPr fontId="1" type="noConversion"/>
  </si>
  <si>
    <t>小餅盒數</t>
    <phoneticPr fontId="1" type="noConversion"/>
  </si>
  <si>
    <t>貸款總額</t>
    <phoneticPr fontId="1" type="noConversion"/>
  </si>
  <si>
    <t>利率</t>
    <phoneticPr fontId="1" type="noConversion"/>
  </si>
  <si>
    <t>還款期限</t>
    <phoneticPr fontId="1" type="noConversion"/>
  </si>
  <si>
    <r>
      <rPr>
        <b/>
        <sz val="11"/>
        <color rgb="FFFFFF00"/>
        <rFont val="標楷體"/>
        <family val="4"/>
        <charset val="136"/>
      </rPr>
      <t>加</t>
    </r>
    <r>
      <rPr>
        <b/>
        <sz val="11"/>
        <color rgb="FFFFFF00"/>
        <rFont val="Arial"/>
        <family val="2"/>
      </rPr>
      <t xml:space="preserve"> </t>
    </r>
    <r>
      <rPr>
        <b/>
        <sz val="11"/>
        <color rgb="FFFFFF00"/>
        <rFont val="Times New Roman"/>
        <family val="1"/>
      </rPr>
      <t>2</t>
    </r>
    <phoneticPr fontId="1" type="noConversion"/>
  </si>
  <si>
    <r>
      <rPr>
        <b/>
        <sz val="11"/>
        <color rgb="FFFFFF00"/>
        <rFont val="標楷體"/>
        <family val="4"/>
        <charset val="136"/>
      </rPr>
      <t>減</t>
    </r>
    <r>
      <rPr>
        <b/>
        <sz val="11"/>
        <color rgb="FFFFFF00"/>
        <rFont val="Arial"/>
        <family val="2"/>
      </rPr>
      <t xml:space="preserve"> </t>
    </r>
    <r>
      <rPr>
        <b/>
        <sz val="11"/>
        <color rgb="FFFFFF00"/>
        <rFont val="Times New Roman"/>
        <family val="1"/>
      </rPr>
      <t>2</t>
    </r>
    <phoneticPr fontId="1" type="noConversion"/>
  </si>
  <si>
    <r>
      <rPr>
        <b/>
        <sz val="11"/>
        <color rgb="FFFFFF00"/>
        <rFont val="標楷體"/>
        <family val="4"/>
        <charset val="136"/>
      </rPr>
      <t>乘</t>
    </r>
    <r>
      <rPr>
        <b/>
        <sz val="11"/>
        <color rgb="FFFFFF00"/>
        <rFont val="Arial"/>
        <family val="2"/>
      </rPr>
      <t xml:space="preserve"> </t>
    </r>
    <r>
      <rPr>
        <b/>
        <sz val="11"/>
        <color rgb="FFFFFF00"/>
        <rFont val="Times New Roman"/>
        <family val="1"/>
      </rPr>
      <t>2</t>
    </r>
    <phoneticPr fontId="1" type="noConversion"/>
  </si>
  <si>
    <r>
      <rPr>
        <b/>
        <sz val="11"/>
        <color rgb="FFFFFF00"/>
        <rFont val="標楷體"/>
        <family val="4"/>
        <charset val="136"/>
      </rPr>
      <t>除</t>
    </r>
    <r>
      <rPr>
        <b/>
        <sz val="11"/>
        <color rgb="FFFFFF00"/>
        <rFont val="Arial"/>
        <family val="2"/>
      </rPr>
      <t xml:space="preserve"> </t>
    </r>
    <r>
      <rPr>
        <b/>
        <sz val="11"/>
        <color rgb="FFFFFF00"/>
        <rFont val="Times New Roman"/>
        <family val="1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</si>
</sst>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_-;\-* #,##0.00_-;_-* &quot;-&quot;??_-;_-@_-"/>
    <numFmt numFmtId="176" formatCode="General_)"/>
    <numFmt numFmtId="177" formatCode="_(* #,##0.00_);_(* \(#,##0.00\);_(* &quot;-&quot;??_);_(@_)"/>
    <numFmt numFmtId="178" formatCode="_(* #,##0_);_(* \(#,##0\);_(* &quot;-&quot;_);_(@_)"/>
    <numFmt numFmtId="179" formatCode="&quot;$&quot;#,##0.00_);[Red]\(&quot;$&quot;#,##0.00\)"/>
    <numFmt numFmtId="180" formatCode="#,##0_ "/>
    <numFmt numFmtId="181" formatCode="#,##0_);[Red]\(#,##0\)"/>
    <numFmt numFmtId="182" formatCode="General&quot; 年&quot;"/>
    <numFmt numFmtId="183" formatCode="&quot;結果&quot;"/>
    <numFmt numFmtId="184" formatCode="&quot;每月付款金額&quot;"/>
    <numFmt numFmtId="185" formatCode="&quot;折扣前總價&quot;"/>
    <numFmt numFmtId="186" formatCode="&quot;折扣後總價&quot;"/>
    <numFmt numFmtId="187" formatCode="&quot;加 2&quot;"/>
    <numFmt numFmtId="188" formatCode="&quot;乘 2&quot;"/>
    <numFmt numFmtId="189" formatCode="&quot;除 2&quot;"/>
    <numFmt numFmtId="190" formatCode="&quot;減 2&quot;;&quot;減 2&quot;"/>
  </numFmts>
  <fonts count="39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name val="Courier"/>
      <family val="3"/>
    </font>
    <font>
      <sz val="12"/>
      <name val="Times New Roman"/>
      <family val="1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u/>
      <sz val="10"/>
      <color indexed="14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b/>
      <sz val="11"/>
      <color theme="0"/>
      <name val="標楷體"/>
      <family val="4"/>
      <charset val="136"/>
    </font>
    <font>
      <sz val="8"/>
      <name val="Helv"/>
      <family val="2"/>
    </font>
    <font>
      <sz val="10"/>
      <name val="MS Sans Serif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10"/>
      <name val="Helv"/>
      <family val="2"/>
    </font>
    <font>
      <b/>
      <sz val="8"/>
      <name val="Helv"/>
      <family val="2"/>
    </font>
    <font>
      <b/>
      <sz val="8"/>
      <color indexed="9"/>
      <name val="Arial"/>
      <family val="2"/>
    </font>
    <font>
      <b/>
      <sz val="8"/>
      <color indexed="9"/>
      <name val="Helv"/>
      <family val="2"/>
    </font>
    <font>
      <sz val="12"/>
      <color theme="1"/>
      <name val="標楷體"/>
      <family val="2"/>
      <charset val="136"/>
    </font>
    <font>
      <b/>
      <sz val="11"/>
      <color rgb="FFFFFF00"/>
      <name val="Times New Roman"/>
      <family val="1"/>
    </font>
    <font>
      <b/>
      <sz val="11"/>
      <color rgb="FFFFFF00"/>
      <name val="標楷體"/>
      <family val="2"/>
      <charset val="136"/>
    </font>
    <font>
      <sz val="11"/>
      <color theme="1"/>
      <name val="標楷體"/>
      <family val="2"/>
      <charset val="136"/>
    </font>
    <font>
      <b/>
      <sz val="11"/>
      <color theme="0"/>
      <name val="Times New Roman"/>
      <family val="1"/>
    </font>
    <font>
      <b/>
      <sz val="11"/>
      <color rgb="FFFFFF00"/>
      <name val="Arial"/>
      <family val="2"/>
    </font>
    <font>
      <sz val="11"/>
      <color theme="1"/>
      <name val="Times New Roman"/>
      <family val="1"/>
    </font>
    <font>
      <b/>
      <sz val="11"/>
      <color rgb="FFFFFF00"/>
      <name val="標楷體"/>
      <family val="4"/>
      <charset val="136"/>
    </font>
    <font>
      <b/>
      <sz val="11"/>
      <color theme="1"/>
      <name val="標楷體"/>
      <family val="4"/>
      <charset val="136"/>
    </font>
    <font>
      <b/>
      <sz val="11"/>
      <color theme="1"/>
      <name val="Times New Roman"/>
      <family val="1"/>
    </font>
    <font>
      <b/>
      <sz val="11"/>
      <color rgb="FFFF0000"/>
      <name val="標楷體"/>
      <family val="4"/>
      <charset val="136"/>
    </font>
    <font>
      <b/>
      <sz val="11"/>
      <color rgb="FF0000FF"/>
      <name val="Times New Roman"/>
      <family val="1"/>
    </font>
    <font>
      <b/>
      <sz val="11"/>
      <color rgb="FF008000"/>
      <name val="Times New Roman"/>
      <family val="1"/>
    </font>
    <font>
      <sz val="11"/>
      <color rgb="FF0000FF"/>
      <name val="標楷體"/>
      <family val="2"/>
      <charset val="136"/>
    </font>
    <font>
      <sz val="11"/>
      <color rgb="FF008000"/>
      <name val="標楷體"/>
      <family val="2"/>
      <charset val="136"/>
    </font>
    <font>
      <sz val="11"/>
      <color rgb="FF0000FF"/>
      <name val="Times New Roman"/>
      <family val="1"/>
    </font>
    <font>
      <sz val="11"/>
      <color rgb="FF008000"/>
      <name val="Times New Roman"/>
      <family val="1"/>
    </font>
    <font>
      <b/>
      <sz val="9"/>
      <color rgb="FFFF0000"/>
      <name val="標楷體"/>
      <family val="4"/>
      <charset val="136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lightGray">
        <fgColor indexed="22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1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13"/>
      </patternFill>
    </fill>
    <fill>
      <patternFill patternType="solid">
        <fgColor rgb="FF0000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</fills>
  <borders count="8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ck">
        <color rgb="FFFF00FF"/>
      </left>
      <right style="thick">
        <color rgb="FFFF00FF"/>
      </right>
      <top style="thick">
        <color rgb="FFFF00FF"/>
      </top>
      <bottom style="thick">
        <color rgb="FFFF00FF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8000"/>
      </left>
      <right style="thick">
        <color rgb="FF008000"/>
      </right>
      <top style="thick">
        <color rgb="FF008000"/>
      </top>
      <bottom style="thick">
        <color rgb="FF008000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rgb="FF008000"/>
      </left>
      <right style="thick">
        <color rgb="FF008000"/>
      </right>
      <top style="thin">
        <color indexed="64"/>
      </top>
      <bottom style="thick">
        <color rgb="FF008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rgb="FF0000FF"/>
      </left>
      <right style="double">
        <color rgb="FF0000FF"/>
      </right>
      <top style="double">
        <color rgb="FF0000FF"/>
      </top>
      <bottom style="hair">
        <color rgb="FF0000FF"/>
      </bottom>
      <diagonal/>
    </border>
    <border>
      <left style="double">
        <color rgb="FF0000FF"/>
      </left>
      <right style="double">
        <color rgb="FF0000FF"/>
      </right>
      <top style="hair">
        <color rgb="FF0000FF"/>
      </top>
      <bottom style="hair">
        <color rgb="FF0000FF"/>
      </bottom>
      <diagonal/>
    </border>
    <border>
      <left style="double">
        <color rgb="FF0000FF"/>
      </left>
      <right style="double">
        <color rgb="FF0000FF"/>
      </right>
      <top style="hair">
        <color rgb="FF0000FF"/>
      </top>
      <bottom style="double">
        <color rgb="FF0000FF"/>
      </bottom>
      <diagonal/>
    </border>
    <border>
      <left style="double">
        <color rgb="FF003300"/>
      </left>
      <right style="hair">
        <color rgb="FF003300"/>
      </right>
      <top style="double">
        <color rgb="FF003300"/>
      </top>
      <bottom style="double">
        <color rgb="FF003300"/>
      </bottom>
      <diagonal/>
    </border>
    <border>
      <left style="hair">
        <color rgb="FF003300"/>
      </left>
      <right style="hair">
        <color rgb="FF003300"/>
      </right>
      <top style="double">
        <color rgb="FF003300"/>
      </top>
      <bottom style="double">
        <color rgb="FF003300"/>
      </bottom>
      <diagonal/>
    </border>
    <border>
      <left style="hair">
        <color rgb="FF003300"/>
      </left>
      <right style="double">
        <color rgb="FF003300"/>
      </right>
      <top style="double">
        <color rgb="FF003300"/>
      </top>
      <bottom style="double">
        <color rgb="FF003300"/>
      </bottom>
      <diagonal/>
    </border>
    <border>
      <left style="double">
        <color rgb="FF0000FF"/>
      </left>
      <right style="double">
        <color rgb="FF0000FF"/>
      </right>
      <top/>
      <bottom style="hair">
        <color rgb="FF0000FF"/>
      </bottom>
      <diagonal/>
    </border>
    <border>
      <left/>
      <right style="hair">
        <color rgb="FF003300"/>
      </right>
      <top style="double">
        <color rgb="FF003300"/>
      </top>
      <bottom style="double">
        <color rgb="FF003300"/>
      </bottom>
      <diagonal/>
    </border>
    <border>
      <left/>
      <right style="thin">
        <color rgb="FF003300"/>
      </right>
      <top style="double">
        <color rgb="FF003300"/>
      </top>
      <bottom style="double">
        <color rgb="FF003300"/>
      </bottom>
      <diagonal/>
    </border>
    <border>
      <left style="thin">
        <color rgb="FF003300"/>
      </left>
      <right style="thin">
        <color rgb="FF003300"/>
      </right>
      <top style="double">
        <color rgb="FF003300"/>
      </top>
      <bottom style="double">
        <color rgb="FF003300"/>
      </bottom>
      <diagonal/>
    </border>
    <border>
      <left style="thin">
        <color rgb="FF003300"/>
      </left>
      <right style="double">
        <color rgb="FF003300"/>
      </right>
      <top style="double">
        <color rgb="FF003300"/>
      </top>
      <bottom style="double">
        <color rgb="FF0033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rgb="FFFF0000"/>
      </bottom>
      <diagonal/>
    </border>
    <border>
      <left style="thick">
        <color rgb="FFFF0000"/>
      </left>
      <right style="thick">
        <color rgb="FFFF0000"/>
      </right>
      <top style="thin">
        <color rgb="FFFF0000"/>
      </top>
      <bottom style="thin">
        <color rgb="FFFF0000"/>
      </bottom>
      <diagonal/>
    </border>
    <border>
      <left style="thick">
        <color rgb="FFFF0000"/>
      </left>
      <right style="thick">
        <color rgb="FFFF0000"/>
      </right>
      <top style="thin">
        <color rgb="FFFF0000"/>
      </top>
      <bottom style="thick">
        <color rgb="FFFF0000"/>
      </bottom>
      <diagonal/>
    </border>
  </borders>
  <cellStyleXfs count="44">
    <xf numFmtId="0" fontId="0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6" fontId="3" fillId="0" borderId="0"/>
    <xf numFmtId="177" fontId="4" fillId="0" borderId="0" applyFont="0" applyFill="0" applyBorder="0" applyAlignment="0" applyProtection="0"/>
    <xf numFmtId="0" fontId="5" fillId="0" borderId="0"/>
    <xf numFmtId="0" fontId="6" fillId="0" borderId="0"/>
    <xf numFmtId="43" fontId="6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9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6" fillId="0" borderId="0"/>
    <xf numFmtId="0" fontId="1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1" fillId="2" borderId="1">
      <alignment horizontal="center" vertical="center" wrapText="1"/>
    </xf>
    <xf numFmtId="0" fontId="4" fillId="0" borderId="0"/>
    <xf numFmtId="178" fontId="4" fillId="0" borderId="0" applyFont="0" applyFill="0" applyBorder="0" applyAlignment="0" applyProtection="0"/>
    <xf numFmtId="0" fontId="11" fillId="2" borderId="2">
      <alignment horizontal="center" vertical="center"/>
    </xf>
    <xf numFmtId="0" fontId="11" fillId="2" borderId="2">
      <alignment horizontal="center" vertical="center"/>
    </xf>
    <xf numFmtId="0" fontId="12" fillId="3" borderId="0"/>
    <xf numFmtId="0" fontId="10" fillId="0" borderId="0" applyFont="0" applyFill="0" applyBorder="0" applyAlignment="0" applyProtection="0"/>
    <xf numFmtId="40" fontId="13" fillId="0" borderId="0" applyFont="0" applyFill="0" applyBorder="0" applyAlignment="0" applyProtection="0"/>
    <xf numFmtId="0" fontId="10" fillId="0" borderId="0" applyFont="0" applyFill="0" applyBorder="0" applyAlignment="0" applyProtection="0"/>
    <xf numFmtId="179" fontId="13" fillId="0" borderId="0" applyFont="0" applyFill="0" applyBorder="0" applyAlignment="0" applyProtection="0"/>
    <xf numFmtId="0" fontId="14" fillId="0" borderId="0" applyFont="0" applyFill="0" applyBorder="0" applyAlignment="0" applyProtection="0"/>
    <xf numFmtId="2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4" borderId="10"/>
    <xf numFmtId="0" fontId="13" fillId="0" borderId="0"/>
    <xf numFmtId="0" fontId="12" fillId="5" borderId="11" applyBorder="0" applyProtection="0"/>
    <xf numFmtId="0" fontId="17" fillId="0" borderId="0" applyFont="0" applyFill="0" applyBorder="0" applyAlignment="0" applyProtection="0"/>
    <xf numFmtId="0" fontId="18" fillId="6" borderId="11"/>
    <xf numFmtId="0" fontId="19" fillId="7" borderId="11"/>
    <xf numFmtId="0" fontId="20" fillId="8" borderId="12" applyBorder="0"/>
    <xf numFmtId="0" fontId="12" fillId="9" borderId="11"/>
    <xf numFmtId="0" fontId="14" fillId="0" borderId="13" applyNumberFormat="0" applyFont="0" applyFill="0" applyAlignment="0" applyProtection="0"/>
    <xf numFmtId="43" fontId="6" fillId="0" borderId="0" applyFont="0" applyFill="0" applyBorder="0" applyAlignment="0" applyProtection="0"/>
    <xf numFmtId="9" fontId="21" fillId="0" borderId="0" applyFon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2" borderId="3" xfId="0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5" fillId="2" borderId="16" xfId="0" applyFont="1" applyFill="1" applyBorder="1" applyAlignment="1">
      <alignment horizontal="center" vertical="center"/>
    </xf>
    <xf numFmtId="0" fontId="25" fillId="2" borderId="17" xfId="0" applyFont="1" applyFill="1" applyBorder="1" applyAlignment="1">
      <alignment horizontal="center" vertical="center"/>
    </xf>
    <xf numFmtId="0" fontId="26" fillId="2" borderId="14" xfId="0" quotePrefix="1" applyFont="1" applyFill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8" fillId="2" borderId="21" xfId="0" applyFont="1" applyFill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5" fillId="2" borderId="24" xfId="0" applyFont="1" applyFill="1" applyBorder="1" applyAlignment="1">
      <alignment horizontal="center" vertical="center"/>
    </xf>
    <xf numFmtId="0" fontId="27" fillId="0" borderId="25" xfId="0" applyFont="1" applyBorder="1" applyAlignment="1">
      <alignment horizontal="center" vertical="center"/>
    </xf>
    <xf numFmtId="0" fontId="25" fillId="2" borderId="26" xfId="0" applyFont="1" applyFill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7" fillId="0" borderId="30" xfId="0" applyFont="1" applyBorder="1" applyAlignment="1">
      <alignment horizontal="center" vertical="center"/>
    </xf>
    <xf numFmtId="0" fontId="27" fillId="0" borderId="31" xfId="0" applyFont="1" applyBorder="1" applyAlignment="1">
      <alignment horizontal="center" vertical="center"/>
    </xf>
    <xf numFmtId="0" fontId="27" fillId="0" borderId="32" xfId="0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24" fillId="0" borderId="0" xfId="0" applyFont="1">
      <alignment vertical="center"/>
    </xf>
    <xf numFmtId="0" fontId="24" fillId="0" borderId="0" xfId="0" applyFont="1" applyBorder="1">
      <alignment vertical="center"/>
    </xf>
    <xf numFmtId="181" fontId="27" fillId="0" borderId="44" xfId="0" applyNumberFormat="1" applyFont="1" applyFill="1" applyBorder="1" applyAlignment="1">
      <alignment horizontal="center" vertical="center"/>
    </xf>
    <xf numFmtId="0" fontId="24" fillId="0" borderId="52" xfId="0" applyFont="1" applyBorder="1" applyAlignment="1">
      <alignment horizontal="center" vertical="center"/>
    </xf>
    <xf numFmtId="0" fontId="24" fillId="0" borderId="53" xfId="0" applyFont="1" applyBorder="1" applyAlignment="1">
      <alignment horizontal="center" vertical="center"/>
    </xf>
    <xf numFmtId="181" fontId="27" fillId="0" borderId="38" xfId="0" applyNumberFormat="1" applyFont="1" applyBorder="1">
      <alignment vertical="center"/>
    </xf>
    <xf numFmtId="181" fontId="27" fillId="0" borderId="41" xfId="0" applyNumberFormat="1" applyFont="1" applyBorder="1">
      <alignment vertical="center"/>
    </xf>
    <xf numFmtId="9" fontId="27" fillId="0" borderId="45" xfId="43" applyFont="1" applyBorder="1" applyAlignment="1">
      <alignment horizontal="center" vertical="center"/>
    </xf>
    <xf numFmtId="9" fontId="27" fillId="0" borderId="40" xfId="43" applyFont="1" applyBorder="1" applyAlignment="1">
      <alignment horizontal="center" vertical="center"/>
    </xf>
    <xf numFmtId="9" fontId="27" fillId="0" borderId="43" xfId="43" applyFont="1" applyBorder="1" applyAlignment="1">
      <alignment horizontal="center" vertical="center"/>
    </xf>
    <xf numFmtId="180" fontId="27" fillId="0" borderId="35" xfId="0" applyNumberFormat="1" applyFont="1" applyBorder="1" applyAlignment="1">
      <alignment horizontal="center" vertical="center"/>
    </xf>
    <xf numFmtId="180" fontId="27" fillId="0" borderId="36" xfId="0" applyNumberFormat="1" applyFont="1" applyBorder="1" applyAlignment="1">
      <alignment horizontal="center" vertical="center"/>
    </xf>
    <xf numFmtId="180" fontId="27" fillId="0" borderId="37" xfId="0" applyNumberFormat="1" applyFont="1" applyBorder="1" applyAlignment="1">
      <alignment horizontal="center" vertical="center"/>
    </xf>
    <xf numFmtId="180" fontId="27" fillId="0" borderId="38" xfId="0" applyNumberFormat="1" applyFont="1" applyBorder="1" applyAlignment="1">
      <alignment horizontal="center" vertical="center"/>
    </xf>
    <xf numFmtId="180" fontId="27" fillId="0" borderId="39" xfId="0" applyNumberFormat="1" applyFont="1" applyBorder="1" applyAlignment="1">
      <alignment horizontal="center" vertical="center"/>
    </xf>
    <xf numFmtId="180" fontId="27" fillId="0" borderId="40" xfId="0" applyNumberFormat="1" applyFont="1" applyBorder="1" applyAlignment="1">
      <alignment horizontal="center" vertical="center"/>
    </xf>
    <xf numFmtId="180" fontId="27" fillId="0" borderId="41" xfId="0" applyNumberFormat="1" applyFont="1" applyBorder="1" applyAlignment="1">
      <alignment horizontal="center" vertical="center"/>
    </xf>
    <xf numFmtId="180" fontId="27" fillId="0" borderId="42" xfId="0" applyNumberFormat="1" applyFont="1" applyBorder="1" applyAlignment="1">
      <alignment horizontal="center" vertical="center"/>
    </xf>
    <xf numFmtId="180" fontId="27" fillId="0" borderId="43" xfId="0" applyNumberFormat="1" applyFont="1" applyBorder="1" applyAlignment="1">
      <alignment horizontal="center" vertical="center"/>
    </xf>
    <xf numFmtId="0" fontId="27" fillId="0" borderId="50" xfId="0" applyFont="1" applyBorder="1" applyAlignment="1">
      <alignment horizontal="center" vertical="center"/>
    </xf>
    <xf numFmtId="0" fontId="27" fillId="0" borderId="51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23" fillId="2" borderId="54" xfId="0" applyFont="1" applyFill="1" applyBorder="1" applyAlignment="1">
      <alignment horizontal="center" vertical="center"/>
    </xf>
    <xf numFmtId="0" fontId="23" fillId="2" borderId="55" xfId="0" applyFont="1" applyFill="1" applyBorder="1" applyAlignment="1">
      <alignment horizontal="center" vertical="center"/>
    </xf>
    <xf numFmtId="0" fontId="25" fillId="2" borderId="56" xfId="0" applyFont="1" applyFill="1" applyBorder="1" applyAlignment="1">
      <alignment horizontal="center" vertical="center"/>
    </xf>
    <xf numFmtId="182" fontId="27" fillId="0" borderId="0" xfId="0" applyNumberFormat="1" applyFont="1" applyAlignment="1">
      <alignment horizontal="center" vertical="center"/>
    </xf>
    <xf numFmtId="180" fontId="27" fillId="0" borderId="5" xfId="0" applyNumberFormat="1" applyFont="1" applyBorder="1" applyAlignment="1">
      <alignment horizontal="center" vertical="center"/>
    </xf>
    <xf numFmtId="180" fontId="27" fillId="0" borderId="8" xfId="0" applyNumberFormat="1" applyFont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4" fillId="10" borderId="0" xfId="0" applyFont="1" applyFill="1" applyAlignment="1">
      <alignment horizontal="center" vertical="center"/>
    </xf>
    <xf numFmtId="180" fontId="27" fillId="0" borderId="6" xfId="0" applyNumberFormat="1" applyFont="1" applyBorder="1" applyAlignment="1">
      <alignment horizontal="center" vertical="center"/>
    </xf>
    <xf numFmtId="180" fontId="27" fillId="0" borderId="57" xfId="0" applyNumberFormat="1" applyFont="1" applyBorder="1" applyAlignment="1">
      <alignment horizontal="center" vertical="center"/>
    </xf>
    <xf numFmtId="180" fontId="27" fillId="0" borderId="9" xfId="0" applyNumberFormat="1" applyFont="1" applyBorder="1" applyAlignment="1">
      <alignment horizontal="center" vertical="center"/>
    </xf>
    <xf numFmtId="180" fontId="27" fillId="0" borderId="28" xfId="0" applyNumberFormat="1" applyFont="1" applyBorder="1" applyAlignment="1">
      <alignment horizontal="center" vertical="center"/>
    </xf>
    <xf numFmtId="180" fontId="27" fillId="0" borderId="33" xfId="0" applyNumberFormat="1" applyFont="1" applyBorder="1" applyAlignment="1">
      <alignment horizontal="center" vertical="center"/>
    </xf>
    <xf numFmtId="180" fontId="27" fillId="0" borderId="30" xfId="0" applyNumberFormat="1" applyFont="1" applyBorder="1" applyAlignment="1">
      <alignment horizontal="center" vertical="center"/>
    </xf>
    <xf numFmtId="180" fontId="27" fillId="0" borderId="31" xfId="0" applyNumberFormat="1" applyFont="1" applyBorder="1" applyAlignment="1">
      <alignment horizontal="center" vertical="center"/>
    </xf>
    <xf numFmtId="0" fontId="30" fillId="0" borderId="53" xfId="0" applyFont="1" applyFill="1" applyBorder="1" applyAlignment="1">
      <alignment horizontal="center" vertical="center"/>
    </xf>
    <xf numFmtId="9" fontId="30" fillId="0" borderId="58" xfId="43" applyFont="1" applyFill="1" applyBorder="1" applyAlignment="1">
      <alignment horizontal="center" vertical="center"/>
    </xf>
    <xf numFmtId="0" fontId="23" fillId="2" borderId="34" xfId="0" applyFont="1" applyFill="1" applyBorder="1" applyAlignment="1">
      <alignment horizontal="center" vertical="center"/>
    </xf>
    <xf numFmtId="9" fontId="30" fillId="0" borderId="61" xfId="43" applyFont="1" applyFill="1" applyBorder="1" applyAlignment="1">
      <alignment horizontal="center" vertical="center"/>
    </xf>
    <xf numFmtId="0" fontId="23" fillId="2" borderId="62" xfId="0" applyFont="1" applyFill="1" applyBorder="1" applyAlignment="1">
      <alignment horizontal="center" vertical="center"/>
    </xf>
    <xf numFmtId="0" fontId="23" fillId="2" borderId="63" xfId="0" applyFont="1" applyFill="1" applyBorder="1" applyAlignment="1">
      <alignment horizontal="center" vertical="center"/>
    </xf>
    <xf numFmtId="0" fontId="25" fillId="2" borderId="64" xfId="0" applyFont="1" applyFill="1" applyBorder="1" applyAlignment="1">
      <alignment horizontal="center" vertical="center"/>
    </xf>
    <xf numFmtId="0" fontId="25" fillId="2" borderId="66" xfId="0" applyFont="1" applyFill="1" applyBorder="1" applyAlignment="1">
      <alignment horizontal="center" vertical="center"/>
    </xf>
    <xf numFmtId="0" fontId="24" fillId="0" borderId="69" xfId="0" applyFont="1" applyBorder="1" applyAlignment="1">
      <alignment horizontal="center" vertical="center"/>
    </xf>
    <xf numFmtId="0" fontId="24" fillId="0" borderId="71" xfId="0" applyFont="1" applyBorder="1" applyAlignment="1">
      <alignment horizontal="center" vertical="center"/>
    </xf>
    <xf numFmtId="183" fontId="31" fillId="13" borderId="65" xfId="0" quotePrefix="1" applyNumberFormat="1" applyFont="1" applyFill="1" applyBorder="1" applyAlignment="1">
      <alignment horizontal="center" vertical="center"/>
    </xf>
    <xf numFmtId="0" fontId="32" fillId="12" borderId="72" xfId="0" applyFont="1" applyFill="1" applyBorder="1" applyAlignment="1">
      <alignment horizontal="center" vertical="center"/>
    </xf>
    <xf numFmtId="0" fontId="32" fillId="12" borderId="73" xfId="0" applyFont="1" applyFill="1" applyBorder="1" applyAlignment="1">
      <alignment horizontal="center" vertical="center"/>
    </xf>
    <xf numFmtId="0" fontId="32" fillId="12" borderId="74" xfId="0" applyFont="1" applyFill="1" applyBorder="1" applyAlignment="1">
      <alignment horizontal="center" vertical="center"/>
    </xf>
    <xf numFmtId="0" fontId="33" fillId="11" borderId="75" xfId="0" applyFont="1" applyFill="1" applyBorder="1" applyAlignment="1">
      <alignment horizontal="center" vertical="center"/>
    </xf>
    <xf numFmtId="0" fontId="33" fillId="11" borderId="76" xfId="0" applyFont="1" applyFill="1" applyBorder="1" applyAlignment="1">
      <alignment horizontal="center" vertical="center"/>
    </xf>
    <xf numFmtId="0" fontId="33" fillId="11" borderId="77" xfId="0" applyFont="1" applyFill="1" applyBorder="1" applyAlignment="1">
      <alignment horizontal="center" vertical="center"/>
    </xf>
    <xf numFmtId="0" fontId="33" fillId="11" borderId="79" xfId="0" applyFont="1" applyFill="1" applyBorder="1" applyAlignment="1">
      <alignment horizontal="center" vertical="center"/>
    </xf>
    <xf numFmtId="0" fontId="34" fillId="12" borderId="67" xfId="0" applyFont="1" applyFill="1" applyBorder="1" applyAlignment="1">
      <alignment horizontal="center" vertical="center"/>
    </xf>
    <xf numFmtId="0" fontId="35" fillId="11" borderId="60" xfId="0" applyFont="1" applyFill="1" applyBorder="1" applyAlignment="1">
      <alignment horizontal="center" vertical="center"/>
    </xf>
    <xf numFmtId="185" fontId="31" fillId="13" borderId="65" xfId="0" applyNumberFormat="1" applyFont="1" applyFill="1" applyBorder="1" applyAlignment="1">
      <alignment horizontal="center" vertical="center"/>
    </xf>
    <xf numFmtId="186" fontId="31" fillId="13" borderId="65" xfId="0" applyNumberFormat="1" applyFont="1" applyFill="1" applyBorder="1" applyAlignment="1">
      <alignment horizontal="center" vertical="center"/>
    </xf>
    <xf numFmtId="180" fontId="32" fillId="12" borderId="78" xfId="0" applyNumberFormat="1" applyFont="1" applyFill="1" applyBorder="1" applyAlignment="1">
      <alignment horizontal="center" vertical="center"/>
    </xf>
    <xf numFmtId="180" fontId="32" fillId="12" borderId="73" xfId="0" applyNumberFormat="1" applyFont="1" applyFill="1" applyBorder="1" applyAlignment="1">
      <alignment horizontal="center" vertical="center"/>
    </xf>
    <xf numFmtId="180" fontId="32" fillId="12" borderId="74" xfId="0" applyNumberFormat="1" applyFont="1" applyFill="1" applyBorder="1" applyAlignment="1">
      <alignment horizontal="center" vertical="center"/>
    </xf>
    <xf numFmtId="0" fontId="36" fillId="12" borderId="68" xfId="0" applyFont="1" applyFill="1" applyBorder="1">
      <alignment vertical="center"/>
    </xf>
    <xf numFmtId="180" fontId="33" fillId="11" borderId="80" xfId="0" applyNumberFormat="1" applyFont="1" applyFill="1" applyBorder="1" applyAlignment="1">
      <alignment horizontal="center" vertical="center"/>
    </xf>
    <xf numFmtId="180" fontId="33" fillId="11" borderId="81" xfId="0" applyNumberFormat="1" applyFont="1" applyFill="1" applyBorder="1" applyAlignment="1">
      <alignment horizontal="center" vertical="center"/>
    </xf>
    <xf numFmtId="180" fontId="33" fillId="11" borderId="82" xfId="0" applyNumberFormat="1" applyFont="1" applyFill="1" applyBorder="1" applyAlignment="1">
      <alignment horizontal="center" vertical="center"/>
    </xf>
    <xf numFmtId="0" fontId="37" fillId="11" borderId="70" xfId="0" applyFont="1" applyFill="1" applyBorder="1">
      <alignment vertical="center"/>
    </xf>
    <xf numFmtId="184" fontId="38" fillId="13" borderId="65" xfId="0" quotePrefix="1" applyNumberFormat="1" applyFont="1" applyFill="1" applyBorder="1" applyAlignment="1">
      <alignment horizontal="center" vertical="center"/>
    </xf>
    <xf numFmtId="0" fontId="32" fillId="12" borderId="59" xfId="0" applyFont="1" applyFill="1" applyBorder="1" applyAlignment="1">
      <alignment horizontal="center" vertical="center"/>
    </xf>
    <xf numFmtId="0" fontId="32" fillId="12" borderId="67" xfId="0" applyFont="1" applyFill="1" applyBorder="1" applyAlignment="1">
      <alignment horizontal="center" vertical="center"/>
    </xf>
    <xf numFmtId="0" fontId="33" fillId="11" borderId="60" xfId="0" applyFont="1" applyFill="1" applyBorder="1" applyAlignment="1">
      <alignment horizontal="center" vertical="center"/>
    </xf>
    <xf numFmtId="187" fontId="31" fillId="13" borderId="83" xfId="0" applyNumberFormat="1" applyFont="1" applyFill="1" applyBorder="1" applyAlignment="1">
      <alignment horizontal="center" vertical="center"/>
    </xf>
    <xf numFmtId="188" fontId="31" fillId="13" borderId="84" xfId="0" applyNumberFormat="1" applyFont="1" applyFill="1" applyBorder="1" applyAlignment="1">
      <alignment horizontal="center" vertical="center"/>
    </xf>
    <xf numFmtId="189" fontId="31" fillId="13" borderId="85" xfId="0" applyNumberFormat="1" applyFont="1" applyFill="1" applyBorder="1" applyAlignment="1">
      <alignment horizontal="center" vertical="center"/>
    </xf>
    <xf numFmtId="190" fontId="31" fillId="13" borderId="84" xfId="0" applyNumberFormat="1" applyFont="1" applyFill="1" applyBorder="1" applyAlignment="1">
      <alignment horizontal="center" vertical="center"/>
    </xf>
    <xf numFmtId="0" fontId="29" fillId="0" borderId="49" xfId="0" applyFont="1" applyFill="1" applyBorder="1" applyAlignment="1">
      <alignment horizontal="center" vertical="center"/>
    </xf>
    <xf numFmtId="0" fontId="29" fillId="0" borderId="47" xfId="0" applyFont="1" applyFill="1" applyBorder="1" applyAlignment="1">
      <alignment horizontal="center" vertical="center"/>
    </xf>
    <xf numFmtId="0" fontId="29" fillId="0" borderId="48" xfId="0" applyFont="1" applyBorder="1" applyAlignment="1">
      <alignment horizontal="center" vertical="center" textRotation="255"/>
    </xf>
    <xf numFmtId="0" fontId="29" fillId="0" borderId="7" xfId="0" applyFont="1" applyBorder="1" applyAlignment="1">
      <alignment horizontal="center" vertical="center" textRotation="255"/>
    </xf>
    <xf numFmtId="0" fontId="29" fillId="0" borderId="24" xfId="0" applyFont="1" applyBorder="1" applyAlignment="1">
      <alignment horizontal="center" vertical="center" textRotation="255"/>
    </xf>
    <xf numFmtId="0" fontId="29" fillId="0" borderId="49" xfId="0" applyFont="1" applyBorder="1" applyAlignment="1">
      <alignment horizontal="center" vertical="center"/>
    </xf>
    <xf numFmtId="0" fontId="29" fillId="0" borderId="46" xfId="0" applyFont="1" applyBorder="1" applyAlignment="1">
      <alignment horizontal="center" vertical="center"/>
    </xf>
    <xf numFmtId="0" fontId="29" fillId="0" borderId="47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</cellXfs>
  <cellStyles count="44">
    <cellStyle name="Background" xfId="24"/>
    <cellStyle name="Comma [0]" xfId="25"/>
    <cellStyle name="Comma_About" xfId="26"/>
    <cellStyle name="Currency [0]" xfId="27"/>
    <cellStyle name="Currency_About" xfId="28"/>
    <cellStyle name="Date" xfId="29"/>
    <cellStyle name="Fixed" xfId="30"/>
    <cellStyle name="Heading 1" xfId="31"/>
    <cellStyle name="Heading 2" xfId="32"/>
    <cellStyle name="Named.Cell" xfId="33"/>
    <cellStyle name="Normal_About" xfId="34"/>
    <cellStyle name="Not.In.Spec" xfId="35"/>
    <cellStyle name="Percent_APP" xfId="36"/>
    <cellStyle name="Run.Me" xfId="37"/>
    <cellStyle name="Sec.Major" xfId="38"/>
    <cellStyle name="Sec.Minor" xfId="39"/>
    <cellStyle name="Table.Heading" xfId="40"/>
    <cellStyle name="Total" xfId="41"/>
    <cellStyle name="一般" xfId="0" builtinId="0"/>
    <cellStyle name="一般 10" xfId="20"/>
    <cellStyle name="一般 2" xfId="3"/>
    <cellStyle name="一般 3" xfId="5"/>
    <cellStyle name="一般 4" xfId="6"/>
    <cellStyle name="一般 5" xfId="8"/>
    <cellStyle name="一般 6" xfId="10"/>
    <cellStyle name="一般 7" xfId="11"/>
    <cellStyle name="一般 7 2" xfId="15"/>
    <cellStyle name="一般 8" xfId="16"/>
    <cellStyle name="一般 9" xfId="1"/>
    <cellStyle name="千分位 2" xfId="4"/>
    <cellStyle name="千分位 3" xfId="7"/>
    <cellStyle name="千分位 4" xfId="12"/>
    <cellStyle name="千分位 4 2" xfId="17"/>
    <cellStyle name="千分位 5" xfId="2"/>
    <cellStyle name="千分位 6" xfId="42"/>
    <cellStyle name="千分位[0] 2" xfId="21"/>
    <cellStyle name="百分比" xfId="43" builtinId="5"/>
    <cellStyle name="百分比 2" xfId="13"/>
    <cellStyle name="百分比 2 2" xfId="18"/>
    <cellStyle name="百分比 3" xfId="14"/>
    <cellStyle name="黑底白字標題列" xfId="22"/>
    <cellStyle name="黑底白字標題列 2" xfId="19"/>
    <cellStyle name="黑底白字標題列 3" xfId="23"/>
    <cellStyle name="隨後的超連結" xfId="9"/>
  </cellStyles>
  <dxfs count="7"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008000"/>
      <color rgb="FFCCFFFF"/>
      <color rgb="FFCCFFCC"/>
      <color rgb="FFFFCCFF"/>
      <color rgb="FF000099"/>
      <color rgb="FFCCFF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152495</xdr:colOff>
      <xdr:row>1</xdr:row>
      <xdr:rowOff>202946</xdr:rowOff>
    </xdr:from>
    <xdr:ext cx="1152000" cy="288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字方塊 1"/>
            <xdr:cNvSpPr txBox="1"/>
          </xdr:nvSpPr>
          <xdr:spPr>
            <a:xfrm>
              <a:off x="152495" y="393446"/>
              <a:ext cx="1152000" cy="2880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TW" sz="11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b="1" i="1">
                            <a:solidFill>
                              <a:srgbClr val="0000FF"/>
                            </a:solidFill>
                            <a:latin typeface="Cambria Math"/>
                          </a:rPr>
                          <m:t>𝒙</m:t>
                        </m:r>
                      </m:e>
                      <m:sup>
                        <m:r>
                          <a:rPr lang="en-US" altLang="zh-TW" sz="1100" b="1" i="1">
                            <a:solidFill>
                              <a:srgbClr val="0000FF"/>
                            </a:solidFill>
                            <a:latin typeface="Cambria Math"/>
                          </a:rPr>
                          <m:t>𝟑</m:t>
                        </m:r>
                      </m:sup>
                    </m:sSup>
                    <m:r>
                      <a:rPr lang="en-US" altLang="zh-TW" sz="1100" b="1" i="1">
                        <a:solidFill>
                          <a:srgbClr val="0000FF"/>
                        </a:solidFill>
                        <a:latin typeface="Cambria Math"/>
                      </a:rPr>
                      <m:t>+</m:t>
                    </m:r>
                    <m:sSup>
                      <m:sSupPr>
                        <m:ctrlPr>
                          <a:rPr lang="en-US" altLang="zh-TW" sz="11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TW" sz="1100" b="1" i="1">
                            <a:solidFill>
                              <a:srgbClr val="0000FF"/>
                            </a:solidFill>
                            <a:latin typeface="Cambria Math"/>
                          </a:rPr>
                          <m:t>𝒙</m:t>
                        </m:r>
                      </m:e>
                      <m:sup>
                        <m:r>
                          <a:rPr lang="en-US" altLang="zh-TW" sz="1100" b="1" i="1">
                            <a:solidFill>
                              <a:srgbClr val="0000FF"/>
                            </a:solidFill>
                            <a:latin typeface="Cambria Math"/>
                          </a:rPr>
                          <m:t>𝟐</m:t>
                        </m:r>
                      </m:sup>
                    </m:sSup>
                    <m:r>
                      <a:rPr lang="en-US" altLang="zh-TW" sz="1100" b="1" i="1">
                        <a:solidFill>
                          <a:srgbClr val="0000FF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+</m:t>
                    </m:r>
                    <m:r>
                      <a:rPr lang="en-US" altLang="zh-TW" sz="1100" b="1" i="1">
                        <a:solidFill>
                          <a:srgbClr val="0000FF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𝒙</m:t>
                    </m:r>
                    <m:r>
                      <a:rPr lang="en-US" altLang="zh-TW" sz="1100" b="1" i="1">
                        <a:solidFill>
                          <a:srgbClr val="0000FF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+</m:t>
                    </m:r>
                    <m:r>
                      <a:rPr lang="en-US" altLang="zh-TW" sz="1100" b="1" i="1">
                        <a:solidFill>
                          <a:srgbClr val="0000FF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𝟏</m:t>
                    </m:r>
                  </m:oMath>
                </m:oMathPara>
              </a14:m>
              <a:endParaRPr lang="zh-TW" altLang="en-US" sz="1100" b="1" i="1">
                <a:solidFill>
                  <a:srgbClr val="0000FF"/>
                </a:solidFill>
                <a:latin typeface="Arial Black" pitchFamily="34" charset="0"/>
              </a:endParaRPr>
            </a:p>
          </xdr:txBody>
        </xdr:sp>
      </mc:Choice>
      <mc:Fallback xmlns="">
        <xdr:sp macro="" textlink="">
          <xdr:nvSpPr>
            <xdr:cNvPr id="2" name="文字方塊 1"/>
            <xdr:cNvSpPr txBox="1"/>
          </xdr:nvSpPr>
          <xdr:spPr>
            <a:xfrm>
              <a:off x="152495" y="393446"/>
              <a:ext cx="1152000" cy="2880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TW" sz="1100" b="1" i="0">
                  <a:solidFill>
                    <a:srgbClr val="0000FF"/>
                  </a:solidFill>
                  <a:latin typeface="Cambria Math"/>
                </a:rPr>
                <a:t>𝒙^𝟑+𝒙^𝟐</a:t>
              </a:r>
              <a:r>
                <a:rPr lang="en-US" altLang="zh-TW" sz="1100" b="1" i="0">
                  <a:solidFill>
                    <a:srgbClr val="0000FF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altLang="zh-TW" sz="1100" b="1" i="0">
                  <a:solidFill>
                    <a:srgbClr val="0000FF"/>
                  </a:solidFill>
                  <a:effectLst/>
                  <a:latin typeface="Cambria Math"/>
                  <a:ea typeface="+mn-ea"/>
                  <a:cs typeface="+mn-cs"/>
                </a:rPr>
                <a:t>𝒙</a:t>
              </a:r>
              <a:r>
                <a:rPr lang="en-US" altLang="zh-TW" sz="1100" b="1" i="0">
                  <a:solidFill>
                    <a:srgbClr val="0000FF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altLang="zh-TW" sz="1100" b="1" i="0">
                  <a:solidFill>
                    <a:srgbClr val="0000FF"/>
                  </a:solidFill>
                  <a:effectLst/>
                  <a:latin typeface="Cambria Math"/>
                  <a:ea typeface="+mn-ea"/>
                  <a:cs typeface="+mn-cs"/>
                </a:rPr>
                <a:t>𝟏</a:t>
              </a:r>
              <a:endParaRPr lang="zh-TW" altLang="en-US" sz="1100" b="1" i="1">
                <a:solidFill>
                  <a:srgbClr val="0000FF"/>
                </a:solidFill>
                <a:latin typeface="Arial Black" pitchFamily="34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B1:AH15"/>
  <sheetViews>
    <sheetView topLeftCell="H1" workbookViewId="0">
      <selection activeCell="V8" sqref="V8"/>
    </sheetView>
  </sheetViews>
  <sheetFormatPr defaultColWidth="3.75" defaultRowHeight="18" customHeight="1" x14ac:dyDescent="0.25"/>
  <cols>
    <col min="1" max="1" width="2.75" style="1" customWidth="1"/>
    <col min="2" max="3" width="6.75" style="1" customWidth="1"/>
    <col min="4" max="4" width="2.75" style="1" customWidth="1"/>
    <col min="5" max="5" width="5.75" style="1" customWidth="1"/>
    <col min="6" max="6" width="7.75" style="1" customWidth="1"/>
    <col min="7" max="7" width="2.75" style="1" customWidth="1"/>
    <col min="8" max="8" width="0.5" style="1" customWidth="1"/>
    <col min="9" max="9" width="2.75" style="1" customWidth="1"/>
    <col min="10" max="20" width="5.75" style="1" customWidth="1"/>
    <col min="21" max="21" width="2.75" style="1" customWidth="1"/>
    <col min="22" max="22" width="7.75" style="1" customWidth="1"/>
    <col min="23" max="32" width="5.75" style="1" customWidth="1"/>
    <col min="33" max="34" width="2.75" style="1" customWidth="1"/>
    <col min="35" max="16384" width="3.75" style="1"/>
  </cols>
  <sheetData>
    <row r="1" spans="2:34" ht="15" customHeight="1" thickBot="1" x14ac:dyDescent="0.3">
      <c r="H1" s="57"/>
    </row>
    <row r="2" spans="2:34" ht="19.899999999999999" customHeight="1" thickBot="1" x14ac:dyDescent="0.3">
      <c r="B2" s="2"/>
      <c r="C2" s="2"/>
      <c r="D2" s="2"/>
      <c r="E2" s="2"/>
      <c r="F2" s="71" t="s">
        <v>2</v>
      </c>
      <c r="G2" s="2"/>
      <c r="H2" s="5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71" t="s">
        <v>1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2:34" ht="19.899999999999999" customHeight="1" thickTop="1" thickBot="1" x14ac:dyDescent="0.3">
      <c r="B3" s="2"/>
      <c r="C3" s="2"/>
      <c r="D3" s="2"/>
      <c r="E3" s="2"/>
      <c r="F3" s="84"/>
      <c r="G3" s="2"/>
      <c r="H3" s="5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85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2:34" ht="19.899999999999999" customHeight="1" thickTop="1" thickBot="1" x14ac:dyDescent="0.3">
      <c r="B4" s="10"/>
      <c r="C4" s="15" t="s">
        <v>0</v>
      </c>
      <c r="D4" s="2"/>
      <c r="E4" s="73"/>
      <c r="F4" s="76">
        <f>F3^3+F3^2+F3+10</f>
        <v>10</v>
      </c>
      <c r="G4" s="2"/>
      <c r="H4" s="58"/>
      <c r="I4" s="2"/>
      <c r="J4" s="10"/>
      <c r="K4" s="9">
        <v>1</v>
      </c>
      <c r="L4" s="3">
        <v>2</v>
      </c>
      <c r="M4" s="3">
        <v>3</v>
      </c>
      <c r="N4" s="3">
        <v>4</v>
      </c>
      <c r="O4" s="3">
        <v>5</v>
      </c>
      <c r="P4" s="3">
        <v>6</v>
      </c>
      <c r="Q4" s="3">
        <v>7</v>
      </c>
      <c r="R4" s="3">
        <v>8</v>
      </c>
      <c r="S4" s="3">
        <v>9</v>
      </c>
      <c r="T4" s="20">
        <v>10</v>
      </c>
      <c r="U4" s="2"/>
      <c r="V4" s="72"/>
      <c r="W4" s="80">
        <v>1</v>
      </c>
      <c r="X4" s="81">
        <v>2</v>
      </c>
      <c r="Y4" s="81">
        <v>3</v>
      </c>
      <c r="Z4" s="81">
        <v>4</v>
      </c>
      <c r="AA4" s="81">
        <v>5</v>
      </c>
      <c r="AB4" s="81">
        <v>6</v>
      </c>
      <c r="AC4" s="81">
        <v>7</v>
      </c>
      <c r="AD4" s="81">
        <v>8</v>
      </c>
      <c r="AE4" s="81">
        <v>9</v>
      </c>
      <c r="AF4" s="82">
        <v>10</v>
      </c>
      <c r="AG4" s="2"/>
      <c r="AH4" s="2"/>
    </row>
    <row r="5" spans="2:34" ht="19.899999999999999" customHeight="1" thickTop="1" thickBot="1" x14ac:dyDescent="0.3">
      <c r="B5" s="4">
        <v>1</v>
      </c>
      <c r="C5" s="16">
        <f t="shared" ref="C5:C14" si="0">B5^3+B5^2+B5+1</f>
        <v>4</v>
      </c>
      <c r="D5" s="2"/>
      <c r="E5" s="77">
        <v>1</v>
      </c>
      <c r="F5" s="5">
        <f t="dataTable" ref="F5:F14" dt2D="0" dtr="0" r1="F3"/>
        <v>13</v>
      </c>
      <c r="G5" s="2"/>
      <c r="H5" s="58"/>
      <c r="I5" s="2"/>
      <c r="J5" s="11" t="s">
        <v>13</v>
      </c>
      <c r="K5" s="12">
        <f t="shared" ref="K5:T5" si="1">CHOOSE(ROW(1:1),K$4+2,K$4-2,K$4*2,K$4/2)</f>
        <v>3</v>
      </c>
      <c r="L5" s="13">
        <f t="shared" si="1"/>
        <v>4</v>
      </c>
      <c r="M5" s="13">
        <f t="shared" si="1"/>
        <v>5</v>
      </c>
      <c r="N5" s="13">
        <f t="shared" si="1"/>
        <v>6</v>
      </c>
      <c r="O5" s="13">
        <f t="shared" si="1"/>
        <v>7</v>
      </c>
      <c r="P5" s="13">
        <f t="shared" si="1"/>
        <v>8</v>
      </c>
      <c r="Q5" s="13">
        <f t="shared" si="1"/>
        <v>9</v>
      </c>
      <c r="R5" s="13">
        <f t="shared" si="1"/>
        <v>10</v>
      </c>
      <c r="S5" s="13">
        <f t="shared" si="1"/>
        <v>11</v>
      </c>
      <c r="T5" s="21">
        <f t="shared" si="1"/>
        <v>12</v>
      </c>
      <c r="U5" s="2"/>
      <c r="V5" s="100">
        <f t="shared" ref="V5:V8" si="2">CHOOSE(ROW(1:1),$V$3+2,$V$3-2,$V$3*2,$V$3/2)</f>
        <v>2</v>
      </c>
      <c r="W5" s="26">
        <f t="dataTable" ref="W5:AF8" dt2D="0" dtr="1" r1="V3"/>
        <v>3</v>
      </c>
      <c r="X5" s="13">
        <v>4</v>
      </c>
      <c r="Y5" s="13">
        <v>5</v>
      </c>
      <c r="Z5" s="13">
        <v>6</v>
      </c>
      <c r="AA5" s="13">
        <v>7</v>
      </c>
      <c r="AB5" s="13">
        <v>8</v>
      </c>
      <c r="AC5" s="13">
        <v>9</v>
      </c>
      <c r="AD5" s="13">
        <v>10</v>
      </c>
      <c r="AE5" s="13">
        <v>11</v>
      </c>
      <c r="AF5" s="21">
        <v>12</v>
      </c>
      <c r="AG5" s="2"/>
      <c r="AH5" s="2"/>
    </row>
    <row r="6" spans="2:34" ht="19.899999999999999" customHeight="1" thickTop="1" thickBot="1" x14ac:dyDescent="0.3">
      <c r="B6" s="6">
        <v>2</v>
      </c>
      <c r="C6" s="17">
        <f t="shared" si="0"/>
        <v>15</v>
      </c>
      <c r="D6" s="2"/>
      <c r="E6" s="78">
        <v>2</v>
      </c>
      <c r="F6" s="7">
        <v>24</v>
      </c>
      <c r="G6" s="2"/>
      <c r="H6" s="58"/>
      <c r="I6" s="2"/>
      <c r="J6" s="11" t="s">
        <v>14</v>
      </c>
      <c r="K6" s="14">
        <f t="shared" ref="K6:T6" si="3">CHOOSE(ROW(2:2),K$4+2,K$4-2,K$4*2,K$4/2)</f>
        <v>-1</v>
      </c>
      <c r="L6" s="8">
        <f t="shared" si="3"/>
        <v>0</v>
      </c>
      <c r="M6" s="8">
        <f t="shared" si="3"/>
        <v>1</v>
      </c>
      <c r="N6" s="8">
        <f t="shared" si="3"/>
        <v>2</v>
      </c>
      <c r="O6" s="8">
        <f t="shared" si="3"/>
        <v>3</v>
      </c>
      <c r="P6" s="8">
        <f t="shared" si="3"/>
        <v>4</v>
      </c>
      <c r="Q6" s="8">
        <f t="shared" si="3"/>
        <v>5</v>
      </c>
      <c r="R6" s="8">
        <f t="shared" si="3"/>
        <v>6</v>
      </c>
      <c r="S6" s="8">
        <f t="shared" si="3"/>
        <v>7</v>
      </c>
      <c r="T6" s="22">
        <f t="shared" si="3"/>
        <v>8</v>
      </c>
      <c r="U6" s="2"/>
      <c r="V6" s="103">
        <f t="shared" si="2"/>
        <v>-2</v>
      </c>
      <c r="W6" s="7">
        <v>-1</v>
      </c>
      <c r="X6" s="8">
        <v>0</v>
      </c>
      <c r="Y6" s="8">
        <v>1</v>
      </c>
      <c r="Z6" s="8">
        <v>2</v>
      </c>
      <c r="AA6" s="8">
        <v>3</v>
      </c>
      <c r="AB6" s="8">
        <v>4</v>
      </c>
      <c r="AC6" s="8">
        <v>5</v>
      </c>
      <c r="AD6" s="8">
        <v>6</v>
      </c>
      <c r="AE6" s="8">
        <v>7</v>
      </c>
      <c r="AF6" s="22">
        <v>8</v>
      </c>
      <c r="AG6" s="2"/>
      <c r="AH6" s="2"/>
    </row>
    <row r="7" spans="2:34" ht="19.899999999999999" customHeight="1" thickTop="1" thickBot="1" x14ac:dyDescent="0.3">
      <c r="B7" s="6">
        <v>3</v>
      </c>
      <c r="C7" s="17">
        <f t="shared" si="0"/>
        <v>40</v>
      </c>
      <c r="D7" s="2"/>
      <c r="E7" s="78">
        <v>3</v>
      </c>
      <c r="F7" s="7">
        <v>49</v>
      </c>
      <c r="G7" s="2"/>
      <c r="H7" s="58"/>
      <c r="I7" s="2"/>
      <c r="J7" s="11" t="s">
        <v>15</v>
      </c>
      <c r="K7" s="14">
        <f t="shared" ref="K7:T7" si="4">CHOOSE(ROW(3:3),K$4+2,K$4-2,K$4*2,K$4/2)</f>
        <v>2</v>
      </c>
      <c r="L7" s="8">
        <f t="shared" si="4"/>
        <v>4</v>
      </c>
      <c r="M7" s="8">
        <f t="shared" si="4"/>
        <v>6</v>
      </c>
      <c r="N7" s="8">
        <f t="shared" si="4"/>
        <v>8</v>
      </c>
      <c r="O7" s="8">
        <f t="shared" si="4"/>
        <v>10</v>
      </c>
      <c r="P7" s="8">
        <f t="shared" si="4"/>
        <v>12</v>
      </c>
      <c r="Q7" s="8">
        <f t="shared" si="4"/>
        <v>14</v>
      </c>
      <c r="R7" s="8">
        <f t="shared" si="4"/>
        <v>16</v>
      </c>
      <c r="S7" s="8">
        <f t="shared" si="4"/>
        <v>18</v>
      </c>
      <c r="T7" s="22">
        <f t="shared" si="4"/>
        <v>20</v>
      </c>
      <c r="U7" s="2"/>
      <c r="V7" s="101">
        <f t="shared" si="2"/>
        <v>0</v>
      </c>
      <c r="W7" s="7">
        <v>2</v>
      </c>
      <c r="X7" s="8">
        <v>4</v>
      </c>
      <c r="Y7" s="8">
        <v>6</v>
      </c>
      <c r="Z7" s="8">
        <v>8</v>
      </c>
      <c r="AA7" s="8">
        <v>10</v>
      </c>
      <c r="AB7" s="8">
        <v>12</v>
      </c>
      <c r="AC7" s="8">
        <v>14</v>
      </c>
      <c r="AD7" s="8">
        <v>16</v>
      </c>
      <c r="AE7" s="8">
        <v>18</v>
      </c>
      <c r="AF7" s="22">
        <v>20</v>
      </c>
      <c r="AG7" s="2"/>
      <c r="AH7" s="2"/>
    </row>
    <row r="8" spans="2:34" ht="19.899999999999999" customHeight="1" thickTop="1" thickBot="1" x14ac:dyDescent="0.3">
      <c r="B8" s="6">
        <v>4</v>
      </c>
      <c r="C8" s="17">
        <f t="shared" si="0"/>
        <v>85</v>
      </c>
      <c r="D8" s="2"/>
      <c r="E8" s="78">
        <v>4</v>
      </c>
      <c r="F8" s="7">
        <v>94</v>
      </c>
      <c r="G8" s="2"/>
      <c r="H8" s="58"/>
      <c r="I8" s="2"/>
      <c r="J8" s="11" t="s">
        <v>16</v>
      </c>
      <c r="K8" s="23">
        <f t="shared" ref="K8:T8" si="5">CHOOSE(ROW(4:4),K$4+2,K$4-2,K$4*2,K$4/2)</f>
        <v>0.5</v>
      </c>
      <c r="L8" s="24">
        <f t="shared" si="5"/>
        <v>1</v>
      </c>
      <c r="M8" s="24">
        <f t="shared" si="5"/>
        <v>1.5</v>
      </c>
      <c r="N8" s="24">
        <f t="shared" si="5"/>
        <v>2</v>
      </c>
      <c r="O8" s="24">
        <f t="shared" si="5"/>
        <v>2.5</v>
      </c>
      <c r="P8" s="24">
        <f t="shared" si="5"/>
        <v>3</v>
      </c>
      <c r="Q8" s="24">
        <f t="shared" si="5"/>
        <v>3.5</v>
      </c>
      <c r="R8" s="24">
        <f t="shared" si="5"/>
        <v>4</v>
      </c>
      <c r="S8" s="24">
        <f t="shared" si="5"/>
        <v>4.5</v>
      </c>
      <c r="T8" s="25">
        <f t="shared" si="5"/>
        <v>5</v>
      </c>
      <c r="U8" s="2"/>
      <c r="V8" s="102">
        <f t="shared" si="2"/>
        <v>0</v>
      </c>
      <c r="W8" s="27">
        <v>0.5</v>
      </c>
      <c r="X8" s="24">
        <v>1</v>
      </c>
      <c r="Y8" s="24">
        <v>1.5</v>
      </c>
      <c r="Z8" s="24">
        <v>2</v>
      </c>
      <c r="AA8" s="24">
        <v>2.5</v>
      </c>
      <c r="AB8" s="24">
        <v>3</v>
      </c>
      <c r="AC8" s="24">
        <v>3.5</v>
      </c>
      <c r="AD8" s="24">
        <v>4</v>
      </c>
      <c r="AE8" s="24">
        <v>4.5</v>
      </c>
      <c r="AF8" s="25">
        <v>5</v>
      </c>
      <c r="AG8" s="2"/>
      <c r="AH8" s="2"/>
    </row>
    <row r="9" spans="2:34" ht="19.899999999999999" customHeight="1" thickTop="1" x14ac:dyDescent="0.25">
      <c r="B9" s="6">
        <v>5</v>
      </c>
      <c r="C9" s="17">
        <f t="shared" si="0"/>
        <v>156</v>
      </c>
      <c r="D9" s="2"/>
      <c r="E9" s="78">
        <v>5</v>
      </c>
      <c r="F9" s="7">
        <v>165</v>
      </c>
      <c r="G9" s="2"/>
      <c r="H9" s="5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2:34" ht="19.899999999999999" customHeight="1" x14ac:dyDescent="0.25">
      <c r="B10" s="6">
        <v>6</v>
      </c>
      <c r="C10" s="17">
        <f t="shared" si="0"/>
        <v>259</v>
      </c>
      <c r="D10" s="2"/>
      <c r="E10" s="78">
        <v>6</v>
      </c>
      <c r="F10" s="7">
        <v>268</v>
      </c>
      <c r="G10" s="2"/>
      <c r="H10" s="5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2:34" ht="19.899999999999999" customHeight="1" x14ac:dyDescent="0.25">
      <c r="B11" s="6">
        <v>7</v>
      </c>
      <c r="C11" s="17">
        <f t="shared" si="0"/>
        <v>400</v>
      </c>
      <c r="D11" s="2"/>
      <c r="E11" s="78">
        <v>7</v>
      </c>
      <c r="F11" s="7">
        <v>409</v>
      </c>
      <c r="G11" s="2"/>
      <c r="H11" s="5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2:34" ht="19.899999999999999" customHeight="1" x14ac:dyDescent="0.25">
      <c r="B12" s="6">
        <v>8</v>
      </c>
      <c r="C12" s="17">
        <f t="shared" si="0"/>
        <v>585</v>
      </c>
      <c r="D12" s="2"/>
      <c r="E12" s="78">
        <v>8</v>
      </c>
      <c r="F12" s="7">
        <v>594</v>
      </c>
      <c r="G12" s="2"/>
      <c r="H12" s="5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2:34" ht="19.899999999999999" customHeight="1" x14ac:dyDescent="0.25">
      <c r="B13" s="6">
        <v>9</v>
      </c>
      <c r="C13" s="17">
        <f t="shared" si="0"/>
        <v>820</v>
      </c>
      <c r="D13" s="2"/>
      <c r="E13" s="78">
        <v>9</v>
      </c>
      <c r="F13" s="7">
        <v>829</v>
      </c>
      <c r="G13" s="2"/>
      <c r="H13" s="5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2:34" ht="19.899999999999999" customHeight="1" thickBot="1" x14ac:dyDescent="0.3">
      <c r="B14" s="18">
        <v>10</v>
      </c>
      <c r="C14" s="19">
        <f t="shared" si="0"/>
        <v>1111</v>
      </c>
      <c r="D14" s="2"/>
      <c r="E14" s="79">
        <v>10</v>
      </c>
      <c r="F14" s="7">
        <v>1120</v>
      </c>
      <c r="G14" s="2"/>
      <c r="H14" s="5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2:34" ht="18" customHeight="1" x14ac:dyDescent="0.25">
      <c r="H15" s="5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workbookViewId="0">
      <selection activeCell="K13" sqref="K13"/>
    </sheetView>
  </sheetViews>
  <sheetFormatPr defaultRowHeight="16.5" x14ac:dyDescent="0.25"/>
  <cols>
    <col min="1" max="1" width="2.75" customWidth="1"/>
    <col min="2" max="2" width="10.125" bestFit="1" customWidth="1"/>
    <col min="3" max="3" width="13.75" customWidth="1"/>
    <col min="4" max="4" width="12.75" customWidth="1"/>
    <col min="5" max="5" width="2.75" style="1" customWidth="1"/>
    <col min="6" max="6" width="0.5" style="1" customWidth="1"/>
    <col min="7" max="7" width="2.75" style="1" customWidth="1"/>
    <col min="8" max="8" width="11.75" bestFit="1" customWidth="1"/>
    <col min="9" max="12" width="9.75" customWidth="1"/>
  </cols>
  <sheetData>
    <row r="1" spans="2:12" ht="17.25" thickBot="1" x14ac:dyDescent="0.3">
      <c r="F1" s="57"/>
    </row>
    <row r="2" spans="2:12" ht="19.899999999999999" customHeight="1" thickBot="1" x14ac:dyDescent="0.3">
      <c r="B2" s="68" t="s">
        <v>10</v>
      </c>
      <c r="C2" s="51" t="s">
        <v>11</v>
      </c>
      <c r="D2" s="52" t="s">
        <v>12</v>
      </c>
      <c r="E2" s="2"/>
      <c r="F2" s="58"/>
      <c r="G2" s="2"/>
      <c r="H2" s="68" t="s">
        <v>10</v>
      </c>
      <c r="I2" s="51" t="s">
        <v>11</v>
      </c>
      <c r="J2" s="70" t="s">
        <v>12</v>
      </c>
      <c r="K2" s="1"/>
      <c r="L2" s="1"/>
    </row>
    <row r="3" spans="2:12" ht="19.899999999999999" customHeight="1" thickTop="1" thickBot="1" x14ac:dyDescent="0.3">
      <c r="B3" s="97"/>
      <c r="C3" s="67">
        <v>0.02</v>
      </c>
      <c r="D3" s="66">
        <v>20</v>
      </c>
      <c r="E3" s="2"/>
      <c r="F3" s="58"/>
      <c r="G3" s="2"/>
      <c r="H3" s="98"/>
      <c r="I3" s="69">
        <v>0.02</v>
      </c>
      <c r="J3" s="99">
        <v>20</v>
      </c>
      <c r="K3" s="1"/>
      <c r="L3" s="1"/>
    </row>
    <row r="4" spans="2:12" ht="19.899999999999999" customHeight="1" thickTop="1" thickBot="1" x14ac:dyDescent="0.3">
      <c r="B4" s="53"/>
      <c r="C4" s="96">
        <f>-PMT(C3/12,D3*12,B3)</f>
        <v>0</v>
      </c>
      <c r="D4" s="54"/>
      <c r="E4" s="2"/>
      <c r="F4" s="58"/>
      <c r="G4" s="2"/>
      <c r="H4" s="96">
        <f>-PMT(I3/12,J3*12,H3)</f>
        <v>0</v>
      </c>
      <c r="I4" s="83">
        <v>15</v>
      </c>
      <c r="J4" s="81">
        <v>20</v>
      </c>
      <c r="K4" s="81">
        <v>25</v>
      </c>
      <c r="L4" s="82">
        <v>30</v>
      </c>
    </row>
    <row r="5" spans="2:12" ht="19.899999999999999" customHeight="1" thickTop="1" x14ac:dyDescent="0.25">
      <c r="B5" s="88">
        <v>3000000</v>
      </c>
      <c r="C5" s="55">
        <f t="dataTable" ref="C5:C14" dt2D="0" dtr="0" r1="B3"/>
        <v>15176.500051353516</v>
      </c>
      <c r="D5" s="2"/>
      <c r="E5" s="2"/>
      <c r="F5" s="58"/>
      <c r="G5" s="2"/>
      <c r="H5" s="88">
        <v>3000000</v>
      </c>
      <c r="I5" s="55">
        <f t="dataTable" ref="I5:L14" dt2D="1" dtr="1" r1="J3" r2="H3"/>
        <v>19305.261016731769</v>
      </c>
      <c r="J5" s="59">
        <v>15176.500051353516</v>
      </c>
      <c r="K5" s="59">
        <v>12715.630159322202</v>
      </c>
      <c r="L5" s="60">
        <v>11088.584180664617</v>
      </c>
    </row>
    <row r="6" spans="2:12" ht="19.899999999999999" customHeight="1" x14ac:dyDescent="0.25">
      <c r="B6" s="89">
        <v>4000000</v>
      </c>
      <c r="C6" s="56">
        <v>20235.333401804684</v>
      </c>
      <c r="D6" s="2"/>
      <c r="E6" s="2"/>
      <c r="F6" s="58"/>
      <c r="G6" s="2"/>
      <c r="H6" s="89">
        <v>4000000</v>
      </c>
      <c r="I6" s="56">
        <v>25740.348022309026</v>
      </c>
      <c r="J6" s="61">
        <v>20235.333401804684</v>
      </c>
      <c r="K6" s="61">
        <v>16954.173545762937</v>
      </c>
      <c r="L6" s="62">
        <v>14784.778907552822</v>
      </c>
    </row>
    <row r="7" spans="2:12" ht="19.899999999999999" customHeight="1" x14ac:dyDescent="0.25">
      <c r="B7" s="89">
        <v>5000000</v>
      </c>
      <c r="C7" s="56">
        <v>25294.16675225586</v>
      </c>
      <c r="D7" s="2"/>
      <c r="E7" s="2"/>
      <c r="F7" s="58"/>
      <c r="G7" s="2"/>
      <c r="H7" s="89">
        <v>5000000</v>
      </c>
      <c r="I7" s="56">
        <v>32175.435027886284</v>
      </c>
      <c r="J7" s="61">
        <v>25294.16675225586</v>
      </c>
      <c r="K7" s="61">
        <v>21192.716932203668</v>
      </c>
      <c r="L7" s="62">
        <v>18480.973634441027</v>
      </c>
    </row>
    <row r="8" spans="2:12" ht="19.899999999999999" customHeight="1" x14ac:dyDescent="0.25">
      <c r="B8" s="89">
        <v>6000000</v>
      </c>
      <c r="C8" s="56">
        <v>30353.000102707032</v>
      </c>
      <c r="D8" s="2"/>
      <c r="E8" s="2"/>
      <c r="F8" s="58"/>
      <c r="G8" s="2"/>
      <c r="H8" s="89">
        <v>6000000</v>
      </c>
      <c r="I8" s="56">
        <v>38610.522033463538</v>
      </c>
      <c r="J8" s="61">
        <v>30353.000102707032</v>
      </c>
      <c r="K8" s="61">
        <v>25431.260318644403</v>
      </c>
      <c r="L8" s="62">
        <v>22177.168361329233</v>
      </c>
    </row>
    <row r="9" spans="2:12" ht="19.899999999999999" customHeight="1" x14ac:dyDescent="0.25">
      <c r="B9" s="89">
        <v>7000000</v>
      </c>
      <c r="C9" s="56">
        <v>35411.833453158208</v>
      </c>
      <c r="D9" s="2"/>
      <c r="E9" s="2"/>
      <c r="F9" s="58"/>
      <c r="G9" s="2"/>
      <c r="H9" s="89">
        <v>7000000</v>
      </c>
      <c r="I9" s="56">
        <v>45045.609039040792</v>
      </c>
      <c r="J9" s="61">
        <v>35411.833453158208</v>
      </c>
      <c r="K9" s="61">
        <v>29669.803705085138</v>
      </c>
      <c r="L9" s="62">
        <v>25873.363088217437</v>
      </c>
    </row>
    <row r="10" spans="2:12" ht="19.899999999999999" customHeight="1" x14ac:dyDescent="0.25">
      <c r="B10" s="89">
        <v>8000000</v>
      </c>
      <c r="C10" s="56">
        <v>40470.666803609369</v>
      </c>
      <c r="D10" s="2"/>
      <c r="E10" s="2"/>
      <c r="F10" s="58"/>
      <c r="G10" s="2"/>
      <c r="H10" s="89">
        <v>8000000</v>
      </c>
      <c r="I10" s="56">
        <v>51480.696044618053</v>
      </c>
      <c r="J10" s="61">
        <v>40470.666803609369</v>
      </c>
      <c r="K10" s="61">
        <v>33908.347091525873</v>
      </c>
      <c r="L10" s="62">
        <v>29569.557815105643</v>
      </c>
    </row>
    <row r="11" spans="2:12" ht="19.899999999999999" customHeight="1" x14ac:dyDescent="0.25">
      <c r="B11" s="89">
        <v>9000000</v>
      </c>
      <c r="C11" s="56">
        <v>45529.500154060544</v>
      </c>
      <c r="D11" s="2"/>
      <c r="E11" s="2"/>
      <c r="F11" s="58"/>
      <c r="G11" s="2"/>
      <c r="H11" s="89">
        <v>9000000</v>
      </c>
      <c r="I11" s="56">
        <v>57915.783050195307</v>
      </c>
      <c r="J11" s="61">
        <v>45529.500154060544</v>
      </c>
      <c r="K11" s="61">
        <v>38146.890477966605</v>
      </c>
      <c r="L11" s="62">
        <v>33265.752541993847</v>
      </c>
    </row>
    <row r="12" spans="2:12" ht="19.899999999999999" customHeight="1" x14ac:dyDescent="0.25">
      <c r="B12" s="89">
        <v>10000000</v>
      </c>
      <c r="C12" s="56">
        <v>50588.33350451172</v>
      </c>
      <c r="D12" s="2"/>
      <c r="E12" s="2"/>
      <c r="F12" s="58"/>
      <c r="G12" s="2"/>
      <c r="H12" s="89">
        <v>10000000</v>
      </c>
      <c r="I12" s="56">
        <v>64350.870055772568</v>
      </c>
      <c r="J12" s="61">
        <v>50588.33350451172</v>
      </c>
      <c r="K12" s="61">
        <v>42385.433864407336</v>
      </c>
      <c r="L12" s="62">
        <v>36961.947268882053</v>
      </c>
    </row>
    <row r="13" spans="2:12" ht="19.899999999999999" customHeight="1" x14ac:dyDescent="0.25">
      <c r="B13" s="89">
        <v>11000000</v>
      </c>
      <c r="C13" s="56">
        <v>55647.166854962888</v>
      </c>
      <c r="D13" s="2"/>
      <c r="E13" s="2"/>
      <c r="F13" s="58"/>
      <c r="G13" s="2"/>
      <c r="H13" s="89">
        <v>11000000</v>
      </c>
      <c r="I13" s="56">
        <v>70785.957061349822</v>
      </c>
      <c r="J13" s="61">
        <v>55647.166854962888</v>
      </c>
      <c r="K13" s="61">
        <v>46623.977250848075</v>
      </c>
      <c r="L13" s="62">
        <v>40658.14199577026</v>
      </c>
    </row>
    <row r="14" spans="2:12" ht="19.899999999999999" customHeight="1" thickBot="1" x14ac:dyDescent="0.3">
      <c r="B14" s="90">
        <v>12000000</v>
      </c>
      <c r="C14" s="56">
        <v>60706.000205414064</v>
      </c>
      <c r="D14" s="2"/>
      <c r="E14" s="2"/>
      <c r="F14" s="58"/>
      <c r="G14" s="2"/>
      <c r="H14" s="90">
        <v>12000000</v>
      </c>
      <c r="I14" s="63">
        <v>77221.044066927076</v>
      </c>
      <c r="J14" s="64">
        <v>60706.000205414064</v>
      </c>
      <c r="K14" s="64">
        <v>50862.520637288806</v>
      </c>
      <c r="L14" s="65">
        <v>44354.336722658467</v>
      </c>
    </row>
    <row r="15" spans="2:12" ht="17.25" thickTop="1" x14ac:dyDescent="0.25">
      <c r="F15" s="57"/>
    </row>
  </sheetData>
  <phoneticPr fontId="1" type="noConversion"/>
  <conditionalFormatting sqref="I5:L14">
    <cfRule type="cellIs" dxfId="4" priority="2" operator="lessThan">
      <formula>50000</formula>
    </cfRule>
    <cfRule type="cellIs" dxfId="5" priority="1" operator="lessThan">
      <formula>35000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"/>
  <sheetViews>
    <sheetView tabSelected="1" workbookViewId="0">
      <selection activeCell="I22" sqref="I22"/>
    </sheetView>
  </sheetViews>
  <sheetFormatPr defaultRowHeight="16.5" x14ac:dyDescent="0.25"/>
  <cols>
    <col min="1" max="1" width="2.75" customWidth="1"/>
    <col min="2" max="2" width="3.75" customWidth="1"/>
    <col min="3" max="3" width="12.625" bestFit="1" customWidth="1"/>
    <col min="4" max="7" width="10.75" customWidth="1"/>
    <col min="8" max="8" width="2.75" customWidth="1"/>
    <col min="9" max="9" width="3.75" customWidth="1"/>
    <col min="10" max="10" width="12.625" bestFit="1" customWidth="1"/>
    <col min="11" max="14" width="10.75" customWidth="1"/>
    <col min="15" max="15" width="2.75" customWidth="1"/>
    <col min="18" max="18" width="2.75" customWidth="1"/>
  </cols>
  <sheetData>
    <row r="1" spans="2:17" ht="15" customHeight="1" thickBot="1" x14ac:dyDescent="0.3"/>
    <row r="2" spans="2:17" ht="19.899999999999999" customHeight="1" thickTop="1" x14ac:dyDescent="0.25">
      <c r="B2" s="28"/>
      <c r="C2" s="31" t="s">
        <v>8</v>
      </c>
      <c r="D2" s="47">
        <v>100</v>
      </c>
      <c r="E2" s="28"/>
      <c r="F2" s="74" t="s">
        <v>3</v>
      </c>
      <c r="G2" s="91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2:17" ht="19.899999999999999" customHeight="1" thickBot="1" x14ac:dyDescent="0.3">
      <c r="B3" s="28"/>
      <c r="C3" s="32" t="s">
        <v>9</v>
      </c>
      <c r="D3" s="48">
        <v>100</v>
      </c>
      <c r="E3" s="28"/>
      <c r="F3" s="75" t="s">
        <v>4</v>
      </c>
      <c r="G3" s="95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2:17" ht="19.899999999999999" customHeight="1" thickBot="1" x14ac:dyDescent="0.3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2:17" ht="19.899999999999999" customHeight="1" thickBot="1" x14ac:dyDescent="0.3">
      <c r="B5" s="112"/>
      <c r="C5" s="112"/>
      <c r="D5" s="109" t="s">
        <v>4</v>
      </c>
      <c r="E5" s="110"/>
      <c r="F5" s="110"/>
      <c r="G5" s="111"/>
      <c r="H5" s="28"/>
      <c r="I5" s="112"/>
      <c r="J5" s="112"/>
      <c r="K5" s="109" t="s">
        <v>4</v>
      </c>
      <c r="L5" s="110"/>
      <c r="M5" s="110"/>
      <c r="N5" s="111"/>
      <c r="O5" s="28"/>
      <c r="P5" s="104" t="s">
        <v>7</v>
      </c>
      <c r="Q5" s="105"/>
    </row>
    <row r="6" spans="2:17" ht="19.899999999999999" customHeight="1" thickTop="1" thickBot="1" x14ac:dyDescent="0.3">
      <c r="B6" s="29"/>
      <c r="C6" s="86">
        <f>D2*G2+D3*G3</f>
        <v>0</v>
      </c>
      <c r="D6" s="92">
        <v>120</v>
      </c>
      <c r="E6" s="93">
        <v>180</v>
      </c>
      <c r="F6" s="93">
        <v>240</v>
      </c>
      <c r="G6" s="94">
        <v>350</v>
      </c>
      <c r="H6" s="28"/>
      <c r="I6" s="29"/>
      <c r="J6" s="87">
        <f>(D2*G2+D3*G3)*VLOOKUP(D2*G2+D3*G3,P7:Q12,2,TRUE)</f>
        <v>0</v>
      </c>
      <c r="K6" s="92">
        <v>120</v>
      </c>
      <c r="L6" s="93">
        <v>180</v>
      </c>
      <c r="M6" s="93">
        <v>240</v>
      </c>
      <c r="N6" s="94">
        <v>350</v>
      </c>
      <c r="O6" s="28"/>
      <c r="P6" s="49" t="s">
        <v>5</v>
      </c>
      <c r="Q6" s="50" t="s">
        <v>6</v>
      </c>
    </row>
    <row r="7" spans="2:17" ht="19.899999999999999" customHeight="1" thickTop="1" x14ac:dyDescent="0.25">
      <c r="B7" s="106" t="s">
        <v>3</v>
      </c>
      <c r="C7" s="88">
        <v>280</v>
      </c>
      <c r="D7" s="38">
        <f t="dataTable" ref="D7:G12" dt2D="1" dtr="1" r1="G3" r2="G2"/>
        <v>40000</v>
      </c>
      <c r="E7" s="39">
        <v>46000</v>
      </c>
      <c r="F7" s="39">
        <v>52000</v>
      </c>
      <c r="G7" s="40">
        <v>63000</v>
      </c>
      <c r="H7" s="28"/>
      <c r="I7" s="106" t="s">
        <v>3</v>
      </c>
      <c r="J7" s="88">
        <v>280</v>
      </c>
      <c r="K7" s="38">
        <f t="dataTable" ref="K7:N12" dt2D="1" dtr="1" r1="G3" r2="G2" ca="1"/>
        <v>36000</v>
      </c>
      <c r="L7" s="39">
        <v>41400</v>
      </c>
      <c r="M7" s="39">
        <v>46800</v>
      </c>
      <c r="N7" s="40">
        <v>53550</v>
      </c>
      <c r="O7" s="28"/>
      <c r="P7" s="30">
        <v>0</v>
      </c>
      <c r="Q7" s="35">
        <v>1</v>
      </c>
    </row>
    <row r="8" spans="2:17" ht="19.899999999999999" customHeight="1" x14ac:dyDescent="0.25">
      <c r="B8" s="107"/>
      <c r="C8" s="89">
        <v>320</v>
      </c>
      <c r="D8" s="41">
        <v>44000</v>
      </c>
      <c r="E8" s="42">
        <v>50000</v>
      </c>
      <c r="F8" s="42">
        <v>56000</v>
      </c>
      <c r="G8" s="43">
        <v>67000</v>
      </c>
      <c r="H8" s="28"/>
      <c r="I8" s="107"/>
      <c r="J8" s="89">
        <v>320</v>
      </c>
      <c r="K8" s="41">
        <v>39600</v>
      </c>
      <c r="L8" s="42">
        <v>45000</v>
      </c>
      <c r="M8" s="42">
        <v>50400</v>
      </c>
      <c r="N8" s="43">
        <v>56950</v>
      </c>
      <c r="O8" s="28"/>
      <c r="P8" s="33">
        <v>15000</v>
      </c>
      <c r="Q8" s="36">
        <v>0.95</v>
      </c>
    </row>
    <row r="9" spans="2:17" ht="19.899999999999999" customHeight="1" x14ac:dyDescent="0.25">
      <c r="B9" s="107"/>
      <c r="C9" s="89">
        <v>400</v>
      </c>
      <c r="D9" s="41">
        <v>52000</v>
      </c>
      <c r="E9" s="42">
        <v>58000</v>
      </c>
      <c r="F9" s="42">
        <v>64000</v>
      </c>
      <c r="G9" s="43">
        <v>75000</v>
      </c>
      <c r="H9" s="28"/>
      <c r="I9" s="107"/>
      <c r="J9" s="89">
        <v>400</v>
      </c>
      <c r="K9" s="41">
        <v>46800</v>
      </c>
      <c r="L9" s="42">
        <v>52200</v>
      </c>
      <c r="M9" s="42">
        <v>54400</v>
      </c>
      <c r="N9" s="43">
        <v>63750</v>
      </c>
      <c r="O9" s="28"/>
      <c r="P9" s="33">
        <v>30000</v>
      </c>
      <c r="Q9" s="36">
        <v>0.9</v>
      </c>
    </row>
    <row r="10" spans="2:17" ht="19.899999999999999" customHeight="1" x14ac:dyDescent="0.25">
      <c r="B10" s="107"/>
      <c r="C10" s="89">
        <v>500</v>
      </c>
      <c r="D10" s="41">
        <v>62000</v>
      </c>
      <c r="E10" s="42">
        <v>68000</v>
      </c>
      <c r="F10" s="42">
        <v>74000</v>
      </c>
      <c r="G10" s="43">
        <v>85000</v>
      </c>
      <c r="H10" s="28"/>
      <c r="I10" s="107"/>
      <c r="J10" s="89">
        <v>500</v>
      </c>
      <c r="K10" s="41">
        <v>52700</v>
      </c>
      <c r="L10" s="42">
        <v>57800</v>
      </c>
      <c r="M10" s="42">
        <v>62900</v>
      </c>
      <c r="N10" s="43">
        <v>72250</v>
      </c>
      <c r="O10" s="28"/>
      <c r="P10" s="33">
        <v>60000</v>
      </c>
      <c r="Q10" s="36">
        <v>0.85</v>
      </c>
    </row>
    <row r="11" spans="2:17" ht="19.899999999999999" customHeight="1" x14ac:dyDescent="0.25">
      <c r="B11" s="107"/>
      <c r="C11" s="89">
        <v>750</v>
      </c>
      <c r="D11" s="41">
        <v>87000</v>
      </c>
      <c r="E11" s="42">
        <v>93000</v>
      </c>
      <c r="F11" s="42">
        <v>99000</v>
      </c>
      <c r="G11" s="43">
        <v>110000</v>
      </c>
      <c r="H11" s="28"/>
      <c r="I11" s="107"/>
      <c r="J11" s="89">
        <v>750</v>
      </c>
      <c r="K11" s="41">
        <v>73950</v>
      </c>
      <c r="L11" s="42">
        <v>79050</v>
      </c>
      <c r="M11" s="42">
        <v>84150</v>
      </c>
      <c r="N11" s="43">
        <v>82500</v>
      </c>
      <c r="O11" s="28"/>
      <c r="P11" s="33">
        <v>100000</v>
      </c>
      <c r="Q11" s="36">
        <v>0.75</v>
      </c>
    </row>
    <row r="12" spans="2:17" ht="19.899999999999999" customHeight="1" thickBot="1" x14ac:dyDescent="0.3">
      <c r="B12" s="108"/>
      <c r="C12" s="90">
        <v>1200</v>
      </c>
      <c r="D12" s="44">
        <v>132000</v>
      </c>
      <c r="E12" s="45">
        <v>138000</v>
      </c>
      <c r="F12" s="45">
        <v>144000</v>
      </c>
      <c r="G12" s="46">
        <v>155000</v>
      </c>
      <c r="H12" s="28"/>
      <c r="I12" s="108"/>
      <c r="J12" s="90">
        <v>1200</v>
      </c>
      <c r="K12" s="44">
        <v>99000</v>
      </c>
      <c r="L12" s="45">
        <v>103500</v>
      </c>
      <c r="M12" s="45">
        <v>108000</v>
      </c>
      <c r="N12" s="46">
        <v>93000</v>
      </c>
      <c r="O12" s="28"/>
      <c r="P12" s="34">
        <v>150000</v>
      </c>
      <c r="Q12" s="37">
        <v>0.6</v>
      </c>
    </row>
    <row r="13" spans="2:17" ht="15" customHeight="1" x14ac:dyDescent="0.25"/>
    <row r="14" spans="2:17" ht="19.899999999999999" customHeight="1" x14ac:dyDescent="0.25"/>
    <row r="15" spans="2:17" ht="19.899999999999999" customHeight="1" x14ac:dyDescent="0.25"/>
  </sheetData>
  <mergeCells count="7">
    <mergeCell ref="P5:Q5"/>
    <mergeCell ref="B7:B12"/>
    <mergeCell ref="D5:G5"/>
    <mergeCell ref="B5:C5"/>
    <mergeCell ref="I5:J5"/>
    <mergeCell ref="K5:N5"/>
    <mergeCell ref="I7:I12"/>
  </mergeCells>
  <phoneticPr fontId="1" type="noConversion"/>
  <conditionalFormatting sqref="K7:N12">
    <cfRule type="expression" dxfId="2" priority="2">
      <formula>K7&lt;=K6</formula>
    </cfRule>
    <cfRule type="expression" dxfId="1" priority="1">
      <formula>K7&lt;=J7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數學運算</vt:lpstr>
      <vt:lpstr>貸款分析</vt:lpstr>
      <vt:lpstr>囍餅訂購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cp:lastPrinted>2011-09-17T00:43:15Z</cp:lastPrinted>
  <dcterms:created xsi:type="dcterms:W3CDTF">2011-09-10T14:34:53Z</dcterms:created>
  <dcterms:modified xsi:type="dcterms:W3CDTF">2014-08-12T03:01:45Z</dcterms:modified>
</cp:coreProperties>
</file>