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Print_Area" localSheetId="0">Sheet1!$A$1:$K$92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2" i="1" l="1"/>
  <c r="E80" i="1"/>
  <c r="H79" i="1"/>
  <c r="E79" i="1"/>
  <c r="H78" i="1"/>
  <c r="E78" i="1"/>
  <c r="H77" i="1"/>
  <c r="E77" i="1"/>
  <c r="H76" i="1"/>
  <c r="E76" i="1"/>
  <c r="H75" i="1"/>
  <c r="E75" i="1"/>
  <c r="H74" i="1"/>
  <c r="E74" i="1"/>
  <c r="H73" i="1"/>
  <c r="E73" i="1"/>
  <c r="H72" i="1"/>
  <c r="E72" i="1"/>
  <c r="H71" i="1"/>
  <c r="E71" i="1"/>
  <c r="H70" i="1"/>
  <c r="E70" i="1"/>
  <c r="E68" i="1"/>
  <c r="E63" i="1"/>
  <c r="E62" i="1"/>
  <c r="B62" i="1"/>
  <c r="H48" i="1"/>
  <c r="H68" i="1" s="1"/>
  <c r="E48" i="1"/>
  <c r="H47" i="1"/>
  <c r="E47" i="1"/>
  <c r="H46" i="1"/>
  <c r="E46" i="1"/>
  <c r="H45" i="1"/>
  <c r="E45" i="1"/>
  <c r="H44" i="1"/>
  <c r="E44" i="1"/>
  <c r="H43" i="1"/>
  <c r="E43" i="1"/>
  <c r="H41" i="1"/>
  <c r="E41" i="1"/>
  <c r="H39" i="1"/>
  <c r="E39" i="1"/>
  <c r="H37" i="1"/>
  <c r="H35" i="1"/>
  <c r="E35" i="1"/>
  <c r="H34" i="1"/>
  <c r="E34" i="1"/>
  <c r="H32" i="1"/>
  <c r="E32" i="1"/>
  <c r="E37" i="1" s="1"/>
  <c r="H31" i="1"/>
  <c r="E31" i="1"/>
  <c r="I30" i="1"/>
  <c r="H30" i="1"/>
  <c r="F30" i="1"/>
  <c r="E30" i="1"/>
  <c r="H29" i="1"/>
  <c r="E29" i="1"/>
  <c r="H27" i="1"/>
  <c r="E27" i="1"/>
  <c r="H26" i="1"/>
  <c r="E26" i="1"/>
  <c r="I25" i="1"/>
  <c r="H25" i="1"/>
  <c r="F25" i="1"/>
  <c r="E25" i="1"/>
  <c r="H24" i="1"/>
  <c r="E24" i="1"/>
  <c r="H22" i="1"/>
  <c r="E22" i="1"/>
  <c r="H21" i="1"/>
  <c r="E21" i="1"/>
  <c r="I20" i="1"/>
  <c r="H20" i="1"/>
  <c r="F20" i="1"/>
  <c r="E20" i="1"/>
  <c r="H19" i="1"/>
  <c r="E19" i="1"/>
  <c r="H16" i="1"/>
  <c r="E16" i="1"/>
  <c r="H15" i="1"/>
  <c r="E15" i="1"/>
  <c r="B12" i="1"/>
  <c r="D10" i="1"/>
  <c r="H9" i="1"/>
</calcChain>
</file>

<file path=xl/sharedStrings.xml><?xml version="1.0" encoding="utf-8"?>
<sst xmlns="http://schemas.openxmlformats.org/spreadsheetml/2006/main" count="81" uniqueCount="58">
  <si>
    <t>AMERICAN MARINE &amp; CARGO, INC.</t>
  </si>
  <si>
    <t>MARINE SURVEYORS AND CONSULTANTS</t>
  </si>
  <si>
    <t xml:space="preserve">   2700 BROENING HWY, SHED 6</t>
  </si>
  <si>
    <t xml:space="preserve"> </t>
  </si>
  <si>
    <t>BALTIMORE, MARYLAND  21222, USA</t>
  </si>
  <si>
    <t>TEL: (410) 282-1190   FAX: (410) 282 - 1192</t>
  </si>
  <si>
    <t xml:space="preserve">       E-mail: captalok@amcbal.com</t>
  </si>
  <si>
    <t>DRAFT SURVEY:</t>
  </si>
  <si>
    <t>Date:</t>
  </si>
  <si>
    <t>WEIGHT:</t>
  </si>
  <si>
    <t>Metric Tons of Slag in bulk discharge</t>
  </si>
  <si>
    <t>RE:  M/V</t>
  </si>
  <si>
    <t>START</t>
  </si>
  <si>
    <t>FINISH</t>
  </si>
  <si>
    <t>Dates</t>
  </si>
  <si>
    <t>DRAFTS:</t>
  </si>
  <si>
    <t>METERS</t>
  </si>
  <si>
    <t>FORE:</t>
  </si>
  <si>
    <t>PORT</t>
  </si>
  <si>
    <t>STBD.</t>
  </si>
  <si>
    <t>STEM  CORR:</t>
  </si>
  <si>
    <t>MEAN</t>
  </si>
  <si>
    <t>AFT:</t>
  </si>
  <si>
    <t>STERN  CORR:</t>
  </si>
  <si>
    <t>MIDSHIP:</t>
  </si>
  <si>
    <t>MID  CORR:</t>
  </si>
  <si>
    <t>MEAN FORE AND AFT</t>
  </si>
  <si>
    <t>MEAN OF MEANS</t>
  </si>
  <si>
    <t>DRAFT (CORRECTED FOR HOG &amp; SAG)</t>
  </si>
  <si>
    <t>KEEL CORRECTION</t>
  </si>
  <si>
    <t>CORRECTED DRAFT FOR  DISPLCEMENT</t>
  </si>
  <si>
    <t>DISPLACEMENTS (SALT WATER)</t>
  </si>
  <si>
    <t>TRIM BY HEAD(-)/STERN(+) meters</t>
  </si>
  <si>
    <t>CORRECTION FOR TRIM (Metric Tons)</t>
  </si>
  <si>
    <t>DISPLACEMENT CORRECTED FOR TRIM</t>
  </si>
  <si>
    <t>WATER DENSITY</t>
  </si>
  <si>
    <t>CORRECTION FOR DENSITY (Metric Tons)</t>
  </si>
  <si>
    <t>DISPLACEMENT CORRECTED:</t>
  </si>
  <si>
    <t>Page 2</t>
  </si>
  <si>
    <t xml:space="preserve">    2700 BROENING HWY, SHED 6</t>
  </si>
  <si>
    <t xml:space="preserve">Discharging at </t>
  </si>
  <si>
    <t>DISPLACEMENT CORRECTED</t>
  </si>
  <si>
    <t>FUEL OIL</t>
  </si>
  <si>
    <t>DIESEL OIL</t>
  </si>
  <si>
    <t>FRESH WATER</t>
  </si>
  <si>
    <t>COOLING WATER</t>
  </si>
  <si>
    <t>LUBE OIL</t>
  </si>
  <si>
    <t>BALLAST WATER</t>
  </si>
  <si>
    <t>MISC:</t>
  </si>
  <si>
    <t>TOTAL CONSUMABLES:</t>
  </si>
  <si>
    <t>Sea Condition</t>
  </si>
  <si>
    <t>NET DISPLACEMENTS:</t>
  </si>
  <si>
    <t>LT SHIP</t>
  </si>
  <si>
    <t>TOTAL WEIGHT OF CARGO DISCHARGED:</t>
  </si>
  <si>
    <t>Metric Tons</t>
  </si>
  <si>
    <t xml:space="preserve">               Marine Surveyors</t>
  </si>
  <si>
    <t>BY:______________________</t>
  </si>
  <si>
    <t xml:space="preserve">        Md Mozammel H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</si>
</sst>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164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D%20SAKURA,%20Sh,%20Sh%20&amp;%20S%20-%2017th%20Dec%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>
        <row r="27">
          <cell r="H27">
            <v>10399</v>
          </cell>
        </row>
        <row r="30">
          <cell r="I30" t="str">
            <v>06:55/07:30</v>
          </cell>
        </row>
        <row r="31">
          <cell r="I31" t="str">
            <v>12:15</v>
          </cell>
        </row>
        <row r="46">
          <cell r="B46">
            <v>12.635000000000002</v>
          </cell>
          <cell r="E46">
            <v>12.579999999999998</v>
          </cell>
          <cell r="H46">
            <v>12.57</v>
          </cell>
        </row>
        <row r="90">
          <cell r="B90">
            <v>4.42</v>
          </cell>
          <cell r="E90">
            <v>6.665</v>
          </cell>
          <cell r="H90">
            <v>5.5299999999999994</v>
          </cell>
        </row>
        <row r="205">
          <cell r="H205">
            <v>43451</v>
          </cell>
        </row>
        <row r="206">
          <cell r="D206">
            <v>55004.909886586669</v>
          </cell>
        </row>
        <row r="208">
          <cell r="B208" t="str">
            <v>RED SAKURA</v>
          </cell>
        </row>
        <row r="211">
          <cell r="E211">
            <v>43440</v>
          </cell>
          <cell r="H211">
            <v>43451</v>
          </cell>
        </row>
        <row r="215">
          <cell r="E215">
            <v>12.63</v>
          </cell>
          <cell r="H215">
            <v>4.4000000000000004</v>
          </cell>
        </row>
        <row r="216">
          <cell r="E216">
            <v>12.64</v>
          </cell>
          <cell r="H216">
            <v>4.4400000000000004</v>
          </cell>
        </row>
        <row r="217">
          <cell r="E217">
            <v>1.0027624309392859E-3</v>
          </cell>
          <cell r="H217">
            <v>-4.0930939226519338E-2</v>
          </cell>
        </row>
        <row r="218">
          <cell r="E218">
            <v>12.636002762430941</v>
          </cell>
          <cell r="H218">
            <v>4.3790690607734808</v>
          </cell>
        </row>
        <row r="220">
          <cell r="E220">
            <v>12.54</v>
          </cell>
          <cell r="H220">
            <v>6.66</v>
          </cell>
        </row>
        <row r="221">
          <cell r="E221">
            <v>12.62</v>
          </cell>
          <cell r="H221">
            <v>6.67</v>
          </cell>
        </row>
        <row r="222">
          <cell r="E222">
            <v>-3.5552486187847413E-3</v>
          </cell>
          <cell r="H222">
            <v>0.14511878453038674</v>
          </cell>
        </row>
        <row r="223">
          <cell r="E223">
            <v>12.576444751381214</v>
          </cell>
          <cell r="H223">
            <v>6.8101187845303865</v>
          </cell>
        </row>
        <row r="225">
          <cell r="E225">
            <v>12.52</v>
          </cell>
          <cell r="H225">
            <v>5.47</v>
          </cell>
        </row>
        <row r="226">
          <cell r="E226">
            <v>12.62</v>
          </cell>
          <cell r="H226">
            <v>5.59</v>
          </cell>
        </row>
        <row r="227">
          <cell r="E227">
            <v>1.519337016574676E-4</v>
          </cell>
          <cell r="H227">
            <v>-6.2016574585635363E-3</v>
          </cell>
        </row>
        <row r="228">
          <cell r="E228">
            <v>12.570151933701657</v>
          </cell>
          <cell r="H228">
            <v>5.5237983425414354</v>
          </cell>
        </row>
        <row r="230">
          <cell r="E230">
            <v>12.606223756906077</v>
          </cell>
          <cell r="H230">
            <v>5.5945939226519332</v>
          </cell>
        </row>
        <row r="231">
          <cell r="E231">
            <v>12.588187845303867</v>
          </cell>
          <cell r="H231">
            <v>5.5591961325966839</v>
          </cell>
        </row>
        <row r="233">
          <cell r="H233">
            <v>5.5414972375690592</v>
          </cell>
        </row>
        <row r="235">
          <cell r="E235">
            <v>12.579169889502761</v>
          </cell>
          <cell r="H235">
            <v>5.5414972375690592</v>
          </cell>
        </row>
        <row r="237">
          <cell r="E237">
            <v>68382.091035911595</v>
          </cell>
          <cell r="H237">
            <v>28240.240110497227</v>
          </cell>
        </row>
        <row r="239">
          <cell r="E239">
            <v>-5.9558011049727355E-2</v>
          </cell>
          <cell r="H239">
            <v>2.4310497237569058</v>
          </cell>
        </row>
        <row r="240">
          <cell r="E240">
            <v>-6.1384242391872084</v>
          </cell>
          <cell r="H240">
            <v>-354.94182675632055</v>
          </cell>
        </row>
        <row r="241">
          <cell r="E241">
            <v>68375.952611672416</v>
          </cell>
          <cell r="H241">
            <v>27885.298283740907</v>
          </cell>
        </row>
        <row r="242">
          <cell r="E242">
            <v>1.0024999999999999</v>
          </cell>
          <cell r="H242">
            <v>1.0024999999999999</v>
          </cell>
        </row>
        <row r="243">
          <cell r="E243">
            <v>-1500.9355451342703</v>
          </cell>
          <cell r="H243">
            <v>-612.11630378943369</v>
          </cell>
        </row>
        <row r="244">
          <cell r="E244">
            <v>66875.017066538145</v>
          </cell>
          <cell r="H244">
            <v>27273.181979951474</v>
          </cell>
        </row>
        <row r="256">
          <cell r="B256" t="str">
            <v>RED SAKURA</v>
          </cell>
          <cell r="E256" t="str">
            <v>Old Ore Pier, TPA, Sparrows Point, Baltimore, Maryland, USA.</v>
          </cell>
        </row>
        <row r="264">
          <cell r="E264">
            <v>-436.61799999999999</v>
          </cell>
          <cell r="H264">
            <v>-436.61799999999999</v>
          </cell>
        </row>
        <row r="265">
          <cell r="E265">
            <v>-165.41</v>
          </cell>
          <cell r="H265">
            <v>-129.1</v>
          </cell>
        </row>
        <row r="266">
          <cell r="E266">
            <v>-119.2</v>
          </cell>
          <cell r="H266">
            <v>-230.5</v>
          </cell>
        </row>
        <row r="268">
          <cell r="E268">
            <v>0</v>
          </cell>
          <cell r="H268">
            <v>0</v>
          </cell>
        </row>
        <row r="269">
          <cell r="E269">
            <v>-447.14600000000002</v>
          </cell>
          <cell r="H269">
            <v>-15751.230799999999</v>
          </cell>
        </row>
        <row r="270">
          <cell r="E270">
            <v>0</v>
          </cell>
          <cell r="H270">
            <v>-24</v>
          </cell>
        </row>
        <row r="271">
          <cell r="E271">
            <v>1168.374</v>
          </cell>
          <cell r="H271">
            <v>16571.448799999998</v>
          </cell>
        </row>
        <row r="272">
          <cell r="E272" t="str">
            <v>Slight 5cm / 3cm</v>
          </cell>
          <cell r="H272" t="str">
            <v>Calm / Slight 3cm</v>
          </cell>
        </row>
        <row r="273">
          <cell r="E273">
            <v>65706.643066538149</v>
          </cell>
          <cell r="H273">
            <v>10701.733179951478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tabSelected="1" zoomScaleNormal="100" workbookViewId="0">
      <selection activeCell="G89" sqref="G89"/>
    </sheetView>
  </sheetViews>
  <sheetFormatPr defaultRowHeight="15" x14ac:dyDescent="0.25"/>
  <cols>
    <col min="4" max="4" width="13.7109375" customWidth="1"/>
    <col min="5" max="5" width="12.42578125" bestFit="1" customWidth="1"/>
    <col min="8" max="8" width="14.7109375" bestFit="1" customWidth="1"/>
    <col min="10" max="10" width="11" customWidth="1"/>
  </cols>
  <sheetData>
    <row r="1" spans="1:8" x14ac:dyDescent="0.25">
      <c r="D1" t="s">
        <v>0</v>
      </c>
    </row>
    <row r="2" spans="1:8" x14ac:dyDescent="0.25">
      <c r="D2" t="s">
        <v>1</v>
      </c>
    </row>
    <row r="3" spans="1:8" x14ac:dyDescent="0.25">
      <c r="D3" t="s">
        <v>2</v>
      </c>
      <c r="H3" t="s">
        <v>3</v>
      </c>
    </row>
    <row r="4" spans="1:8" x14ac:dyDescent="0.25">
      <c r="D4" t="s">
        <v>4</v>
      </c>
      <c r="H4" t="s">
        <v>3</v>
      </c>
    </row>
    <row r="5" spans="1:8" x14ac:dyDescent="0.25">
      <c r="D5" t="s">
        <v>5</v>
      </c>
      <c r="H5" t="s">
        <v>3</v>
      </c>
    </row>
    <row r="6" spans="1:8" x14ac:dyDescent="0.25">
      <c r="D6" s="3" t="s">
        <v>6</v>
      </c>
      <c r="E6" s="3"/>
      <c r="F6" s="3"/>
      <c r="H6" t="s">
        <v>3</v>
      </c>
    </row>
    <row r="9" spans="1:8" ht="15.75" x14ac:dyDescent="0.25">
      <c r="A9" s="1" t="s">
        <v>7</v>
      </c>
      <c r="G9" t="s">
        <v>8</v>
      </c>
      <c r="H9" s="9">
        <f>[1]Sheet1!H205</f>
        <v>43451</v>
      </c>
    </row>
    <row r="10" spans="1:8" ht="15.75" x14ac:dyDescent="0.25">
      <c r="A10" t="s">
        <v>9</v>
      </c>
      <c r="D10" s="4">
        <f>[1]Sheet1!D206</f>
        <v>55004.909886586669</v>
      </c>
      <c r="F10" t="s">
        <v>10</v>
      </c>
    </row>
    <row r="12" spans="1:8" ht="15.75" x14ac:dyDescent="0.25">
      <c r="A12" t="s">
        <v>11</v>
      </c>
      <c r="B12" s="1" t="str">
        <f>[1]Sheet1!B208</f>
        <v>RED SAKURA</v>
      </c>
    </row>
    <row r="14" spans="1:8" x14ac:dyDescent="0.25">
      <c r="E14" t="s">
        <v>12</v>
      </c>
      <c r="H14" t="s">
        <v>13</v>
      </c>
    </row>
    <row r="15" spans="1:8" x14ac:dyDescent="0.25">
      <c r="D15" t="s">
        <v>14</v>
      </c>
      <c r="E15" s="5">
        <f>[1]Sheet1!E211</f>
        <v>43440</v>
      </c>
      <c r="H15" s="5">
        <f>[1]Sheet1!H211</f>
        <v>43451</v>
      </c>
    </row>
    <row r="16" spans="1:8" x14ac:dyDescent="0.25">
      <c r="E16" s="6" t="str">
        <f>[1]Sheet1!I30</f>
        <v>06:55/07:30</v>
      </c>
      <c r="H16" s="6" t="str">
        <f>[1]Sheet1!I31</f>
        <v>12:15</v>
      </c>
    </row>
    <row r="17" spans="1:9" x14ac:dyDescent="0.25">
      <c r="A17" t="s">
        <v>15</v>
      </c>
      <c r="E17" t="s">
        <v>16</v>
      </c>
      <c r="H17" t="s">
        <v>16</v>
      </c>
    </row>
    <row r="19" spans="1:9" x14ac:dyDescent="0.25">
      <c r="A19" t="s">
        <v>17</v>
      </c>
      <c r="B19" t="s">
        <v>18</v>
      </c>
      <c r="E19" s="7">
        <f>[1]Sheet1!E215</f>
        <v>12.63</v>
      </c>
      <c r="H19" s="7">
        <f>[1]Sheet1!H215</f>
        <v>4.4000000000000004</v>
      </c>
    </row>
    <row r="20" spans="1:9" x14ac:dyDescent="0.25">
      <c r="A20" t="s">
        <v>17</v>
      </c>
      <c r="B20" t="s">
        <v>19</v>
      </c>
      <c r="E20" s="7">
        <f>[1]Sheet1!E216</f>
        <v>12.64</v>
      </c>
      <c r="F20" s="8">
        <f>[1]Sheet1!B46</f>
        <v>12.635000000000002</v>
      </c>
      <c r="H20" s="7">
        <f>[1]Sheet1!H216</f>
        <v>4.4400000000000004</v>
      </c>
      <c r="I20" s="8">
        <f>[1]Sheet1!B90</f>
        <v>4.42</v>
      </c>
    </row>
    <row r="21" spans="1:9" x14ac:dyDescent="0.25">
      <c r="B21" t="s">
        <v>20</v>
      </c>
      <c r="E21" s="7">
        <f>[1]Sheet1!E217</f>
        <v>1.0027624309392859E-3</v>
      </c>
      <c r="F21" s="8"/>
      <c r="H21" s="7">
        <f>[1]Sheet1!H217</f>
        <v>-4.0930939226519338E-2</v>
      </c>
      <c r="I21" s="8"/>
    </row>
    <row r="22" spans="1:9" x14ac:dyDescent="0.25">
      <c r="B22" t="s">
        <v>21</v>
      </c>
      <c r="E22" s="7">
        <f>[1]Sheet1!E218</f>
        <v>12.636002762430941</v>
      </c>
      <c r="F22" s="8"/>
      <c r="H22" s="7">
        <f>[1]Sheet1!H218</f>
        <v>4.3790690607734808</v>
      </c>
      <c r="I22" s="8"/>
    </row>
    <row r="23" spans="1:9" x14ac:dyDescent="0.25">
      <c r="E23" s="7"/>
      <c r="F23" s="8"/>
      <c r="H23" s="7"/>
      <c r="I23" s="8"/>
    </row>
    <row r="24" spans="1:9" x14ac:dyDescent="0.25">
      <c r="A24" t="s">
        <v>22</v>
      </c>
      <c r="B24" t="s">
        <v>18</v>
      </c>
      <c r="E24" s="7">
        <f>[1]Sheet1!E220</f>
        <v>12.54</v>
      </c>
      <c r="F24" s="8"/>
      <c r="H24" s="7">
        <f>[1]Sheet1!H220</f>
        <v>6.66</v>
      </c>
      <c r="I24" s="8"/>
    </row>
    <row r="25" spans="1:9" x14ac:dyDescent="0.25">
      <c r="A25" t="s">
        <v>22</v>
      </c>
      <c r="B25" t="s">
        <v>19</v>
      </c>
      <c r="E25" s="7">
        <f>[1]Sheet1!E221</f>
        <v>12.62</v>
      </c>
      <c r="F25" s="8">
        <f>[1]Sheet1!E46</f>
        <v>12.579999999999998</v>
      </c>
      <c r="H25" s="7">
        <f>[1]Sheet1!H221</f>
        <v>6.67</v>
      </c>
      <c r="I25" s="8">
        <f>[1]Sheet1!E90</f>
        <v>6.665</v>
      </c>
    </row>
    <row r="26" spans="1:9" x14ac:dyDescent="0.25">
      <c r="B26" t="s">
        <v>23</v>
      </c>
      <c r="E26" s="7">
        <f>[1]Sheet1!E222</f>
        <v>-3.5552486187847413E-3</v>
      </c>
      <c r="F26" s="8"/>
      <c r="H26" s="7">
        <f>[1]Sheet1!H222</f>
        <v>0.14511878453038674</v>
      </c>
      <c r="I26" s="8"/>
    </row>
    <row r="27" spans="1:9" x14ac:dyDescent="0.25">
      <c r="B27" t="s">
        <v>21</v>
      </c>
      <c r="E27" s="7">
        <f>[1]Sheet1!E223</f>
        <v>12.576444751381214</v>
      </c>
      <c r="F27" s="8"/>
      <c r="H27" s="7">
        <f>[1]Sheet1!H223</f>
        <v>6.8101187845303865</v>
      </c>
      <c r="I27" s="8"/>
    </row>
    <row r="28" spans="1:9" x14ac:dyDescent="0.25">
      <c r="E28" s="7"/>
      <c r="F28" s="8"/>
      <c r="H28" s="7"/>
      <c r="I28" s="8"/>
    </row>
    <row r="29" spans="1:9" x14ac:dyDescent="0.25">
      <c r="A29" t="s">
        <v>24</v>
      </c>
      <c r="B29" t="s">
        <v>18</v>
      </c>
      <c r="E29" s="7">
        <f>[1]Sheet1!E225</f>
        <v>12.52</v>
      </c>
      <c r="F29" s="8"/>
      <c r="H29" s="7">
        <f>[1]Sheet1!H225</f>
        <v>5.47</v>
      </c>
      <c r="I29" s="8"/>
    </row>
    <row r="30" spans="1:9" x14ac:dyDescent="0.25">
      <c r="A30" t="s">
        <v>24</v>
      </c>
      <c r="B30" t="s">
        <v>19</v>
      </c>
      <c r="E30" s="7">
        <f>[1]Sheet1!E226</f>
        <v>12.62</v>
      </c>
      <c r="F30" s="8">
        <f>[1]Sheet1!H46</f>
        <v>12.57</v>
      </c>
      <c r="H30" s="7">
        <f>[1]Sheet1!H226</f>
        <v>5.59</v>
      </c>
      <c r="I30" s="8">
        <f>[1]Sheet1!H90</f>
        <v>5.5299999999999994</v>
      </c>
    </row>
    <row r="31" spans="1:9" x14ac:dyDescent="0.25">
      <c r="B31" t="s">
        <v>25</v>
      </c>
      <c r="E31" s="7">
        <f>[1]Sheet1!E227</f>
        <v>1.519337016574676E-4</v>
      </c>
      <c r="H31" s="7">
        <f>[1]Sheet1!H227</f>
        <v>-6.2016574585635363E-3</v>
      </c>
    </row>
    <row r="32" spans="1:9" x14ac:dyDescent="0.25">
      <c r="B32" t="s">
        <v>21</v>
      </c>
      <c r="E32" s="7">
        <f>[1]Sheet1!E228</f>
        <v>12.570151933701657</v>
      </c>
      <c r="H32" s="7">
        <f>[1]Sheet1!H228</f>
        <v>5.5237983425414354</v>
      </c>
    </row>
    <row r="33" spans="1:8" x14ac:dyDescent="0.25">
      <c r="E33" s="7"/>
      <c r="H33" s="7"/>
    </row>
    <row r="34" spans="1:8" x14ac:dyDescent="0.25">
      <c r="A34" t="s">
        <v>26</v>
      </c>
      <c r="E34" s="7">
        <f>[1]Sheet1!E230</f>
        <v>12.606223756906077</v>
      </c>
      <c r="H34" s="7">
        <f>[1]Sheet1!H230</f>
        <v>5.5945939226519332</v>
      </c>
    </row>
    <row r="35" spans="1:8" x14ac:dyDescent="0.25">
      <c r="A35" t="s">
        <v>27</v>
      </c>
      <c r="E35" s="7">
        <f>[1]Sheet1!E231</f>
        <v>12.588187845303867</v>
      </c>
      <c r="H35" s="7">
        <f>[1]Sheet1!H231</f>
        <v>5.5591961325966839</v>
      </c>
    </row>
    <row r="36" spans="1:8" x14ac:dyDescent="0.25">
      <c r="E36" s="7"/>
      <c r="H36" s="7"/>
    </row>
    <row r="37" spans="1:8" x14ac:dyDescent="0.25">
      <c r="A37" t="s">
        <v>28</v>
      </c>
      <c r="E37" s="7">
        <f>(E32+E35)/2</f>
        <v>12.579169889502761</v>
      </c>
      <c r="H37" s="7">
        <f>[1]Sheet1!H233</f>
        <v>5.5414972375690592</v>
      </c>
    </row>
    <row r="38" spans="1:8" x14ac:dyDescent="0.25">
      <c r="A38" t="s">
        <v>29</v>
      </c>
      <c r="E38" s="7"/>
      <c r="H38" s="7"/>
    </row>
    <row r="39" spans="1:8" x14ac:dyDescent="0.25">
      <c r="A39" t="s">
        <v>30</v>
      </c>
      <c r="E39" s="7">
        <f>[1]Sheet1!E235</f>
        <v>12.579169889502761</v>
      </c>
      <c r="H39" s="7">
        <f>[1]Sheet1!H235</f>
        <v>5.5414972375690592</v>
      </c>
    </row>
    <row r="40" spans="1:8" x14ac:dyDescent="0.25">
      <c r="E40" s="7"/>
      <c r="H40" s="7"/>
    </row>
    <row r="41" spans="1:8" x14ac:dyDescent="0.25">
      <c r="A41" t="s">
        <v>31</v>
      </c>
      <c r="E41" s="7">
        <f>[1]Sheet1!E237</f>
        <v>68382.091035911595</v>
      </c>
      <c r="H41" s="7">
        <f>[1]Sheet1!H237</f>
        <v>28240.240110497227</v>
      </c>
    </row>
    <row r="42" spans="1:8" x14ac:dyDescent="0.25">
      <c r="E42" s="7"/>
      <c r="H42" s="7"/>
    </row>
    <row r="43" spans="1:8" x14ac:dyDescent="0.25">
      <c r="A43" t="s">
        <v>32</v>
      </c>
      <c r="E43" s="7">
        <f>[1]Sheet1!E239</f>
        <v>-5.9558011049727355E-2</v>
      </c>
      <c r="H43" s="7">
        <f>[1]Sheet1!H239</f>
        <v>2.4310497237569058</v>
      </c>
    </row>
    <row r="44" spans="1:8" x14ac:dyDescent="0.25">
      <c r="A44" t="s">
        <v>33</v>
      </c>
      <c r="E44" s="7">
        <f>[1]Sheet1!E240</f>
        <v>-6.1384242391872084</v>
      </c>
      <c r="H44" s="7">
        <f>[1]Sheet1!H240</f>
        <v>-354.94182675632055</v>
      </c>
    </row>
    <row r="45" spans="1:8" x14ac:dyDescent="0.25">
      <c r="A45" t="s">
        <v>34</v>
      </c>
      <c r="E45" s="7">
        <f>[1]Sheet1!E241</f>
        <v>68375.952611672416</v>
      </c>
      <c r="H45" s="7">
        <f>[1]Sheet1!H241</f>
        <v>27885.298283740907</v>
      </c>
    </row>
    <row r="46" spans="1:8" x14ac:dyDescent="0.25">
      <c r="A46" t="s">
        <v>35</v>
      </c>
      <c r="E46" s="8">
        <f>[1]Sheet1!E242</f>
        <v>1.0024999999999999</v>
      </c>
      <c r="F46" s="8"/>
      <c r="G46" s="8"/>
      <c r="H46" s="8">
        <f>[1]Sheet1!H242</f>
        <v>1.0024999999999999</v>
      </c>
    </row>
    <row r="47" spans="1:8" x14ac:dyDescent="0.25">
      <c r="A47" t="s">
        <v>36</v>
      </c>
      <c r="E47" s="7">
        <f>[1]Sheet1!E243</f>
        <v>-1500.9355451342703</v>
      </c>
      <c r="H47" s="7">
        <f>[1]Sheet1!H243</f>
        <v>-612.11630378943369</v>
      </c>
    </row>
    <row r="48" spans="1:8" x14ac:dyDescent="0.25">
      <c r="A48" t="s">
        <v>37</v>
      </c>
      <c r="E48" s="7">
        <f>[1]Sheet1!E244</f>
        <v>66875.017066538145</v>
      </c>
      <c r="H48" s="7">
        <f>[1]Sheet1!H244</f>
        <v>27273.181979951474</v>
      </c>
    </row>
    <row r="49" spans="1:8" x14ac:dyDescent="0.25">
      <c r="E49" s="7"/>
      <c r="H49" s="7"/>
    </row>
    <row r="50" spans="1:8" x14ac:dyDescent="0.25">
      <c r="E50" s="7"/>
      <c r="H50" s="7"/>
    </row>
    <row r="53" spans="1:8" x14ac:dyDescent="0.25">
      <c r="D53" t="s">
        <v>0</v>
      </c>
      <c r="H53" t="s">
        <v>38</v>
      </c>
    </row>
    <row r="54" spans="1:8" x14ac:dyDescent="0.25">
      <c r="D54" t="s">
        <v>1</v>
      </c>
    </row>
    <row r="55" spans="1:8" x14ac:dyDescent="0.25">
      <c r="D55" t="s">
        <v>39</v>
      </c>
      <c r="H55" t="s">
        <v>3</v>
      </c>
    </row>
    <row r="56" spans="1:8" x14ac:dyDescent="0.25">
      <c r="D56" t="s">
        <v>4</v>
      </c>
      <c r="H56" t="s">
        <v>3</v>
      </c>
    </row>
    <row r="57" spans="1:8" x14ac:dyDescent="0.25">
      <c r="D57" t="s">
        <v>5</v>
      </c>
    </row>
    <row r="58" spans="1:8" x14ac:dyDescent="0.25">
      <c r="D58" s="3" t="s">
        <v>6</v>
      </c>
      <c r="E58" s="3"/>
      <c r="F58" s="3"/>
    </row>
    <row r="62" spans="1:8" ht="15.75" x14ac:dyDescent="0.25">
      <c r="A62" t="s">
        <v>11</v>
      </c>
      <c r="B62" s="1" t="str">
        <f>[1]Sheet1!B256</f>
        <v>RED SAKURA</v>
      </c>
      <c r="D62" t="s">
        <v>40</v>
      </c>
      <c r="E62" t="str">
        <f>[1]Sheet1!E256</f>
        <v>Old Ore Pier, TPA, Sparrows Point, Baltimore, Maryland, USA.</v>
      </c>
    </row>
    <row r="63" spans="1:8" x14ac:dyDescent="0.25">
      <c r="E63" s="7">
        <f>[1]Sheet1!D206</f>
        <v>55004.909886586669</v>
      </c>
      <c r="G63" t="s">
        <v>10</v>
      </c>
    </row>
    <row r="68" spans="1:9" x14ac:dyDescent="0.25">
      <c r="A68" t="s">
        <v>41</v>
      </c>
      <c r="E68" s="7">
        <f>E48</f>
        <v>66875.017066538145</v>
      </c>
      <c r="H68" s="7">
        <f>H48</f>
        <v>27273.181979951474</v>
      </c>
      <c r="I68" s="7"/>
    </row>
    <row r="69" spans="1:9" x14ac:dyDescent="0.25">
      <c r="E69" s="7"/>
      <c r="H69" s="7"/>
      <c r="I69" s="7"/>
    </row>
    <row r="70" spans="1:9" x14ac:dyDescent="0.25">
      <c r="A70" t="s">
        <v>42</v>
      </c>
      <c r="E70" s="7">
        <f>[1]Sheet1!E264</f>
        <v>-436.61799999999999</v>
      </c>
      <c r="H70" s="7">
        <f>[1]Sheet1!H264</f>
        <v>-436.61799999999999</v>
      </c>
      <c r="I70" s="7"/>
    </row>
    <row r="71" spans="1:9" x14ac:dyDescent="0.25">
      <c r="A71" t="s">
        <v>43</v>
      </c>
      <c r="E71" s="7">
        <f>[1]Sheet1!E265</f>
        <v>-165.41</v>
      </c>
      <c r="H71" s="7">
        <f>[1]Sheet1!H265</f>
        <v>-129.1</v>
      </c>
      <c r="I71" s="7"/>
    </row>
    <row r="72" spans="1:9" x14ac:dyDescent="0.25">
      <c r="A72" t="s">
        <v>44</v>
      </c>
      <c r="E72" s="7">
        <f>[1]Sheet1!E266</f>
        <v>-119.2</v>
      </c>
      <c r="H72" s="7">
        <f>[1]Sheet1!H266</f>
        <v>-230.5</v>
      </c>
      <c r="I72" s="7"/>
    </row>
    <row r="73" spans="1:9" x14ac:dyDescent="0.25">
      <c r="A73" t="s">
        <v>45</v>
      </c>
      <c r="E73" s="7">
        <f>[1]Sheet1!E267</f>
        <v>0</v>
      </c>
      <c r="H73" s="7">
        <f>[1]Sheet1!H267</f>
        <v>0</v>
      </c>
      <c r="I73" s="7"/>
    </row>
    <row r="74" spans="1:9" x14ac:dyDescent="0.25">
      <c r="A74" t="s">
        <v>46</v>
      </c>
      <c r="E74" s="7">
        <f>[1]Sheet1!E268</f>
        <v>0</v>
      </c>
      <c r="H74" s="7">
        <f>[1]Sheet1!H268</f>
        <v>0</v>
      </c>
      <c r="I74" s="7"/>
    </row>
    <row r="75" spans="1:9" x14ac:dyDescent="0.25">
      <c r="A75" t="s">
        <v>47</v>
      </c>
      <c r="E75" s="7">
        <f>[1]Sheet1!E269</f>
        <v>-447.14600000000002</v>
      </c>
      <c r="H75" s="7">
        <f>[1]Sheet1!H269</f>
        <v>-15751.230799999999</v>
      </c>
      <c r="I75" s="7"/>
    </row>
    <row r="76" spans="1:9" x14ac:dyDescent="0.25">
      <c r="A76" t="s">
        <v>48</v>
      </c>
      <c r="E76" s="7">
        <f>[1]Sheet1!E270</f>
        <v>0</v>
      </c>
      <c r="H76" s="7">
        <f>[1]Sheet1!H270</f>
        <v>-24</v>
      </c>
      <c r="I76" s="7"/>
    </row>
    <row r="77" spans="1:9" x14ac:dyDescent="0.25">
      <c r="A77" t="s">
        <v>49</v>
      </c>
      <c r="E77" s="7">
        <f>[1]Sheet1!E271</f>
        <v>1168.374</v>
      </c>
      <c r="H77" s="7">
        <f>[1]Sheet1!H271</f>
        <v>16571.448799999998</v>
      </c>
      <c r="I77" s="7"/>
    </row>
    <row r="78" spans="1:9" x14ac:dyDescent="0.25">
      <c r="A78" t="s">
        <v>50</v>
      </c>
      <c r="E78" t="str">
        <f>[1]Sheet1!E272</f>
        <v>Slight 5cm / 3cm</v>
      </c>
      <c r="H78" t="str">
        <f>[1]Sheet1!H272</f>
        <v>Calm / Slight 3cm</v>
      </c>
    </row>
    <row r="79" spans="1:9" x14ac:dyDescent="0.25">
      <c r="A79" t="s">
        <v>51</v>
      </c>
      <c r="E79" s="7">
        <f>[1]Sheet1!E273</f>
        <v>65706.643066538149</v>
      </c>
      <c r="H79" s="7">
        <f>[1]Sheet1!H273</f>
        <v>10701.733179951478</v>
      </c>
    </row>
    <row r="80" spans="1:9" x14ac:dyDescent="0.25">
      <c r="A80" t="s">
        <v>52</v>
      </c>
      <c r="E80">
        <f>[1]Sheet1!H27</f>
        <v>10399</v>
      </c>
    </row>
    <row r="82" spans="1:9" ht="18" x14ac:dyDescent="0.25">
      <c r="A82" s="2" t="s">
        <v>53</v>
      </c>
      <c r="H82" s="10">
        <f>[1]Sheet1!D206</f>
        <v>55004.909886586669</v>
      </c>
      <c r="I82" t="s">
        <v>54</v>
      </c>
    </row>
    <row r="86" spans="1:9" x14ac:dyDescent="0.25">
      <c r="H86" t="s">
        <v>0</v>
      </c>
    </row>
    <row r="87" spans="1:9" x14ac:dyDescent="0.25">
      <c r="H87" t="s">
        <v>55</v>
      </c>
    </row>
    <row r="91" spans="1:9" x14ac:dyDescent="0.25">
      <c r="H91" t="s">
        <v>56</v>
      </c>
    </row>
    <row r="92" spans="1:9" x14ac:dyDescent="0.25">
      <c r="H92" t="s">
        <v>57</v>
      </c>
    </row>
  </sheetData>
  <mergeCells count="2">
    <mergeCell ref="D6:F6"/>
    <mergeCell ref="D58:F58"/>
  </mergeCells>
  <pageMargins left="0.7" right="0.7" top="0.75" bottom="0.75" header="0.3" footer="0.3"/>
  <pageSetup scale="78" orientation="portrait" r:id="rId1"/>
  <rowBreaks count="1" manualBreakCount="1">
    <brk id="5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2018-12-19T03:01:21Z</dcterms:modified>
</cp:coreProperties>
</file>