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g1\Documents\GitHub\RPrograms\DataWrangling2022\Laboratorio7\"/>
    </mc:Choice>
  </mc:AlternateContent>
  <xr:revisionPtr revIDLastSave="0" documentId="13_ncr:1_{5194363A-7AD8-4E5E-A320-5DE25719D38D}" xr6:coauthVersionLast="47" xr6:coauthVersionMax="47" xr10:uidLastSave="{00000000-0000-0000-0000-000000000000}"/>
  <bookViews>
    <workbookView xWindow="-120" yWindow="-120" windowWidth="20730" windowHeight="11160" activeTab="1" xr2:uid="{8721BFC7-6E81-480A-AD35-A02032F41BC3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D3" i="2"/>
  <c r="F5" i="2"/>
  <c r="F3" i="2"/>
  <c r="F2" i="2"/>
  <c r="D2" i="2"/>
  <c r="D5" i="2" l="1"/>
  <c r="D6" i="2" s="1"/>
  <c r="F4" i="2"/>
  <c r="G3" i="2" s="1"/>
  <c r="H3" i="2" s="1"/>
</calcChain>
</file>

<file path=xl/sharedStrings.xml><?xml version="1.0" encoding="utf-8"?>
<sst xmlns="http://schemas.openxmlformats.org/spreadsheetml/2006/main" count="118" uniqueCount="24">
  <si>
    <t>Mes</t>
  </si>
  <si>
    <t>Categoria</t>
  </si>
  <si>
    <t>Total</t>
  </si>
  <si>
    <t>Facturado</t>
  </si>
  <si>
    <t>Costos_Fijos</t>
  </si>
  <si>
    <t>Costos_Directos</t>
  </si>
  <si>
    <t>Total_Facturado</t>
  </si>
  <si>
    <t>Total_Costos</t>
  </si>
  <si>
    <t>Precio Promedio</t>
  </si>
  <si>
    <t>Cobro Minimo</t>
  </si>
  <si>
    <t>Cobro Maximo</t>
  </si>
  <si>
    <t>Cambio Correctivo</t>
  </si>
  <si>
    <t>Cambio Fusible</t>
  </si>
  <si>
    <t>Cambio Puentes</t>
  </si>
  <si>
    <t>Otro</t>
  </si>
  <si>
    <t>Revision</t>
  </si>
  <si>
    <t>Revision Transformador</t>
  </si>
  <si>
    <t>Verificacion Indicadores</t>
  </si>
  <si>
    <t>Verificacion Medidores</t>
  </si>
  <si>
    <t>Visita</t>
  </si>
  <si>
    <t>Visita por Correcion</t>
  </si>
  <si>
    <t>Precios de Camion</t>
  </si>
  <si>
    <t>Precios de Pickup</t>
  </si>
  <si>
    <t>Precios de 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</si>
</sst>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$-340A]#,##0.00"/>
    <numFmt numFmtId="169" formatCode="[$$-240A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Comparación</a:t>
            </a:r>
            <a:r>
              <a:rPr lang="es-419" baseline="0"/>
              <a:t> de Ingreso y Costos - 2017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Hoja3!$A$1:$B$1</c:f>
              <c:strCache>
                <c:ptCount val="2"/>
                <c:pt idx="0">
                  <c:v>Total_Facturado</c:v>
                </c:pt>
                <c:pt idx="1">
                  <c:v>Total_Costos</c:v>
                </c:pt>
              </c:strCache>
            </c:strRef>
          </c:cat>
          <c:val>
            <c:numRef>
              <c:f>Hoja3!$A$2:$B$2</c:f>
              <c:numCache>
                <c:formatCode>0.00%</c:formatCode>
                <c:ptCount val="2"/>
                <c:pt idx="0" formatCode="0%">
                  <c:v>1</c:v>
                </c:pt>
                <c:pt idx="1">
                  <c:v>0.76800000000000002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D3-433C-B6A9-A0A2B58BA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4446640"/>
        <c:axId val="1624457040"/>
      </c:barChart>
      <c:catAx>
        <c:axId val="162444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624457040"/>
        <c:crosses val="autoZero"/>
        <c:auto val="1"/>
        <c:lblAlgn val="ctr"/>
        <c:lblOffset val="100"/>
        <c:noMultiLvlLbl val="0"/>
      </c:catAx>
      <c:valAx>
        <c:axId val="162445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62444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600" b="0" i="0" baseline="0">
                <a:effectLst/>
              </a:rPr>
              <a:t>Comparación de Ingreso y Costos - 2018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Hoja4!$A$1:$B$1</c:f>
              <c:strCache>
                <c:ptCount val="2"/>
                <c:pt idx="0">
                  <c:v>Total_Facturado</c:v>
                </c:pt>
                <c:pt idx="1">
                  <c:v>Total_Costos</c:v>
                </c:pt>
              </c:strCache>
            </c:strRef>
          </c:cat>
          <c:val>
            <c:numRef>
              <c:f>Hoja4!$A$2:$B$2</c:f>
              <c:numCache>
                <c:formatCode>0.00%</c:formatCode>
                <c:ptCount val="2"/>
                <c:pt idx="0" formatCode="0%">
                  <c:v>1</c:v>
                </c:pt>
                <c:pt idx="1">
                  <c:v>0.82599999999999996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42-40F1-81FF-40B65FB67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6880720"/>
        <c:axId val="1776887792"/>
      </c:barChart>
      <c:catAx>
        <c:axId val="177688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776887792"/>
        <c:crosses val="autoZero"/>
        <c:auto val="1"/>
        <c:lblAlgn val="ctr"/>
        <c:lblOffset val="100"/>
        <c:noMultiLvlLbl val="0"/>
      </c:catAx>
      <c:valAx>
        <c:axId val="177688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77688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4</xdr:row>
      <xdr:rowOff>14287</xdr:rowOff>
    </xdr:from>
    <xdr:to>
      <xdr:col>11</xdr:col>
      <xdr:colOff>180975</xdr:colOff>
      <xdr:row>18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46BBB01-0B18-C643-5B9C-E352D2183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4</xdr:row>
      <xdr:rowOff>14287</xdr:rowOff>
    </xdr:from>
    <xdr:to>
      <xdr:col>11</xdr:col>
      <xdr:colOff>180975</xdr:colOff>
      <xdr:row>18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537827C-6F80-862F-57DB-D63931F1F4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1C6D-B64C-4FA1-B594-D0FAC7A4F943}">
  <dimension ref="A1:C37"/>
  <sheetViews>
    <sheetView workbookViewId="0">
      <selection activeCell="E14" sqref="E14:E15"/>
    </sheetView>
  </sheetViews>
  <sheetFormatPr baseColWidth="10" defaultRowHeight="15" x14ac:dyDescent="0.25"/>
  <cols>
    <col min="2" max="2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3093371</v>
      </c>
    </row>
    <row r="3" spans="1:3" x14ac:dyDescent="0.25">
      <c r="A3">
        <v>1</v>
      </c>
      <c r="B3" t="s">
        <v>4</v>
      </c>
      <c r="C3">
        <v>866505.9</v>
      </c>
    </row>
    <row r="4" spans="1:3" x14ac:dyDescent="0.25">
      <c r="A4">
        <v>1</v>
      </c>
      <c r="B4" t="s">
        <v>5</v>
      </c>
      <c r="C4">
        <v>1508896</v>
      </c>
    </row>
    <row r="5" spans="1:3" x14ac:dyDescent="0.25">
      <c r="A5">
        <v>2</v>
      </c>
      <c r="B5" t="s">
        <v>3</v>
      </c>
      <c r="C5">
        <v>2766569</v>
      </c>
    </row>
    <row r="6" spans="1:3" x14ac:dyDescent="0.25">
      <c r="A6">
        <v>2</v>
      </c>
      <c r="B6" t="s">
        <v>4</v>
      </c>
      <c r="C6">
        <v>773328.3</v>
      </c>
    </row>
    <row r="7" spans="1:3" x14ac:dyDescent="0.25">
      <c r="A7">
        <v>2</v>
      </c>
      <c r="B7" t="s">
        <v>5</v>
      </c>
      <c r="C7">
        <v>1351215</v>
      </c>
    </row>
    <row r="8" spans="1:3" x14ac:dyDescent="0.25">
      <c r="A8">
        <v>3</v>
      </c>
      <c r="B8" t="s">
        <v>3</v>
      </c>
      <c r="C8">
        <v>3139264</v>
      </c>
    </row>
    <row r="9" spans="1:3" x14ac:dyDescent="0.25">
      <c r="A9">
        <v>3</v>
      </c>
      <c r="B9" t="s">
        <v>4</v>
      </c>
      <c r="C9">
        <v>878453.6</v>
      </c>
    </row>
    <row r="10" spans="1:3" x14ac:dyDescent="0.25">
      <c r="A10">
        <v>3</v>
      </c>
      <c r="B10" t="s">
        <v>5</v>
      </c>
      <c r="C10">
        <v>1530032</v>
      </c>
    </row>
    <row r="11" spans="1:3" x14ac:dyDescent="0.25">
      <c r="A11">
        <v>4</v>
      </c>
      <c r="B11" t="s">
        <v>3</v>
      </c>
      <c r="C11">
        <v>3007126</v>
      </c>
    </row>
    <row r="12" spans="1:3" x14ac:dyDescent="0.25">
      <c r="A12">
        <v>4</v>
      </c>
      <c r="B12" t="s">
        <v>4</v>
      </c>
      <c r="C12">
        <v>843288.2</v>
      </c>
    </row>
    <row r="13" spans="1:3" x14ac:dyDescent="0.25">
      <c r="A13">
        <v>4</v>
      </c>
      <c r="B13" t="s">
        <v>5</v>
      </c>
      <c r="C13">
        <v>1466304</v>
      </c>
    </row>
    <row r="14" spans="1:3" x14ac:dyDescent="0.25">
      <c r="A14">
        <v>5</v>
      </c>
      <c r="B14" t="s">
        <v>3</v>
      </c>
      <c r="C14">
        <v>3113698</v>
      </c>
    </row>
    <row r="15" spans="1:3" x14ac:dyDescent="0.25">
      <c r="A15">
        <v>5</v>
      </c>
      <c r="B15" t="s">
        <v>4</v>
      </c>
      <c r="C15">
        <v>873040.8</v>
      </c>
    </row>
    <row r="16" spans="1:3" x14ac:dyDescent="0.25">
      <c r="A16">
        <v>5</v>
      </c>
      <c r="B16" t="s">
        <v>5</v>
      </c>
      <c r="C16">
        <v>1518329</v>
      </c>
    </row>
    <row r="17" spans="1:3" x14ac:dyDescent="0.25">
      <c r="A17">
        <v>6</v>
      </c>
      <c r="B17" t="s">
        <v>3</v>
      </c>
      <c r="C17">
        <v>2992436</v>
      </c>
    </row>
    <row r="18" spans="1:3" x14ac:dyDescent="0.25">
      <c r="A18">
        <v>6</v>
      </c>
      <c r="B18" t="s">
        <v>4</v>
      </c>
      <c r="C18">
        <v>839733.7</v>
      </c>
    </row>
    <row r="19" spans="1:3" x14ac:dyDescent="0.25">
      <c r="A19">
        <v>6</v>
      </c>
      <c r="B19" t="s">
        <v>5</v>
      </c>
      <c r="C19">
        <v>1461722</v>
      </c>
    </row>
    <row r="20" spans="1:3" x14ac:dyDescent="0.25">
      <c r="A20">
        <v>7</v>
      </c>
      <c r="B20" t="s">
        <v>3</v>
      </c>
      <c r="C20">
        <v>3135909</v>
      </c>
    </row>
    <row r="21" spans="1:3" x14ac:dyDescent="0.25">
      <c r="A21">
        <v>7</v>
      </c>
      <c r="B21" t="s">
        <v>4</v>
      </c>
      <c r="C21">
        <v>876902.2</v>
      </c>
    </row>
    <row r="22" spans="1:3" x14ac:dyDescent="0.25">
      <c r="A22">
        <v>7</v>
      </c>
      <c r="B22" t="s">
        <v>5</v>
      </c>
      <c r="C22">
        <v>1525397</v>
      </c>
    </row>
    <row r="23" spans="1:3" x14ac:dyDescent="0.25">
      <c r="A23">
        <v>8</v>
      </c>
      <c r="B23" t="s">
        <v>3</v>
      </c>
      <c r="C23">
        <v>3118555</v>
      </c>
    </row>
    <row r="24" spans="1:3" x14ac:dyDescent="0.25">
      <c r="A24">
        <v>8</v>
      </c>
      <c r="B24" t="s">
        <v>4</v>
      </c>
      <c r="C24">
        <v>875714.3</v>
      </c>
    </row>
    <row r="25" spans="1:3" x14ac:dyDescent="0.25">
      <c r="A25">
        <v>8</v>
      </c>
      <c r="B25" t="s">
        <v>5</v>
      </c>
      <c r="C25">
        <v>1521551</v>
      </c>
    </row>
    <row r="26" spans="1:3" x14ac:dyDescent="0.25">
      <c r="A26">
        <v>9</v>
      </c>
      <c r="B26" t="s">
        <v>3</v>
      </c>
      <c r="C26">
        <v>3040446</v>
      </c>
    </row>
    <row r="27" spans="1:3" x14ac:dyDescent="0.25">
      <c r="A27">
        <v>9</v>
      </c>
      <c r="B27" t="s">
        <v>4</v>
      </c>
      <c r="C27">
        <v>852724.7</v>
      </c>
    </row>
    <row r="28" spans="1:3" x14ac:dyDescent="0.25">
      <c r="A28">
        <v>9</v>
      </c>
      <c r="B28" t="s">
        <v>5</v>
      </c>
      <c r="C28">
        <v>1483876</v>
      </c>
    </row>
    <row r="29" spans="1:3" x14ac:dyDescent="0.25">
      <c r="A29">
        <v>10</v>
      </c>
      <c r="B29" t="s">
        <v>3</v>
      </c>
      <c r="C29">
        <v>3163691</v>
      </c>
    </row>
    <row r="30" spans="1:3" x14ac:dyDescent="0.25">
      <c r="A30">
        <v>10</v>
      </c>
      <c r="B30" t="s">
        <v>4</v>
      </c>
      <c r="C30">
        <v>887492.6</v>
      </c>
    </row>
    <row r="31" spans="1:3" x14ac:dyDescent="0.25">
      <c r="A31">
        <v>10</v>
      </c>
      <c r="B31" t="s">
        <v>5</v>
      </c>
      <c r="C31">
        <v>1544354</v>
      </c>
    </row>
    <row r="32" spans="1:3" x14ac:dyDescent="0.25">
      <c r="A32">
        <v>11</v>
      </c>
      <c r="B32" t="s">
        <v>3</v>
      </c>
      <c r="C32">
        <v>3014114</v>
      </c>
    </row>
    <row r="33" spans="1:3" x14ac:dyDescent="0.25">
      <c r="A33">
        <v>11</v>
      </c>
      <c r="B33" t="s">
        <v>4</v>
      </c>
      <c r="C33">
        <v>843741.1</v>
      </c>
    </row>
    <row r="34" spans="1:3" x14ac:dyDescent="0.25">
      <c r="A34">
        <v>11</v>
      </c>
      <c r="B34" t="s">
        <v>5</v>
      </c>
      <c r="C34">
        <v>1469331</v>
      </c>
    </row>
    <row r="35" spans="1:3" x14ac:dyDescent="0.25">
      <c r="A35">
        <v>12</v>
      </c>
      <c r="B35" t="s">
        <v>3</v>
      </c>
      <c r="C35">
        <v>3102917</v>
      </c>
    </row>
    <row r="36" spans="1:3" x14ac:dyDescent="0.25">
      <c r="A36">
        <v>12</v>
      </c>
      <c r="B36" t="s">
        <v>4</v>
      </c>
      <c r="C36">
        <v>869486.8</v>
      </c>
    </row>
    <row r="37" spans="1:3" x14ac:dyDescent="0.25">
      <c r="A37">
        <v>12</v>
      </c>
      <c r="B37" t="s">
        <v>5</v>
      </c>
      <c r="C37">
        <v>1512600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C1EC0-AE8F-40F4-8049-F2AAD5C65027}">
  <dimension ref="A1:H37"/>
  <sheetViews>
    <sheetView tabSelected="1" zoomScale="140" zoomScaleNormal="140" workbookViewId="0">
      <selection activeCell="D4" sqref="D4"/>
    </sheetView>
  </sheetViews>
  <sheetFormatPr baseColWidth="10" defaultRowHeight="15" x14ac:dyDescent="0.25"/>
  <cols>
    <col min="9" max="9" width="15.140625" bestFit="1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1</v>
      </c>
      <c r="B2" t="s">
        <v>3</v>
      </c>
      <c r="C2">
        <v>3093371</v>
      </c>
      <c r="D2">
        <f>C2+C5+C8+C11+C14+C17+C20+C23+C26</f>
        <v>27407374</v>
      </c>
      <c r="F2">
        <f>D2/D2</f>
        <v>1</v>
      </c>
    </row>
    <row r="3" spans="1:8" x14ac:dyDescent="0.25">
      <c r="A3">
        <v>1</v>
      </c>
      <c r="B3" t="s">
        <v>4</v>
      </c>
      <c r="C3">
        <v>866505.9</v>
      </c>
      <c r="D3">
        <f>C3+C6+C9+C12+C15+C18+C21+C24+C27</f>
        <v>7679691.7000000002</v>
      </c>
      <c r="F3">
        <f>D3/D2</f>
        <v>0.28020530897998475</v>
      </c>
      <c r="G3">
        <f>F3+F4</f>
        <v>0.82594939595453398</v>
      </c>
      <c r="H3">
        <f>G3*100</f>
        <v>82.594939595453397</v>
      </c>
    </row>
    <row r="4" spans="1:8" x14ac:dyDescent="0.25">
      <c r="A4">
        <v>1</v>
      </c>
      <c r="B4" t="s">
        <v>5</v>
      </c>
      <c r="C4">
        <v>1508896</v>
      </c>
      <c r="D4">
        <f>C4+C7+C10+C13+C16+C19+C22+C25+C28+E6</f>
        <v>14957412.300000001</v>
      </c>
      <c r="F4">
        <f>D4/D2</f>
        <v>0.54574408697454924</v>
      </c>
    </row>
    <row r="5" spans="1:8" x14ac:dyDescent="0.25">
      <c r="A5">
        <v>2</v>
      </c>
      <c r="B5" t="s">
        <v>3</v>
      </c>
      <c r="C5">
        <v>2766569</v>
      </c>
      <c r="D5">
        <f>D2-(D3+D4)</f>
        <v>4770270</v>
      </c>
      <c r="E5">
        <v>4770270</v>
      </c>
      <c r="F5">
        <f>E5+E5*0.1</f>
        <v>5247297</v>
      </c>
    </row>
    <row r="6" spans="1:8" x14ac:dyDescent="0.25">
      <c r="A6">
        <v>2</v>
      </c>
      <c r="B6" t="s">
        <v>4</v>
      </c>
      <c r="C6">
        <v>773328.3</v>
      </c>
      <c r="D6">
        <f>D5-E5</f>
        <v>0</v>
      </c>
      <c r="E6">
        <v>1590090.3000000007</v>
      </c>
    </row>
    <row r="7" spans="1:8" x14ac:dyDescent="0.25">
      <c r="A7">
        <v>2</v>
      </c>
      <c r="B7" t="s">
        <v>5</v>
      </c>
      <c r="C7">
        <v>1351215</v>
      </c>
    </row>
    <row r="8" spans="1:8" x14ac:dyDescent="0.25">
      <c r="A8">
        <v>3</v>
      </c>
      <c r="B8" t="s">
        <v>3</v>
      </c>
      <c r="C8">
        <v>3139264</v>
      </c>
    </row>
    <row r="9" spans="1:8" x14ac:dyDescent="0.25">
      <c r="A9">
        <v>3</v>
      </c>
      <c r="B9" t="s">
        <v>4</v>
      </c>
      <c r="C9">
        <v>878453.6</v>
      </c>
    </row>
    <row r="10" spans="1:8" x14ac:dyDescent="0.25">
      <c r="A10">
        <v>3</v>
      </c>
      <c r="B10" t="s">
        <v>5</v>
      </c>
      <c r="C10">
        <v>1530032</v>
      </c>
    </row>
    <row r="11" spans="1:8" x14ac:dyDescent="0.25">
      <c r="A11">
        <v>4</v>
      </c>
      <c r="B11" t="s">
        <v>3</v>
      </c>
      <c r="C11">
        <v>3007126</v>
      </c>
    </row>
    <row r="12" spans="1:8" x14ac:dyDescent="0.25">
      <c r="A12">
        <v>4</v>
      </c>
      <c r="B12" t="s">
        <v>4</v>
      </c>
      <c r="C12">
        <v>843288.2</v>
      </c>
    </row>
    <row r="13" spans="1:8" x14ac:dyDescent="0.25">
      <c r="A13">
        <v>4</v>
      </c>
      <c r="B13" t="s">
        <v>5</v>
      </c>
      <c r="C13">
        <v>1466304</v>
      </c>
    </row>
    <row r="14" spans="1:8" x14ac:dyDescent="0.25">
      <c r="A14">
        <v>5</v>
      </c>
      <c r="B14" t="s">
        <v>3</v>
      </c>
      <c r="C14">
        <v>3113698</v>
      </c>
    </row>
    <row r="15" spans="1:8" x14ac:dyDescent="0.25">
      <c r="A15">
        <v>5</v>
      </c>
      <c r="B15" t="s">
        <v>4</v>
      </c>
      <c r="C15">
        <v>873040.8</v>
      </c>
    </row>
    <row r="16" spans="1:8" x14ac:dyDescent="0.25">
      <c r="A16">
        <v>5</v>
      </c>
      <c r="B16" t="s">
        <v>5</v>
      </c>
      <c r="C16">
        <v>1518329</v>
      </c>
    </row>
    <row r="17" spans="1:3" x14ac:dyDescent="0.25">
      <c r="A17">
        <v>6</v>
      </c>
      <c r="B17" t="s">
        <v>3</v>
      </c>
      <c r="C17">
        <v>2992436</v>
      </c>
    </row>
    <row r="18" spans="1:3" x14ac:dyDescent="0.25">
      <c r="A18">
        <v>6</v>
      </c>
      <c r="B18" t="s">
        <v>4</v>
      </c>
      <c r="C18">
        <v>839733.7</v>
      </c>
    </row>
    <row r="19" spans="1:3" x14ac:dyDescent="0.25">
      <c r="A19">
        <v>6</v>
      </c>
      <c r="B19" t="s">
        <v>5</v>
      </c>
      <c r="C19">
        <v>1461722</v>
      </c>
    </row>
    <row r="20" spans="1:3" x14ac:dyDescent="0.25">
      <c r="A20">
        <v>7</v>
      </c>
      <c r="B20" t="s">
        <v>3</v>
      </c>
      <c r="C20">
        <v>3135909</v>
      </c>
    </row>
    <row r="21" spans="1:3" x14ac:dyDescent="0.25">
      <c r="A21">
        <v>7</v>
      </c>
      <c r="B21" t="s">
        <v>4</v>
      </c>
      <c r="C21">
        <v>876902.2</v>
      </c>
    </row>
    <row r="22" spans="1:3" x14ac:dyDescent="0.25">
      <c r="A22">
        <v>7</v>
      </c>
      <c r="B22" t="s">
        <v>5</v>
      </c>
      <c r="C22">
        <v>1525397</v>
      </c>
    </row>
    <row r="23" spans="1:3" x14ac:dyDescent="0.25">
      <c r="A23">
        <v>8</v>
      </c>
      <c r="B23" t="s">
        <v>3</v>
      </c>
      <c r="C23">
        <v>3118555</v>
      </c>
    </row>
    <row r="24" spans="1:3" x14ac:dyDescent="0.25">
      <c r="A24">
        <v>8</v>
      </c>
      <c r="B24" t="s">
        <v>4</v>
      </c>
      <c r="C24">
        <v>875714.3</v>
      </c>
    </row>
    <row r="25" spans="1:3" x14ac:dyDescent="0.25">
      <c r="A25">
        <v>8</v>
      </c>
      <c r="B25" t="s">
        <v>5</v>
      </c>
      <c r="C25">
        <v>1521551</v>
      </c>
    </row>
    <row r="26" spans="1:3" x14ac:dyDescent="0.25">
      <c r="A26">
        <v>9</v>
      </c>
      <c r="B26" t="s">
        <v>3</v>
      </c>
      <c r="C26">
        <v>3040446</v>
      </c>
    </row>
    <row r="27" spans="1:3" x14ac:dyDescent="0.25">
      <c r="A27">
        <v>9</v>
      </c>
      <c r="B27" t="s">
        <v>4</v>
      </c>
      <c r="C27">
        <v>852724.7</v>
      </c>
    </row>
    <row r="28" spans="1:3" x14ac:dyDescent="0.25">
      <c r="A28">
        <v>9</v>
      </c>
      <c r="B28" t="s">
        <v>5</v>
      </c>
      <c r="C28">
        <v>1483876</v>
      </c>
    </row>
    <row r="29" spans="1:3" x14ac:dyDescent="0.25">
      <c r="A29">
        <v>10</v>
      </c>
      <c r="B29" t="s">
        <v>3</v>
      </c>
      <c r="C29">
        <v>3163691</v>
      </c>
    </row>
    <row r="30" spans="1:3" x14ac:dyDescent="0.25">
      <c r="A30">
        <v>10</v>
      </c>
      <c r="B30" t="s">
        <v>4</v>
      </c>
      <c r="C30">
        <v>887492.6</v>
      </c>
    </row>
    <row r="31" spans="1:3" x14ac:dyDescent="0.25">
      <c r="A31">
        <v>10</v>
      </c>
      <c r="B31" t="s">
        <v>5</v>
      </c>
      <c r="C31">
        <v>1544354</v>
      </c>
    </row>
    <row r="32" spans="1:3" x14ac:dyDescent="0.25">
      <c r="A32">
        <v>11</v>
      </c>
      <c r="B32" t="s">
        <v>3</v>
      </c>
      <c r="C32">
        <v>3014114</v>
      </c>
    </row>
    <row r="33" spans="1:3" x14ac:dyDescent="0.25">
      <c r="A33">
        <v>11</v>
      </c>
      <c r="B33" t="s">
        <v>4</v>
      </c>
      <c r="C33">
        <v>843741.1</v>
      </c>
    </row>
    <row r="34" spans="1:3" x14ac:dyDescent="0.25">
      <c r="A34">
        <v>11</v>
      </c>
      <c r="B34" t="s">
        <v>5</v>
      </c>
      <c r="C34">
        <v>1469331</v>
      </c>
    </row>
    <row r="35" spans="1:3" x14ac:dyDescent="0.25">
      <c r="A35">
        <v>12</v>
      </c>
      <c r="B35" t="s">
        <v>3</v>
      </c>
      <c r="C35">
        <v>3102917</v>
      </c>
    </row>
    <row r="36" spans="1:3" x14ac:dyDescent="0.25">
      <c r="A36">
        <v>12</v>
      </c>
      <c r="B36" t="s">
        <v>4</v>
      </c>
      <c r="C36">
        <v>869486.8</v>
      </c>
    </row>
    <row r="37" spans="1:3" x14ac:dyDescent="0.25">
      <c r="A37">
        <v>12</v>
      </c>
      <c r="B37" t="s">
        <v>5</v>
      </c>
      <c r="C37">
        <v>1512600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3FEF-3E0D-46C7-B11F-302B4D06BC55}">
  <dimension ref="A1:B2"/>
  <sheetViews>
    <sheetView workbookViewId="0">
      <selection activeCell="C15" sqref="C15"/>
    </sheetView>
  </sheetViews>
  <sheetFormatPr baseColWidth="10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s="2">
        <v>1</v>
      </c>
      <c r="B2" s="1">
        <v>0.76800000000000002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8DE4-2BA5-426D-8FDA-5613797A0C0D}">
  <dimension ref="A1:B2"/>
  <sheetViews>
    <sheetView workbookViewId="0">
      <selection activeCell="D10" sqref="D10"/>
    </sheetView>
  </sheetViews>
  <sheetFormatPr baseColWidth="10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s="2">
        <v>1</v>
      </c>
      <c r="B2" s="1">
        <v>0.82599999999999996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0975-861A-4C30-85E3-193B769441EC}">
  <dimension ref="B2:E13"/>
  <sheetViews>
    <sheetView workbookViewId="0">
      <selection activeCell="A17" sqref="A17"/>
    </sheetView>
  </sheetViews>
  <sheetFormatPr baseColWidth="10" defaultRowHeight="15" x14ac:dyDescent="0.25"/>
  <cols>
    <col min="1" max="2" width="22.5703125" style="3" bestFit="1" customWidth="1"/>
    <col min="3" max="3" width="15.7109375" style="3" bestFit="1" customWidth="1"/>
    <col min="4" max="4" width="13.5703125" style="3" bestFit="1" customWidth="1"/>
    <col min="5" max="5" width="13.85546875" style="3" bestFit="1" customWidth="1"/>
    <col min="6" max="16384" width="11.42578125" style="3"/>
  </cols>
  <sheetData>
    <row r="2" spans="2:5" x14ac:dyDescent="0.25">
      <c r="B2" s="6" t="s">
        <v>21</v>
      </c>
      <c r="C2" s="6"/>
      <c r="D2" s="6"/>
      <c r="E2" s="6"/>
    </row>
    <row r="3" spans="2:5" x14ac:dyDescent="0.25">
      <c r="B3" s="3" t="s">
        <v>1</v>
      </c>
      <c r="C3" s="3" t="s">
        <v>8</v>
      </c>
      <c r="D3" s="3" t="s">
        <v>9</v>
      </c>
      <c r="E3" s="3" t="s">
        <v>10</v>
      </c>
    </row>
    <row r="4" spans="2:5" x14ac:dyDescent="0.25">
      <c r="B4" s="3" t="s">
        <v>11</v>
      </c>
      <c r="C4" s="4">
        <v>187</v>
      </c>
      <c r="D4" s="4">
        <v>21.6</v>
      </c>
      <c r="E4" s="4">
        <v>471</v>
      </c>
    </row>
    <row r="5" spans="2:5" x14ac:dyDescent="0.25">
      <c r="B5" s="3" t="s">
        <v>12</v>
      </c>
      <c r="C5" s="4">
        <v>184</v>
      </c>
      <c r="D5" s="4">
        <v>22</v>
      </c>
      <c r="E5" s="4">
        <v>522</v>
      </c>
    </row>
    <row r="6" spans="2:5" x14ac:dyDescent="0.25">
      <c r="B6" s="3" t="s">
        <v>13</v>
      </c>
      <c r="C6" s="4">
        <v>197</v>
      </c>
      <c r="D6" s="4">
        <v>24.6</v>
      </c>
      <c r="E6" s="4">
        <v>449</v>
      </c>
    </row>
    <row r="7" spans="2:5" x14ac:dyDescent="0.25">
      <c r="B7" s="3" t="s">
        <v>15</v>
      </c>
      <c r="C7" s="4">
        <v>185</v>
      </c>
      <c r="D7" s="4">
        <v>31.8</v>
      </c>
      <c r="E7" s="4">
        <v>503</v>
      </c>
    </row>
    <row r="8" spans="2:5" x14ac:dyDescent="0.25">
      <c r="B8" s="3" t="s">
        <v>16</v>
      </c>
      <c r="C8" s="4">
        <v>191</v>
      </c>
      <c r="D8" s="4">
        <v>27.8</v>
      </c>
      <c r="E8" s="4">
        <v>511</v>
      </c>
    </row>
    <row r="9" spans="2:5" x14ac:dyDescent="0.25">
      <c r="B9" s="3" t="s">
        <v>17</v>
      </c>
      <c r="C9" s="4">
        <v>191</v>
      </c>
      <c r="D9" s="4">
        <v>27.3</v>
      </c>
      <c r="E9" s="4">
        <v>510</v>
      </c>
    </row>
    <row r="10" spans="2:5" x14ac:dyDescent="0.25">
      <c r="B10" s="3" t="s">
        <v>18</v>
      </c>
      <c r="C10" s="4">
        <v>186</v>
      </c>
      <c r="D10" s="4">
        <v>31.6</v>
      </c>
      <c r="E10" s="4">
        <v>471</v>
      </c>
    </row>
    <row r="11" spans="2:5" x14ac:dyDescent="0.25">
      <c r="B11" s="3" t="s">
        <v>19</v>
      </c>
      <c r="C11" s="4">
        <v>188</v>
      </c>
      <c r="D11" s="4">
        <v>66.3</v>
      </c>
      <c r="E11" s="4">
        <v>458</v>
      </c>
    </row>
    <row r="12" spans="2:5" x14ac:dyDescent="0.25">
      <c r="B12" s="3" t="s">
        <v>20</v>
      </c>
      <c r="C12" s="4">
        <v>177</v>
      </c>
      <c r="D12" s="4">
        <v>23.6</v>
      </c>
      <c r="E12" s="4">
        <v>475</v>
      </c>
    </row>
    <row r="13" spans="2:5" x14ac:dyDescent="0.25">
      <c r="B13" s="3" t="s">
        <v>14</v>
      </c>
      <c r="C13" s="4">
        <v>178</v>
      </c>
      <c r="D13" s="4">
        <v>38.6</v>
      </c>
      <c r="E13" s="4">
        <v>449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3749-2B73-43BD-869E-F6B2520777B5}">
  <dimension ref="B2:E13"/>
  <sheetViews>
    <sheetView workbookViewId="0">
      <selection activeCell="D18" sqref="D18"/>
    </sheetView>
  </sheetViews>
  <sheetFormatPr baseColWidth="10" defaultRowHeight="15" x14ac:dyDescent="0.25"/>
  <cols>
    <col min="1" max="2" width="22.5703125" bestFit="1" customWidth="1"/>
    <col min="3" max="3" width="15.7109375" bestFit="1" customWidth="1"/>
    <col min="4" max="4" width="13.5703125" bestFit="1" customWidth="1"/>
    <col min="5" max="5" width="13.85546875" bestFit="1" customWidth="1"/>
  </cols>
  <sheetData>
    <row r="2" spans="2:5" x14ac:dyDescent="0.25">
      <c r="B2" s="7" t="s">
        <v>22</v>
      </c>
      <c r="C2" s="7"/>
      <c r="D2" s="7"/>
      <c r="E2" s="7"/>
    </row>
    <row r="3" spans="2:5" x14ac:dyDescent="0.25">
      <c r="B3" s="3" t="s">
        <v>1</v>
      </c>
      <c r="C3" s="3" t="s">
        <v>8</v>
      </c>
      <c r="D3" s="3" t="s">
        <v>9</v>
      </c>
      <c r="E3" s="3" t="s">
        <v>10</v>
      </c>
    </row>
    <row r="4" spans="2:5" x14ac:dyDescent="0.25">
      <c r="B4" s="3" t="s">
        <v>11</v>
      </c>
      <c r="C4" s="4">
        <v>122</v>
      </c>
      <c r="D4" s="4">
        <v>11.3</v>
      </c>
      <c r="E4" s="4">
        <v>351</v>
      </c>
    </row>
    <row r="5" spans="2:5" x14ac:dyDescent="0.25">
      <c r="B5" s="3" t="s">
        <v>12</v>
      </c>
      <c r="C5" s="4">
        <v>128</v>
      </c>
      <c r="D5" s="4">
        <v>13</v>
      </c>
      <c r="E5" s="4">
        <v>322</v>
      </c>
    </row>
    <row r="6" spans="2:5" x14ac:dyDescent="0.25">
      <c r="B6" s="3" t="s">
        <v>13</v>
      </c>
      <c r="C6" s="4">
        <v>125</v>
      </c>
      <c r="D6" s="4">
        <v>17</v>
      </c>
      <c r="E6" s="4">
        <v>308</v>
      </c>
    </row>
    <row r="7" spans="2:5" x14ac:dyDescent="0.25">
      <c r="B7" s="3" t="s">
        <v>15</v>
      </c>
      <c r="C7" s="4">
        <v>126</v>
      </c>
      <c r="D7" s="4">
        <v>10.7</v>
      </c>
      <c r="E7" s="4">
        <v>362</v>
      </c>
    </row>
    <row r="8" spans="2:5" x14ac:dyDescent="0.25">
      <c r="B8" s="3" t="s">
        <v>16</v>
      </c>
      <c r="C8" s="4">
        <v>130</v>
      </c>
      <c r="D8" s="4">
        <v>16.600000000000001</v>
      </c>
      <c r="E8" s="4">
        <v>326</v>
      </c>
    </row>
    <row r="9" spans="2:5" x14ac:dyDescent="0.25">
      <c r="B9" s="3" t="s">
        <v>17</v>
      </c>
      <c r="C9" s="4">
        <v>120</v>
      </c>
      <c r="D9" s="4">
        <v>7.3</v>
      </c>
      <c r="E9" s="4">
        <v>328</v>
      </c>
    </row>
    <row r="10" spans="2:5" x14ac:dyDescent="0.25">
      <c r="B10" s="3" t="s">
        <v>18</v>
      </c>
      <c r="C10" s="4">
        <v>127</v>
      </c>
      <c r="D10" s="4">
        <v>16</v>
      </c>
      <c r="E10" s="4">
        <v>359</v>
      </c>
    </row>
    <row r="11" spans="2:5" x14ac:dyDescent="0.25">
      <c r="B11" s="3" t="s">
        <v>19</v>
      </c>
      <c r="C11" s="4">
        <v>123</v>
      </c>
      <c r="D11" s="4">
        <v>18.8</v>
      </c>
      <c r="E11" s="4">
        <v>313</v>
      </c>
    </row>
    <row r="12" spans="2:5" x14ac:dyDescent="0.25">
      <c r="B12" s="3" t="s">
        <v>20</v>
      </c>
      <c r="C12" s="4">
        <v>126</v>
      </c>
      <c r="D12" s="4">
        <v>28</v>
      </c>
      <c r="E12" s="4">
        <v>292</v>
      </c>
    </row>
    <row r="13" spans="2:5" x14ac:dyDescent="0.25">
      <c r="B13" s="3" t="s">
        <v>14</v>
      </c>
      <c r="C13" s="4">
        <v>141</v>
      </c>
      <c r="D13" s="4">
        <v>51.6</v>
      </c>
      <c r="E13" s="4">
        <v>301</v>
      </c>
    </row>
  </sheetData>
  <mergeCells count="1">
    <mergeCell ref="B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03E2-3446-4E54-ACCD-DB697DD81FCE}">
  <dimension ref="B2:E4"/>
  <sheetViews>
    <sheetView workbookViewId="0">
      <selection activeCell="B6" sqref="B6"/>
    </sheetView>
  </sheetViews>
  <sheetFormatPr baseColWidth="10" defaultRowHeight="15" x14ac:dyDescent="0.25"/>
  <cols>
    <col min="1" max="1" width="17.42578125" bestFit="1" customWidth="1"/>
    <col min="2" max="2" width="14.5703125" bestFit="1" customWidth="1"/>
    <col min="3" max="3" width="15.7109375" bestFit="1" customWidth="1"/>
    <col min="4" max="4" width="13.5703125" bestFit="1" customWidth="1"/>
    <col min="5" max="5" width="13.85546875" bestFit="1" customWidth="1"/>
  </cols>
  <sheetData>
    <row r="2" spans="2:5" x14ac:dyDescent="0.25">
      <c r="B2" s="7" t="s">
        <v>23</v>
      </c>
      <c r="C2" s="7"/>
      <c r="D2" s="7"/>
      <c r="E2" s="7"/>
    </row>
    <row r="3" spans="2:5" x14ac:dyDescent="0.25">
      <c r="B3" s="3" t="s">
        <v>1</v>
      </c>
      <c r="C3" s="3" t="s">
        <v>8</v>
      </c>
      <c r="D3" s="3" t="s">
        <v>9</v>
      </c>
      <c r="E3" s="3" t="s">
        <v>10</v>
      </c>
    </row>
    <row r="4" spans="2:5" x14ac:dyDescent="0.25">
      <c r="B4" s="3" t="s">
        <v>12</v>
      </c>
      <c r="C4" s="5">
        <v>126</v>
      </c>
      <c r="D4" s="5">
        <v>29.1</v>
      </c>
      <c r="E4" s="5">
        <v>288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Pisquiy</dc:creator>
  <cp:lastModifiedBy>Mario Pisquiy</cp:lastModifiedBy>
  <dcterms:created xsi:type="dcterms:W3CDTF">2022-10-16T23:32:51Z</dcterms:created>
  <dcterms:modified xsi:type="dcterms:W3CDTF">2022-10-17T04:10:53Z</dcterms:modified>
</cp:coreProperties>
</file>