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arpetas de datos\Desktop\UNI-Alicante\T-cnicas-experimentales-II\Bloque Cuantica-Estadistica\P1B\"/>
    </mc:Choice>
  </mc:AlternateContent>
  <xr:revisionPtr revIDLastSave="0" documentId="13_ncr:1_{1BF9AC80-611E-40A5-8A90-6761DBF39B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te 1" sheetId="1" r:id="rId1"/>
    <sheet name="Parte2" sheetId="2" r:id="rId2"/>
    <sheet name="Part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A4" i="1" l="1"/>
  <c r="C4" i="1" s="1"/>
  <c r="D4" i="1" s="1"/>
  <c r="C7" i="1" l="1"/>
  <c r="D7" i="1" s="1"/>
  <c r="C5" i="1"/>
  <c r="D5" i="1" s="1"/>
  <c r="C3" i="1"/>
  <c r="D3" i="1" s="1"/>
  <c r="C22" i="1"/>
  <c r="D22" i="1" s="1"/>
  <c r="C23" i="1"/>
  <c r="D23" i="1" s="1"/>
  <c r="C14" i="1"/>
  <c r="D14" i="1" s="1"/>
  <c r="C24" i="1"/>
  <c r="D24" i="1" s="1"/>
  <c r="C15" i="1"/>
  <c r="D15" i="1" s="1"/>
  <c r="C25" i="1"/>
  <c r="D25" i="1" s="1"/>
  <c r="C16" i="1"/>
  <c r="D16" i="1" s="1"/>
  <c r="C20" i="1"/>
  <c r="D20" i="1" s="1"/>
  <c r="C19" i="1"/>
  <c r="D19" i="1" s="1"/>
  <c r="C21" i="1"/>
  <c r="D21" i="1" s="1"/>
  <c r="C26" i="1"/>
  <c r="D26" i="1" s="1"/>
  <c r="C17" i="1"/>
  <c r="D17" i="1" s="1"/>
  <c r="C27" i="1"/>
  <c r="D27" i="1" s="1"/>
  <c r="C18" i="1"/>
  <c r="D18" i="1" s="1"/>
  <c r="C6" i="1"/>
  <c r="D6" i="1" s="1"/>
  <c r="C8" i="1" l="1"/>
  <c r="D8" i="1" s="1"/>
  <c r="C9" i="1" l="1"/>
  <c r="D9" i="1" s="1"/>
  <c r="C10" i="1" l="1"/>
  <c r="D10" i="1" s="1"/>
  <c r="C11" i="1" l="1"/>
  <c r="D11" i="1" s="1"/>
  <c r="C12" i="1" l="1"/>
  <c r="D12" i="1" s="1"/>
  <c r="C13" i="1"/>
  <c r="D13" i="1" s="1"/>
</calcChain>
</file>

<file path=xl/sharedStrings.xml><?xml version="1.0" encoding="utf-8"?>
<sst xmlns="http://schemas.openxmlformats.org/spreadsheetml/2006/main" count="27" uniqueCount="17">
  <si>
    <t>V</t>
  </si>
  <si>
    <t>Angulos del brazo movil (grados)</t>
  </si>
  <si>
    <t>lambda asociado (nm)</t>
  </si>
  <si>
    <t>ALFA1</t>
  </si>
  <si>
    <t>I</t>
  </si>
  <si>
    <t>ALFA 2</t>
  </si>
  <si>
    <t>ALFA 3</t>
  </si>
  <si>
    <t>ALFA 4</t>
  </si>
  <si>
    <t>ALFA 5</t>
  </si>
  <si>
    <t>ALFA6</t>
  </si>
  <si>
    <t>dsin(a) = n  lamb</t>
  </si>
  <si>
    <t>Uso de filtro rojo</t>
  </si>
  <si>
    <t>n:</t>
  </si>
  <si>
    <t>d (nm):</t>
  </si>
  <si>
    <t>f asociado (Hz)</t>
  </si>
  <si>
    <t>V (V)</t>
  </si>
  <si>
    <t>err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</si>
</sst>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</a:t>
            </a:r>
            <a:r>
              <a:rPr lang="en-US" baseline="0"/>
              <a:t> frente a f (SI)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1'!$D$3:$D$27</c:f>
              <c:numCache>
                <c:formatCode>0.0E+00</c:formatCode>
                <c:ptCount val="25"/>
                <c:pt idx="0">
                  <c:v>799619279512417.25</c:v>
                </c:pt>
                <c:pt idx="1">
                  <c:v>770523762086910.88</c:v>
                </c:pt>
                <c:pt idx="2">
                  <c:v>743525920025268.75</c:v>
                </c:pt>
                <c:pt idx="3">
                  <c:v>718408806962431.25</c:v>
                </c:pt>
                <c:pt idx="4">
                  <c:v>694984404755645.63</c:v>
                </c:pt>
                <c:pt idx="5">
                  <c:v>673088957655266.38</c:v>
                </c:pt>
                <c:pt idx="6">
                  <c:v>652579181319031.75</c:v>
                </c:pt>
                <c:pt idx="7">
                  <c:v>633329161096962.63</c:v>
                </c:pt>
                <c:pt idx="8">
                  <c:v>615227797678233.13</c:v>
                </c:pt>
                <c:pt idx="9">
                  <c:v>598176690627624.13</c:v>
                </c:pt>
                <c:pt idx="10">
                  <c:v>582088374666370.13</c:v>
                </c:pt>
                <c:pt idx="11">
                  <c:v>566884841961976.75</c:v>
                </c:pt>
                <c:pt idx="12">
                  <c:v>552496297741156.31</c:v>
                </c:pt>
                <c:pt idx="13">
                  <c:v>538860107347375.38</c:v>
                </c:pt>
                <c:pt idx="14">
                  <c:v>525919901240215.31</c:v>
                </c:pt>
                <c:pt idx="15">
                  <c:v>513624810970877.56</c:v>
                </c:pt>
                <c:pt idx="16">
                  <c:v>501928814304479.19</c:v>
                </c:pt>
                <c:pt idx="17">
                  <c:v>490790171721068.19</c:v>
                </c:pt>
                <c:pt idx="18">
                  <c:v>480170939757835.81</c:v>
                </c:pt>
                <c:pt idx="19">
                  <c:v>470036549239462.38</c:v>
                </c:pt>
                <c:pt idx="20">
                  <c:v>460355438522318.5</c:v>
                </c:pt>
                <c:pt idx="21">
                  <c:v>451098733558977.44</c:v>
                </c:pt>
                <c:pt idx="22">
                  <c:v>442239967955083.25</c:v>
                </c:pt>
                <c:pt idx="23">
                  <c:v>433754837305386.19</c:v>
                </c:pt>
                <c:pt idx="24">
                  <c:v>425620983009872.31</c:v>
                </c:pt>
              </c:numCache>
            </c:numRef>
          </c:xVal>
          <c:yVal>
            <c:numRef>
              <c:f>'Parte 1'!$E$3:$E$27</c:f>
              <c:numCache>
                <c:formatCode>General</c:formatCode>
                <c:ptCount val="25"/>
                <c:pt idx="0" formatCode="0.00">
                  <c:v>1.5</c:v>
                </c:pt>
                <c:pt idx="1">
                  <c:v>1.39</c:v>
                </c:pt>
                <c:pt idx="2">
                  <c:v>1.37</c:v>
                </c:pt>
                <c:pt idx="3">
                  <c:v>1.28</c:v>
                </c:pt>
                <c:pt idx="4">
                  <c:v>1.22</c:v>
                </c:pt>
                <c:pt idx="5">
                  <c:v>1.18</c:v>
                </c:pt>
                <c:pt idx="6">
                  <c:v>1.0900000000000001</c:v>
                </c:pt>
                <c:pt idx="7">
                  <c:v>1.08</c:v>
                </c:pt>
                <c:pt idx="8">
                  <c:v>1.02</c:v>
                </c:pt>
                <c:pt idx="9">
                  <c:v>0.97</c:v>
                </c:pt>
                <c:pt idx="10">
                  <c:v>0.93</c:v>
                </c:pt>
                <c:pt idx="11">
                  <c:v>0.91</c:v>
                </c:pt>
                <c:pt idx="12">
                  <c:v>0.92</c:v>
                </c:pt>
                <c:pt idx="13">
                  <c:v>0.94</c:v>
                </c:pt>
                <c:pt idx="14">
                  <c:v>1.1000000000000001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F6-43CA-9CC4-FECB500E9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196336"/>
        <c:axId val="1894825152"/>
      </c:scatterChart>
      <c:valAx>
        <c:axId val="147319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4825152"/>
        <c:crosses val="autoZero"/>
        <c:crossBetween val="midCat"/>
      </c:valAx>
      <c:valAx>
        <c:axId val="189482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319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0</xdr:row>
      <xdr:rowOff>0</xdr:rowOff>
    </xdr:from>
    <xdr:to>
      <xdr:col>13</xdr:col>
      <xdr:colOff>510540</xdr:colOff>
      <xdr:row>15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7C0E65-EF7E-44CC-B803-57625AE3D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"/>
  <sheetViews>
    <sheetView workbookViewId="0">
      <selection activeCell="E16" sqref="E16"/>
    </sheetView>
  </sheetViews>
  <sheetFormatPr baseColWidth="10" defaultColWidth="8.85546875" defaultRowHeight="15" x14ac:dyDescent="0.25"/>
  <cols>
    <col min="1" max="1" width="15.85546875" customWidth="1"/>
    <col min="2" max="2" width="26.42578125" customWidth="1"/>
    <col min="3" max="3" width="20.42578125" customWidth="1"/>
    <col min="4" max="4" width="24.7109375" customWidth="1"/>
  </cols>
  <sheetData>
    <row r="2" spans="1:5" x14ac:dyDescent="0.25">
      <c r="A2" t="s">
        <v>10</v>
      </c>
      <c r="B2" t="s">
        <v>1</v>
      </c>
      <c r="C2" t="s">
        <v>2</v>
      </c>
      <c r="D2" t="s">
        <v>14</v>
      </c>
      <c r="E2" t="s">
        <v>15</v>
      </c>
    </row>
    <row r="3" spans="1:5" x14ac:dyDescent="0.25">
      <c r="A3" t="s">
        <v>13</v>
      </c>
      <c r="B3" s="3">
        <v>13</v>
      </c>
      <c r="C3" s="3">
        <f>$A$4/$A$6* SIN(B3 * PI()/180)</f>
        <v>374.91842390644172</v>
      </c>
      <c r="D3" s="4">
        <f>2.99792*10^8 /(C3*10^-9)</f>
        <v>799619279512417.25</v>
      </c>
      <c r="E3" s="2">
        <v>1.5</v>
      </c>
    </row>
    <row r="4" spans="1:5" x14ac:dyDescent="0.25">
      <c r="A4" s="2">
        <f>1/600*10^6</f>
        <v>1666.6666666666667</v>
      </c>
      <c r="B4" s="3">
        <f>B3+0.5</f>
        <v>13.5</v>
      </c>
      <c r="C4" s="3">
        <f t="shared" ref="C4:C27" si="0">$A$4/$A$6* SIN(B4 * PI()/180)</f>
        <v>389.07560642650901</v>
      </c>
      <c r="D4" s="4">
        <f t="shared" ref="D4:D27" si="1">2.99792*10^8 /(C4*10^-9)</f>
        <v>770523762086910.88</v>
      </c>
      <c r="E4">
        <v>1.39</v>
      </c>
    </row>
    <row r="5" spans="1:5" x14ac:dyDescent="0.25">
      <c r="A5" t="s">
        <v>12</v>
      </c>
      <c r="B5" s="3">
        <f t="shared" ref="B5:B27" si="2">B4+0.5</f>
        <v>14</v>
      </c>
      <c r="C5" s="3">
        <f t="shared" si="0"/>
        <v>403.20315933277959</v>
      </c>
      <c r="D5" s="4">
        <f t="shared" si="1"/>
        <v>743525920025268.75</v>
      </c>
      <c r="E5">
        <v>1.37</v>
      </c>
    </row>
    <row r="6" spans="1:5" x14ac:dyDescent="0.25">
      <c r="A6">
        <v>1</v>
      </c>
      <c r="B6" s="3">
        <f t="shared" si="2"/>
        <v>14.5</v>
      </c>
      <c r="C6" s="3">
        <f t="shared" si="0"/>
        <v>417.3000067574024</v>
      </c>
      <c r="D6" s="4">
        <f t="shared" si="1"/>
        <v>718408806962431.25</v>
      </c>
      <c r="E6">
        <v>1.28</v>
      </c>
    </row>
    <row r="7" spans="1:5" x14ac:dyDescent="0.25">
      <c r="B7" s="3">
        <f t="shared" si="2"/>
        <v>15</v>
      </c>
      <c r="C7" s="3">
        <f t="shared" si="0"/>
        <v>431.3650751708679</v>
      </c>
      <c r="D7" s="4">
        <f t="shared" si="1"/>
        <v>694984404755645.63</v>
      </c>
      <c r="E7">
        <v>1.22</v>
      </c>
    </row>
    <row r="8" spans="1:5" x14ac:dyDescent="0.25">
      <c r="B8" s="3">
        <f t="shared" si="2"/>
        <v>15.5</v>
      </c>
      <c r="C8" s="3">
        <f t="shared" si="0"/>
        <v>445.39729346376146</v>
      </c>
      <c r="D8" s="4">
        <f t="shared" si="1"/>
        <v>673088957655266.38</v>
      </c>
      <c r="E8">
        <v>1.18</v>
      </c>
    </row>
    <row r="9" spans="1:5" x14ac:dyDescent="0.25">
      <c r="B9" s="3">
        <f t="shared" si="2"/>
        <v>16</v>
      </c>
      <c r="C9" s="3">
        <f t="shared" si="0"/>
        <v>459.39559302833197</v>
      </c>
      <c r="D9" s="4">
        <f t="shared" si="1"/>
        <v>652579181319031.75</v>
      </c>
      <c r="E9">
        <v>1.0900000000000001</v>
      </c>
    </row>
    <row r="10" spans="1:5" x14ac:dyDescent="0.25">
      <c r="B10" s="3">
        <f t="shared" si="2"/>
        <v>16.5</v>
      </c>
      <c r="C10" s="3">
        <f t="shared" si="0"/>
        <v>473.35890783987111</v>
      </c>
      <c r="D10" s="4">
        <f t="shared" si="1"/>
        <v>633329161096962.63</v>
      </c>
      <c r="E10">
        <v>1.08</v>
      </c>
    </row>
    <row r="11" spans="1:5" x14ac:dyDescent="0.25">
      <c r="B11" s="3">
        <f t="shared" si="2"/>
        <v>17</v>
      </c>
      <c r="C11" s="3">
        <f t="shared" si="0"/>
        <v>487.28617453789462</v>
      </c>
      <c r="D11" s="4">
        <f t="shared" si="1"/>
        <v>615227797678233.13</v>
      </c>
      <c r="E11">
        <v>1.02</v>
      </c>
    </row>
    <row r="12" spans="1:5" x14ac:dyDescent="0.25">
      <c r="B12" s="3">
        <f t="shared" si="2"/>
        <v>17.5</v>
      </c>
      <c r="C12" s="3">
        <f t="shared" si="0"/>
        <v>501.17633250712191</v>
      </c>
      <c r="D12" s="4">
        <f t="shared" si="1"/>
        <v>598176690627624.13</v>
      </c>
      <c r="E12">
        <v>0.97</v>
      </c>
    </row>
    <row r="13" spans="1:5" x14ac:dyDescent="0.25">
      <c r="B13" s="3">
        <f t="shared" si="2"/>
        <v>18</v>
      </c>
      <c r="C13" s="3">
        <f t="shared" si="0"/>
        <v>515.02832395824566</v>
      </c>
      <c r="D13" s="4">
        <f t="shared" si="1"/>
        <v>582088374666370.13</v>
      </c>
      <c r="E13">
        <v>0.93</v>
      </c>
    </row>
    <row r="14" spans="1:5" x14ac:dyDescent="0.25">
      <c r="B14" s="3">
        <f t="shared" si="2"/>
        <v>18.5</v>
      </c>
      <c r="C14" s="3">
        <f>$A$4/$A$6* SIN(B14 * PI()/180)</f>
        <v>528.84109400848695</v>
      </c>
      <c r="D14" s="4">
        <f>2.99792*10^8 /(C14*10^-9)</f>
        <v>566884841961976.75</v>
      </c>
      <c r="E14">
        <v>0.91</v>
      </c>
    </row>
    <row r="15" spans="1:5" x14ac:dyDescent="0.25">
      <c r="B15" s="3">
        <f t="shared" si="2"/>
        <v>19</v>
      </c>
      <c r="C15" s="3">
        <f t="shared" si="0"/>
        <v>542.61359076192775</v>
      </c>
      <c r="D15" s="4">
        <f t="shared" si="1"/>
        <v>552496297741156.31</v>
      </c>
      <c r="E15">
        <v>0.92</v>
      </c>
    </row>
    <row r="16" spans="1:5" x14ac:dyDescent="0.25">
      <c r="A16" s="1" t="s">
        <v>11</v>
      </c>
      <c r="B16" s="3">
        <f t="shared" si="2"/>
        <v>19.5</v>
      </c>
      <c r="C16" s="3">
        <f t="shared" si="0"/>
        <v>556.34476538961815</v>
      </c>
      <c r="D16" s="4">
        <f t="shared" si="1"/>
        <v>538860107347375.38</v>
      </c>
      <c r="E16">
        <v>0.94</v>
      </c>
    </row>
    <row r="17" spans="1:6" x14ac:dyDescent="0.25">
      <c r="A17" s="1"/>
      <c r="B17" s="3">
        <f t="shared" si="2"/>
        <v>20</v>
      </c>
      <c r="C17" s="3">
        <f t="shared" si="0"/>
        <v>570.03357220944793</v>
      </c>
      <c r="D17" s="4">
        <f t="shared" si="1"/>
        <v>525919901240215.31</v>
      </c>
      <c r="E17">
        <v>1.1000000000000001</v>
      </c>
    </row>
    <row r="18" spans="1:6" x14ac:dyDescent="0.25">
      <c r="A18" s="1"/>
      <c r="B18" s="3">
        <f t="shared" si="2"/>
        <v>20.5</v>
      </c>
      <c r="C18" s="3">
        <f t="shared" si="0"/>
        <v>583.67896876577902</v>
      </c>
      <c r="D18" s="4">
        <f t="shared" si="1"/>
        <v>513624810970877.56</v>
      </c>
    </row>
    <row r="19" spans="1:6" x14ac:dyDescent="0.25">
      <c r="A19" s="1"/>
      <c r="B19" s="3">
        <f t="shared" si="2"/>
        <v>21</v>
      </c>
      <c r="C19" s="3">
        <f t="shared" si="0"/>
        <v>597.2799159088338</v>
      </c>
      <c r="D19" s="4">
        <f t="shared" si="1"/>
        <v>501928814304479.19</v>
      </c>
    </row>
    <row r="20" spans="1:6" x14ac:dyDescent="0.25">
      <c r="B20" s="3">
        <f t="shared" si="2"/>
        <v>21.5</v>
      </c>
      <c r="C20" s="3">
        <f t="shared" si="0"/>
        <v>610.83537787382875</v>
      </c>
      <c r="D20" s="4">
        <f t="shared" si="1"/>
        <v>490790171721068.19</v>
      </c>
    </row>
    <row r="21" spans="1:6" x14ac:dyDescent="0.25">
      <c r="A21" t="s">
        <v>16</v>
      </c>
      <c r="B21" s="3">
        <f t="shared" si="2"/>
        <v>22</v>
      </c>
      <c r="C21" s="3">
        <f t="shared" si="0"/>
        <v>624.34432235985344</v>
      </c>
      <c r="D21" s="4">
        <f t="shared" si="1"/>
        <v>480170939757835.81</v>
      </c>
      <c r="F21">
        <v>0.01</v>
      </c>
    </row>
    <row r="22" spans="1:6" x14ac:dyDescent="0.25">
      <c r="B22" s="3">
        <f t="shared" si="2"/>
        <v>22.5</v>
      </c>
      <c r="C22" s="3">
        <f t="shared" si="0"/>
        <v>637.80572060848294</v>
      </c>
      <c r="D22" s="4">
        <f t="shared" si="1"/>
        <v>470036549239462.38</v>
      </c>
    </row>
    <row r="23" spans="1:6" x14ac:dyDescent="0.25">
      <c r="B23" s="3">
        <f t="shared" si="2"/>
        <v>23</v>
      </c>
      <c r="C23" s="3">
        <f t="shared" si="0"/>
        <v>651.21854748212286</v>
      </c>
      <c r="D23" s="4">
        <f t="shared" si="1"/>
        <v>460355438522318.5</v>
      </c>
    </row>
    <row r="24" spans="1:6" x14ac:dyDescent="0.25">
      <c r="B24" s="3">
        <f t="shared" si="2"/>
        <v>23.5</v>
      </c>
      <c r="C24" s="3">
        <f t="shared" si="0"/>
        <v>664.58178154207701</v>
      </c>
      <c r="D24" s="4">
        <f t="shared" si="1"/>
        <v>451098733558977.44</v>
      </c>
    </row>
    <row r="25" spans="1:6" x14ac:dyDescent="0.25">
      <c r="B25" s="3">
        <f t="shared" si="2"/>
        <v>24</v>
      </c>
      <c r="C25" s="3">
        <f t="shared" si="0"/>
        <v>677.8944051263336</v>
      </c>
      <c r="D25" s="4">
        <f t="shared" si="1"/>
        <v>442239967955083.25</v>
      </c>
    </row>
    <row r="26" spans="1:6" x14ac:dyDescent="0.25">
      <c r="B26" s="3">
        <f t="shared" si="2"/>
        <v>24.5</v>
      </c>
      <c r="C26" s="3">
        <f t="shared" si="0"/>
        <v>691.15540442706504</v>
      </c>
      <c r="D26" s="4">
        <f t="shared" si="1"/>
        <v>433754837305386.19</v>
      </c>
    </row>
    <row r="27" spans="1:6" x14ac:dyDescent="0.25">
      <c r="B27" s="3">
        <f t="shared" si="2"/>
        <v>25</v>
      </c>
      <c r="C27" s="3">
        <f t="shared" si="0"/>
        <v>704.36376956783238</v>
      </c>
      <c r="D27" s="4">
        <f t="shared" si="1"/>
        <v>425620983009872.31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8399-813B-44D5-9B7B-7CC36300CE37}">
  <dimension ref="B1:R2"/>
  <sheetViews>
    <sheetView tabSelected="1" workbookViewId="0">
      <selection activeCell="B1" sqref="B1"/>
    </sheetView>
  </sheetViews>
  <sheetFormatPr baseColWidth="10" defaultRowHeight="15" x14ac:dyDescent="0.25"/>
  <cols>
    <col min="4" max="4" width="11.5703125" style="5"/>
    <col min="7" max="7" width="11.5703125" style="5"/>
    <col min="10" max="10" width="11.5703125" style="5"/>
    <col min="13" max="13" width="11.5703125" style="5"/>
    <col min="16" max="16" width="11.5703125" style="5"/>
  </cols>
  <sheetData>
    <row r="1" spans="2:18" x14ac:dyDescent="0.25">
      <c r="B1" t="s">
        <v>3</v>
      </c>
      <c r="E1" t="s">
        <v>5</v>
      </c>
      <c r="H1" t="s">
        <v>6</v>
      </c>
      <c r="K1" t="s">
        <v>7</v>
      </c>
      <c r="N1" t="s">
        <v>8</v>
      </c>
      <c r="Q1" t="s">
        <v>9</v>
      </c>
    </row>
    <row r="2" spans="2:18" x14ac:dyDescent="0.25">
      <c r="B2" t="s">
        <v>0</v>
      </c>
      <c r="C2" t="s">
        <v>4</v>
      </c>
      <c r="E2" t="s">
        <v>0</v>
      </c>
      <c r="F2" t="s">
        <v>4</v>
      </c>
      <c r="H2" t="s">
        <v>0</v>
      </c>
      <c r="I2" t="s">
        <v>4</v>
      </c>
      <c r="K2" t="s">
        <v>0</v>
      </c>
      <c r="L2" t="s">
        <v>4</v>
      </c>
      <c r="N2" t="s">
        <v>0</v>
      </c>
      <c r="O2" t="s">
        <v>4</v>
      </c>
      <c r="Q2" t="s">
        <v>0</v>
      </c>
      <c r="R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D9F1-5668-4CC2-8E1F-5A4946D0995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Parte 1</vt:lpstr>
      <vt:lpstr>Parte2</vt:lpstr>
      <vt:lpstr>Parte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Hernandez</dc:creator>
  <cp:lastModifiedBy>Lucas NIcolás</cp:lastModifiedBy>
  <dcterms:created xsi:type="dcterms:W3CDTF">2015-06-05T18:17:20Z</dcterms:created>
  <dcterms:modified xsi:type="dcterms:W3CDTF">2024-11-24T13:49:06Z</dcterms:modified>
</cp:coreProperties>
</file>