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feyra\Desktop\UNI\UNI-Alicante\3er Año\Tecnicas Experimentales II\Cuantica\P8\"/>
    </mc:Choice>
  </mc:AlternateContent>
  <xr:revisionPtr revIDLastSave="0" documentId="13_ncr:1_{60890AAA-E588-4FD2-83D9-D6854A3C9483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mbiando Altura" sheetId="1" r:id="rId1"/>
    <sheet name="Cambiando tiempo" sheetId="2" r:id="rId2"/>
    <sheet name="Cambiando frec y amplitu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6" i="1"/>
  <c r="B39" i="1"/>
  <c r="B40" i="1"/>
  <c r="B41" i="1"/>
  <c r="B42" i="1"/>
  <c r="B43" i="1"/>
  <c r="B44" i="1"/>
  <c r="B45" i="1"/>
  <c r="B46" i="1"/>
  <c r="B47" i="1"/>
  <c r="B38" i="1"/>
  <c r="B17" i="1"/>
  <c r="B7" i="1"/>
  <c r="B8" i="1"/>
  <c r="B9" i="1"/>
  <c r="B10" i="1"/>
  <c r="B11" i="1"/>
  <c r="B12" i="1"/>
  <c r="B13" i="1"/>
  <c r="B14" i="1"/>
  <c r="B15" i="1"/>
  <c r="B16" i="1"/>
  <c r="B6" i="1"/>
  <c r="S89" i="1" l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88" i="1"/>
  <c r="T86" i="1"/>
  <c r="T85" i="1"/>
  <c r="AG61" i="1"/>
  <c r="AG64" i="1"/>
  <c r="AG63" i="1"/>
  <c r="AG58" i="1"/>
  <c r="AG59" i="1"/>
  <c r="AG62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57" i="1"/>
  <c r="AG56" i="1"/>
  <c r="AG55" i="1"/>
  <c r="AG60" i="1"/>
  <c r="AG54" i="1"/>
  <c r="S56" i="1"/>
  <c r="T56" i="1" s="1"/>
  <c r="T55" i="1"/>
  <c r="T54" i="1"/>
  <c r="AE9" i="1"/>
  <c r="AE10" i="1" s="1"/>
  <c r="AE11" i="1" s="1"/>
  <c r="AE12" i="1" s="1"/>
  <c r="AE13" i="1" s="1"/>
  <c r="AE14" i="1" s="1"/>
  <c r="AE15" i="1" s="1"/>
  <c r="AE16" i="1" s="1"/>
  <c r="AE8" i="1"/>
  <c r="AF7" i="1"/>
  <c r="AF6" i="1"/>
  <c r="Z7" i="1"/>
  <c r="Y8" i="1"/>
  <c r="Z8" i="1" s="1"/>
  <c r="Z6" i="1"/>
  <c r="S7" i="1"/>
  <c r="V4" i="1"/>
  <c r="V1" i="1"/>
  <c r="T3" i="1"/>
  <c r="V3" i="1" s="1"/>
  <c r="T88" i="1" l="1"/>
  <c r="T87" i="1"/>
  <c r="S8" i="1"/>
  <c r="S57" i="1"/>
  <c r="AE17" i="1"/>
  <c r="AE18" i="1" s="1"/>
  <c r="AE19" i="1" s="1"/>
  <c r="AE20" i="1" s="1"/>
  <c r="AE21" i="1" s="1"/>
  <c r="AE22" i="1" s="1"/>
  <c r="AE23" i="1" s="1"/>
  <c r="Y9" i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AF9" i="1"/>
  <c r="AF8" i="1"/>
  <c r="Z9" i="1"/>
  <c r="S9" i="1"/>
  <c r="D58" i="1"/>
  <c r="D50" i="1"/>
  <c r="D51" i="1"/>
  <c r="D52" i="1"/>
  <c r="D53" i="1"/>
  <c r="D54" i="1"/>
  <c r="D55" i="1"/>
  <c r="D56" i="1"/>
  <c r="D57" i="1"/>
  <c r="D49" i="1"/>
  <c r="B50" i="1"/>
  <c r="B51" i="1"/>
  <c r="B55" i="1"/>
  <c r="B49" i="1"/>
  <c r="B57" i="1"/>
  <c r="B56" i="1"/>
  <c r="B54" i="1"/>
  <c r="B53" i="1"/>
  <c r="B52" i="1"/>
  <c r="T89" i="1" l="1"/>
  <c r="AF23" i="1"/>
  <c r="AE24" i="1"/>
  <c r="T57" i="1"/>
  <c r="S58" i="1"/>
  <c r="Y20" i="1"/>
  <c r="Z19" i="1"/>
  <c r="AF10" i="1"/>
  <c r="Z10" i="1"/>
  <c r="S10" i="1"/>
  <c r="T90" i="1" l="1"/>
  <c r="AE25" i="1"/>
  <c r="AF24" i="1"/>
  <c r="S59" i="1"/>
  <c r="T58" i="1"/>
  <c r="Y21" i="1"/>
  <c r="Z20" i="1"/>
  <c r="AF11" i="1"/>
  <c r="Z11" i="1"/>
  <c r="S11" i="1"/>
  <c r="T91" i="1" l="1"/>
  <c r="AE26" i="1"/>
  <c r="AF25" i="1"/>
  <c r="S60" i="1"/>
  <c r="T59" i="1"/>
  <c r="Y22" i="1"/>
  <c r="Z22" i="1" s="1"/>
  <c r="Z21" i="1"/>
  <c r="AF12" i="1"/>
  <c r="Z12" i="1"/>
  <c r="S12" i="1"/>
  <c r="T92" i="1" l="1"/>
  <c r="AF26" i="1"/>
  <c r="AE27" i="1"/>
  <c r="S61" i="1"/>
  <c r="T60" i="1"/>
  <c r="AF13" i="1"/>
  <c r="Z13" i="1"/>
  <c r="S13" i="1"/>
  <c r="T93" i="1" l="1"/>
  <c r="AE28" i="1"/>
  <c r="AF27" i="1"/>
  <c r="S62" i="1"/>
  <c r="T61" i="1"/>
  <c r="AF14" i="1"/>
  <c r="Z14" i="1"/>
  <c r="S14" i="1"/>
  <c r="T94" i="1" l="1"/>
  <c r="AF28" i="1"/>
  <c r="AE29" i="1"/>
  <c r="AF29" i="1" s="1"/>
  <c r="S63" i="1"/>
  <c r="T62" i="1"/>
  <c r="AF15" i="1"/>
  <c r="Z15" i="1"/>
  <c r="S15" i="1"/>
  <c r="T95" i="1" l="1"/>
  <c r="S64" i="1"/>
  <c r="T63" i="1"/>
  <c r="AF16" i="1"/>
  <c r="Z16" i="1"/>
  <c r="S16" i="1"/>
  <c r="T96" i="1" l="1"/>
  <c r="S65" i="1"/>
  <c r="T64" i="1"/>
  <c r="AF17" i="1"/>
  <c r="Z17" i="1"/>
  <c r="S17" i="1"/>
  <c r="T97" i="1" l="1"/>
  <c r="S66" i="1"/>
  <c r="T65" i="1"/>
  <c r="AF18" i="1"/>
  <c r="Z18" i="1"/>
  <c r="S18" i="1"/>
  <c r="T98" i="1" l="1"/>
  <c r="S67" i="1"/>
  <c r="T66" i="1"/>
  <c r="AF19" i="1"/>
  <c r="S19" i="1"/>
  <c r="T99" i="1" l="1"/>
  <c r="S68" i="1"/>
  <c r="T67" i="1"/>
  <c r="AF20" i="1"/>
  <c r="S20" i="1"/>
  <c r="T100" i="1" l="1"/>
  <c r="S69" i="1"/>
  <c r="T68" i="1"/>
  <c r="AF21" i="1"/>
  <c r="AF22" i="1"/>
  <c r="S21" i="1"/>
  <c r="T101" i="1" l="1"/>
  <c r="S70" i="1"/>
  <c r="T69" i="1"/>
  <c r="S22" i="1"/>
  <c r="S71" i="1" l="1"/>
  <c r="T70" i="1"/>
  <c r="S23" i="1"/>
  <c r="S72" i="1" l="1"/>
  <c r="T71" i="1"/>
  <c r="S24" i="1"/>
  <c r="S73" i="1" l="1"/>
  <c r="T72" i="1"/>
  <c r="S25" i="1"/>
  <c r="S74" i="1" l="1"/>
  <c r="T73" i="1"/>
  <c r="S75" i="1" l="1"/>
  <c r="T74" i="1"/>
  <c r="T75" i="1" l="1"/>
  <c r="S76" i="1"/>
  <c r="T76" i="1" l="1"/>
  <c r="S77" i="1"/>
  <c r="T77" i="1" l="1"/>
  <c r="S78" i="1"/>
  <c r="S79" i="1" l="1"/>
  <c r="T78" i="1"/>
  <c r="T79" i="1" l="1"/>
  <c r="S80" i="1"/>
  <c r="S81" i="1" l="1"/>
  <c r="T80" i="1"/>
  <c r="S82" i="1" l="1"/>
  <c r="T82" i="1" s="1"/>
  <c r="T81" i="1"/>
</calcChain>
</file>

<file path=xl/sharedStrings.xml><?xml version="1.0" encoding="utf-8"?>
<sst xmlns="http://schemas.openxmlformats.org/spreadsheetml/2006/main" count="85" uniqueCount="33">
  <si>
    <t>E</t>
  </si>
  <si>
    <t xml:space="preserve">E = U = mgh </t>
  </si>
  <si>
    <t>g = 9.81</t>
  </si>
  <si>
    <t>n (_E)</t>
  </si>
  <si>
    <t>t = 10s</t>
  </si>
  <si>
    <t>distancia h al agujero del laser (cm)</t>
  </si>
  <si>
    <t>h medida</t>
  </si>
  <si>
    <t>h -agujero</t>
  </si>
  <si>
    <t>hmin</t>
  </si>
  <si>
    <t>5.0 cm</t>
  </si>
  <si>
    <t>t (usado)</t>
  </si>
  <si>
    <t xml:space="preserve">regla mide en </t>
  </si>
  <si>
    <t xml:space="preserve">hmin regla = </t>
  </si>
  <si>
    <t>cm</t>
  </si>
  <si>
    <t>mm</t>
  </si>
  <si>
    <t>Resumen de esta toma: Parece  que hay una campana, pero no estamos del todo seguros. Vamos a hacer otra tanda pero subiendo la amplitud</t>
  </si>
  <si>
    <t>Tanda 2</t>
  </si>
  <si>
    <t>No tiene forma de campana</t>
  </si>
  <si>
    <t>h max medidor</t>
  </si>
  <si>
    <t>h laser</t>
  </si>
  <si>
    <t>n E</t>
  </si>
  <si>
    <t>t usado</t>
  </si>
  <si>
    <t>h base suelo</t>
  </si>
  <si>
    <t>Altura desde el suelo a las canicas</t>
  </si>
  <si>
    <t>hmax laser =</t>
  </si>
  <si>
    <t>Nuestro rango medidas</t>
  </si>
  <si>
    <t>Medimos cada</t>
  </si>
  <si>
    <t>2 mm</t>
  </si>
  <si>
    <t>0 -- 43</t>
  </si>
  <si>
    <t>abs(Delta h)</t>
  </si>
  <si>
    <t>t = 5</t>
  </si>
  <si>
    <t xml:space="preserve">hmax laser = 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</si>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</sst>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n(E) respecto a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6448196634995091"/>
          <c:y val="0.17171296296296296"/>
          <c:w val="0.7961056729610925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'Cambiando Altura'!$B$7:$B$17</c:f>
              <c:numCache>
                <c:formatCode>0</c:formatCode>
                <c:ptCount val="11"/>
                <c:pt idx="0">
                  <c:v>81</c:v>
                </c:pt>
                <c:pt idx="1">
                  <c:v>80</c:v>
                </c:pt>
                <c:pt idx="2">
                  <c:v>74</c:v>
                </c:pt>
                <c:pt idx="3">
                  <c:v>70</c:v>
                </c:pt>
                <c:pt idx="4">
                  <c:v>67</c:v>
                </c:pt>
                <c:pt idx="5">
                  <c:v>63</c:v>
                </c:pt>
                <c:pt idx="6">
                  <c:v>60</c:v>
                </c:pt>
                <c:pt idx="7">
                  <c:v>58</c:v>
                </c:pt>
                <c:pt idx="8">
                  <c:v>56</c:v>
                </c:pt>
                <c:pt idx="9">
                  <c:v>53</c:v>
                </c:pt>
                <c:pt idx="10">
                  <c:v>50</c:v>
                </c:pt>
              </c:numCache>
            </c:numRef>
          </c:xVal>
          <c:yVal>
            <c:numRef>
              <c:f>'Cambiando Altura'!$D$7:$D$17</c:f>
              <c:numCache>
                <c:formatCode>General</c:formatCode>
                <c:ptCount val="11"/>
                <c:pt idx="0">
                  <c:v>66</c:v>
                </c:pt>
                <c:pt idx="1">
                  <c:v>88</c:v>
                </c:pt>
                <c:pt idx="2">
                  <c:v>96</c:v>
                </c:pt>
                <c:pt idx="3">
                  <c:v>136</c:v>
                </c:pt>
                <c:pt idx="4">
                  <c:v>182</c:v>
                </c:pt>
                <c:pt idx="5">
                  <c:v>160</c:v>
                </c:pt>
                <c:pt idx="6">
                  <c:v>100</c:v>
                </c:pt>
                <c:pt idx="7">
                  <c:v>87</c:v>
                </c:pt>
                <c:pt idx="8">
                  <c:v>84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3-48DF-8267-F6C7C6580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27455"/>
        <c:axId val="775490079"/>
      </c:scatterChart>
      <c:valAx>
        <c:axId val="49662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5490079"/>
        <c:crosses val="autoZero"/>
        <c:crossBetween val="midCat"/>
      </c:valAx>
      <c:valAx>
        <c:axId val="7754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n(h)</a:t>
                </a:r>
              </a:p>
            </c:rich>
          </c:tx>
          <c:layout>
            <c:manualLayout>
              <c:xMode val="edge"/>
              <c:yMode val="edge"/>
              <c:x val="6.0456409165070585E-2"/>
              <c:y val="0.45011089994687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62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n(E) con</a:t>
            </a:r>
            <a:r>
              <a:rPr lang="es-ES" baseline="0"/>
              <a:t> vibrador medio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'Cambiando Altura'!$B$38:$B$49</c:f>
              <c:numCache>
                <c:formatCode>0</c:formatCode>
                <c:ptCount val="12"/>
                <c:pt idx="0">
                  <c:v>92</c:v>
                </c:pt>
                <c:pt idx="1">
                  <c:v>90</c:v>
                </c:pt>
                <c:pt idx="2">
                  <c:v>87</c:v>
                </c:pt>
                <c:pt idx="3">
                  <c:v>82</c:v>
                </c:pt>
                <c:pt idx="4">
                  <c:v>77</c:v>
                </c:pt>
                <c:pt idx="5">
                  <c:v>73</c:v>
                </c:pt>
                <c:pt idx="6">
                  <c:v>72</c:v>
                </c:pt>
                <c:pt idx="7">
                  <c:v>71</c:v>
                </c:pt>
                <c:pt idx="8">
                  <c:v>68</c:v>
                </c:pt>
                <c:pt idx="9">
                  <c:v>59</c:v>
                </c:pt>
                <c:pt idx="11" formatCode="General">
                  <c:v>92</c:v>
                </c:pt>
              </c:numCache>
            </c:numRef>
          </c:xVal>
          <c:yVal>
            <c:numRef>
              <c:f>'Cambiando Altura'!$D$38:$D$49</c:f>
              <c:numCache>
                <c:formatCode>General</c:formatCode>
                <c:ptCount val="12"/>
                <c:pt idx="0">
                  <c:v>75</c:v>
                </c:pt>
                <c:pt idx="1">
                  <c:v>125</c:v>
                </c:pt>
                <c:pt idx="2">
                  <c:v>183</c:v>
                </c:pt>
                <c:pt idx="3">
                  <c:v>253</c:v>
                </c:pt>
                <c:pt idx="4">
                  <c:v>284</c:v>
                </c:pt>
                <c:pt idx="5">
                  <c:v>326</c:v>
                </c:pt>
                <c:pt idx="6">
                  <c:v>251</c:v>
                </c:pt>
                <c:pt idx="7">
                  <c:v>262</c:v>
                </c:pt>
                <c:pt idx="8">
                  <c:v>249</c:v>
                </c:pt>
                <c:pt idx="9">
                  <c:v>254</c:v>
                </c:pt>
                <c:pt idx="11">
                  <c:v>7.4850299401197606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0-42D9-A876-F27764623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772447"/>
        <c:axId val="867963887"/>
      </c:scatterChart>
      <c:valAx>
        <c:axId val="86777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 (mm)</a:t>
                </a:r>
              </a:p>
            </c:rich>
          </c:tx>
          <c:layout>
            <c:manualLayout>
              <c:xMode val="edge"/>
              <c:yMode val="edge"/>
              <c:x val="0.51617511214558676"/>
              <c:y val="0.92377042346303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7963887"/>
        <c:crosses val="autoZero"/>
        <c:crossBetween val="midCat"/>
      </c:valAx>
      <c:valAx>
        <c:axId val="86796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n((h)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777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media</a:t>
            </a:r>
            <a:r>
              <a:rPr lang="es-ES" baseline="0"/>
              <a:t> temporal segun la energia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'Cambiando Altura'!$B$49:$B$58</c:f>
              <c:numCache>
                <c:formatCode>General</c:formatCode>
                <c:ptCount val="10"/>
                <c:pt idx="0">
                  <c:v>92</c:v>
                </c:pt>
                <c:pt idx="1">
                  <c:v>90</c:v>
                </c:pt>
                <c:pt idx="2">
                  <c:v>87</c:v>
                </c:pt>
                <c:pt idx="3">
                  <c:v>82</c:v>
                </c:pt>
                <c:pt idx="4">
                  <c:v>77</c:v>
                </c:pt>
                <c:pt idx="5">
                  <c:v>73</c:v>
                </c:pt>
                <c:pt idx="6">
                  <c:v>72</c:v>
                </c:pt>
                <c:pt idx="7">
                  <c:v>71</c:v>
                </c:pt>
                <c:pt idx="8">
                  <c:v>68</c:v>
                </c:pt>
                <c:pt idx="9">
                  <c:v>5.9</c:v>
                </c:pt>
              </c:numCache>
            </c:numRef>
          </c:xVal>
          <c:yVal>
            <c:numRef>
              <c:f>'Cambiando Altura'!$D$49:$D$58</c:f>
              <c:numCache>
                <c:formatCode>General</c:formatCode>
                <c:ptCount val="10"/>
                <c:pt idx="0">
                  <c:v>7.4850299401197606</c:v>
                </c:pt>
                <c:pt idx="1">
                  <c:v>12.339585389930898</c:v>
                </c:pt>
                <c:pt idx="2">
                  <c:v>18.118811881188119</c:v>
                </c:pt>
                <c:pt idx="3">
                  <c:v>25.14910536779324</c:v>
                </c:pt>
                <c:pt idx="4">
                  <c:v>28.286852589641438</c:v>
                </c:pt>
                <c:pt idx="5">
                  <c:v>32.534930139720558</c:v>
                </c:pt>
                <c:pt idx="6">
                  <c:v>25.200803212851405</c:v>
                </c:pt>
                <c:pt idx="7">
                  <c:v>26.305220883534133</c:v>
                </c:pt>
                <c:pt idx="8">
                  <c:v>24.726911618669313</c:v>
                </c:pt>
                <c:pt idx="9">
                  <c:v>25.298804780876495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D-4362-8B62-56B7CDE01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744927"/>
        <c:axId val="1171748255"/>
      </c:scatterChart>
      <c:valAx>
        <c:axId val="117174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748255"/>
        <c:crosses val="autoZero"/>
        <c:crossBetween val="midCat"/>
      </c:valAx>
      <c:valAx>
        <c:axId val="117174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74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n(E)</a:t>
            </a:r>
            <a:r>
              <a:rPr lang="es-ES" baseline="0"/>
              <a:t> vibrador 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'Cambiando Altura'!$T$6:$T$25</c:f>
              <c:numCache>
                <c:formatCode>General</c:formatCode>
                <c:ptCount val="20"/>
                <c:pt idx="0">
                  <c:v>38</c:v>
                </c:pt>
                <c:pt idx="1">
                  <c:v>36</c:v>
                </c:pt>
                <c:pt idx="2">
                  <c:v>34</c:v>
                </c:pt>
                <c:pt idx="3">
                  <c:v>32</c:v>
                </c:pt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18</c:v>
                </c:pt>
                <c:pt idx="11">
                  <c:v>16</c:v>
                </c:pt>
                <c:pt idx="12">
                  <c:v>14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</c:numCache>
            </c:numRef>
          </c:xVal>
          <c:yVal>
            <c:numRef>
              <c:f>'Cambiando Altura'!$V$6:$V$25</c:f>
              <c:numCache>
                <c:formatCode>General</c:formatCode>
                <c:ptCount val="20"/>
                <c:pt idx="0">
                  <c:v>7</c:v>
                </c:pt>
                <c:pt idx="1">
                  <c:v>17</c:v>
                </c:pt>
                <c:pt idx="2">
                  <c:v>39</c:v>
                </c:pt>
                <c:pt idx="3">
                  <c:v>53</c:v>
                </c:pt>
                <c:pt idx="4">
                  <c:v>81</c:v>
                </c:pt>
                <c:pt idx="5">
                  <c:v>125</c:v>
                </c:pt>
                <c:pt idx="6">
                  <c:v>161</c:v>
                </c:pt>
                <c:pt idx="7">
                  <c:v>184</c:v>
                </c:pt>
                <c:pt idx="8">
                  <c:v>219</c:v>
                </c:pt>
                <c:pt idx="9">
                  <c:v>240</c:v>
                </c:pt>
                <c:pt idx="10">
                  <c:v>264</c:v>
                </c:pt>
                <c:pt idx="11">
                  <c:v>305</c:v>
                </c:pt>
                <c:pt idx="12">
                  <c:v>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F-4C56-ACED-A99A8490D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847024"/>
        <c:axId val="1429751840"/>
      </c:scatterChart>
      <c:valAx>
        <c:axId val="13898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9751840"/>
        <c:crosses val="autoZero"/>
        <c:crossBetween val="midCat"/>
      </c:valAx>
      <c:valAx>
        <c:axId val="14297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984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n(E) respecto a la 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'Cambiando Altura'!$Y$6:$Y$22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xVal>
          <c:yVal>
            <c:numRef>
              <c:f>'Cambiando Altura'!$AB$6:$AB$22</c:f>
              <c:numCache>
                <c:formatCode>General</c:formatCode>
                <c:ptCount val="17"/>
                <c:pt idx="0">
                  <c:v>214</c:v>
                </c:pt>
                <c:pt idx="1">
                  <c:v>221</c:v>
                </c:pt>
                <c:pt idx="2">
                  <c:v>280</c:v>
                </c:pt>
                <c:pt idx="3">
                  <c:v>299</c:v>
                </c:pt>
                <c:pt idx="4">
                  <c:v>334</c:v>
                </c:pt>
                <c:pt idx="5">
                  <c:v>323</c:v>
                </c:pt>
                <c:pt idx="6">
                  <c:v>345</c:v>
                </c:pt>
                <c:pt idx="7">
                  <c:v>340</c:v>
                </c:pt>
                <c:pt idx="8">
                  <c:v>333</c:v>
                </c:pt>
                <c:pt idx="9">
                  <c:v>329</c:v>
                </c:pt>
                <c:pt idx="10">
                  <c:v>348</c:v>
                </c:pt>
                <c:pt idx="11">
                  <c:v>297</c:v>
                </c:pt>
                <c:pt idx="12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7-47EC-ADA6-C5B10AB3B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277920"/>
        <c:axId val="1377610272"/>
      </c:scatterChart>
      <c:valAx>
        <c:axId val="142427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7610272"/>
        <c:crosses val="autoZero"/>
        <c:crossBetween val="midCat"/>
      </c:valAx>
      <c:valAx>
        <c:axId val="13776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427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Caso</a:t>
            </a:r>
            <a:r>
              <a:rPr lang="es-ES" baseline="0"/>
              <a:t> T alta A max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'Cambiando Altura'!$AF$6:$AF$34</c:f>
              <c:numCache>
                <c:formatCode>General</c:formatCode>
                <c:ptCount val="29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13</c:v>
                </c:pt>
                <c:pt idx="20">
                  <c:v>12</c:v>
                </c:pt>
                <c:pt idx="21">
                  <c:v>11</c:v>
                </c:pt>
                <c:pt idx="22">
                  <c:v>10</c:v>
                </c:pt>
                <c:pt idx="23">
                  <c:v>9</c:v>
                </c:pt>
              </c:numCache>
            </c:numRef>
          </c:xVal>
          <c:yVal>
            <c:numRef>
              <c:f>'Cambiando Altura'!$AH$6:$AH$34</c:f>
              <c:numCache>
                <c:formatCode>General</c:formatCode>
                <c:ptCount val="29"/>
                <c:pt idx="0">
                  <c:v>214</c:v>
                </c:pt>
                <c:pt idx="1">
                  <c:v>248</c:v>
                </c:pt>
                <c:pt idx="2">
                  <c:v>221</c:v>
                </c:pt>
                <c:pt idx="3">
                  <c:v>279</c:v>
                </c:pt>
                <c:pt idx="4">
                  <c:v>280</c:v>
                </c:pt>
                <c:pt idx="5">
                  <c:v>277</c:v>
                </c:pt>
                <c:pt idx="6">
                  <c:v>299</c:v>
                </c:pt>
                <c:pt idx="7">
                  <c:v>309</c:v>
                </c:pt>
                <c:pt idx="8">
                  <c:v>334</c:v>
                </c:pt>
                <c:pt idx="9">
                  <c:v>338</c:v>
                </c:pt>
                <c:pt idx="10">
                  <c:v>337</c:v>
                </c:pt>
                <c:pt idx="11">
                  <c:v>338</c:v>
                </c:pt>
                <c:pt idx="12">
                  <c:v>315</c:v>
                </c:pt>
                <c:pt idx="13">
                  <c:v>322</c:v>
                </c:pt>
                <c:pt idx="14">
                  <c:v>336</c:v>
                </c:pt>
                <c:pt idx="15">
                  <c:v>303</c:v>
                </c:pt>
                <c:pt idx="16">
                  <c:v>319</c:v>
                </c:pt>
                <c:pt idx="17">
                  <c:v>343</c:v>
                </c:pt>
                <c:pt idx="18">
                  <c:v>329</c:v>
                </c:pt>
                <c:pt idx="19">
                  <c:v>284</c:v>
                </c:pt>
                <c:pt idx="20">
                  <c:v>297</c:v>
                </c:pt>
                <c:pt idx="21">
                  <c:v>304</c:v>
                </c:pt>
                <c:pt idx="22">
                  <c:v>272</c:v>
                </c:pt>
                <c:pt idx="23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E-44AD-8262-7B59EF5B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782720"/>
        <c:axId val="1384975808"/>
      </c:scatterChart>
      <c:valAx>
        <c:axId val="147578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4975808"/>
        <c:crosses val="autoZero"/>
        <c:crossBetween val="midCat"/>
      </c:valAx>
      <c:valAx>
        <c:axId val="13849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578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n(E) con temperatura</a:t>
            </a:r>
            <a:r>
              <a:rPr lang="es-ES" baseline="0"/>
              <a:t> media (A media)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'Cambiando Altura'!$T$54:$T$77</c:f>
              <c:numCache>
                <c:formatCode>General</c:formatCode>
                <c:ptCount val="24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21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13</c:v>
                </c:pt>
                <c:pt idx="20">
                  <c:v>12</c:v>
                </c:pt>
                <c:pt idx="21">
                  <c:v>11</c:v>
                </c:pt>
                <c:pt idx="22">
                  <c:v>10</c:v>
                </c:pt>
                <c:pt idx="23">
                  <c:v>9</c:v>
                </c:pt>
              </c:numCache>
            </c:numRef>
          </c:xVal>
          <c:yVal>
            <c:numRef>
              <c:f>'Cambiando Altura'!$V$54:$V$77</c:f>
              <c:numCache>
                <c:formatCode>General</c:formatCode>
                <c:ptCount val="24"/>
                <c:pt idx="0">
                  <c:v>93</c:v>
                </c:pt>
                <c:pt idx="1">
                  <c:v>113</c:v>
                </c:pt>
                <c:pt idx="2">
                  <c:v>154</c:v>
                </c:pt>
                <c:pt idx="3">
                  <c:v>161</c:v>
                </c:pt>
                <c:pt idx="4">
                  <c:v>189</c:v>
                </c:pt>
                <c:pt idx="5">
                  <c:v>230</c:v>
                </c:pt>
                <c:pt idx="6">
                  <c:v>221</c:v>
                </c:pt>
                <c:pt idx="7">
                  <c:v>226</c:v>
                </c:pt>
                <c:pt idx="8">
                  <c:v>230</c:v>
                </c:pt>
                <c:pt idx="9">
                  <c:v>245</c:v>
                </c:pt>
                <c:pt idx="10">
                  <c:v>233</c:v>
                </c:pt>
                <c:pt idx="11">
                  <c:v>192</c:v>
                </c:pt>
                <c:pt idx="12">
                  <c:v>217</c:v>
                </c:pt>
                <c:pt idx="13">
                  <c:v>223</c:v>
                </c:pt>
                <c:pt idx="14">
                  <c:v>273</c:v>
                </c:pt>
                <c:pt idx="15">
                  <c:v>243</c:v>
                </c:pt>
                <c:pt idx="16">
                  <c:v>247</c:v>
                </c:pt>
                <c:pt idx="17">
                  <c:v>315</c:v>
                </c:pt>
                <c:pt idx="18">
                  <c:v>256</c:v>
                </c:pt>
                <c:pt idx="19">
                  <c:v>206</c:v>
                </c:pt>
                <c:pt idx="20">
                  <c:v>269</c:v>
                </c:pt>
                <c:pt idx="21">
                  <c:v>233</c:v>
                </c:pt>
                <c:pt idx="22">
                  <c:v>200</c:v>
                </c:pt>
                <c:pt idx="23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6-4E06-8C51-6D1AD263E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274720"/>
        <c:axId val="1429771808"/>
      </c:scatterChart>
      <c:valAx>
        <c:axId val="142427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9771808"/>
        <c:crosses val="autoZero"/>
        <c:crossBetween val="midCat"/>
      </c:valAx>
      <c:valAx>
        <c:axId val="14297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427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n(E) para temperatur</a:t>
            </a:r>
            <a:r>
              <a:rPr lang="es-ES" baseline="0"/>
              <a:t>a baja (A baja)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'Cambiando Altura'!$AG$53:$AG$76</c:f>
              <c:numCache>
                <c:formatCode>General</c:formatCode>
                <c:ptCount val="24"/>
                <c:pt idx="0">
                  <c:v>42</c:v>
                </c:pt>
                <c:pt idx="1">
                  <c:v>40</c:v>
                </c:pt>
                <c:pt idx="2">
                  <c:v>38</c:v>
                </c:pt>
                <c:pt idx="3">
                  <c:v>36</c:v>
                </c:pt>
                <c:pt idx="4">
                  <c:v>35.9</c:v>
                </c:pt>
                <c:pt idx="5">
                  <c:v>35.799999999999997</c:v>
                </c:pt>
                <c:pt idx="6">
                  <c:v>35.700000000000003</c:v>
                </c:pt>
                <c:pt idx="7">
                  <c:v>35.6</c:v>
                </c:pt>
                <c:pt idx="8">
                  <c:v>35.5</c:v>
                </c:pt>
                <c:pt idx="9">
                  <c:v>35.4</c:v>
                </c:pt>
                <c:pt idx="10">
                  <c:v>35.299999999999997</c:v>
                </c:pt>
                <c:pt idx="11">
                  <c:v>35.200000000000003</c:v>
                </c:pt>
                <c:pt idx="12">
                  <c:v>35.1</c:v>
                </c:pt>
                <c:pt idx="13">
                  <c:v>35</c:v>
                </c:pt>
                <c:pt idx="14">
                  <c:v>34.799999999999997</c:v>
                </c:pt>
                <c:pt idx="15">
                  <c:v>34.6</c:v>
                </c:pt>
                <c:pt idx="16">
                  <c:v>34</c:v>
                </c:pt>
                <c:pt idx="17">
                  <c:v>33.5</c:v>
                </c:pt>
                <c:pt idx="18">
                  <c:v>33</c:v>
                </c:pt>
                <c:pt idx="19">
                  <c:v>32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</c:numCache>
            </c:numRef>
          </c:xVal>
          <c:yVal>
            <c:numRef>
              <c:f>'Cambiando Altura'!$AI$53:$AI$76</c:f>
              <c:numCache>
                <c:formatCode>General</c:formatCode>
                <c:ptCount val="24"/>
                <c:pt idx="0">
                  <c:v>20</c:v>
                </c:pt>
                <c:pt idx="1">
                  <c:v>26</c:v>
                </c:pt>
                <c:pt idx="2">
                  <c:v>34</c:v>
                </c:pt>
                <c:pt idx="3">
                  <c:v>20</c:v>
                </c:pt>
                <c:pt idx="4">
                  <c:v>69</c:v>
                </c:pt>
                <c:pt idx="5">
                  <c:v>58</c:v>
                </c:pt>
                <c:pt idx="6">
                  <c:v>68</c:v>
                </c:pt>
                <c:pt idx="7">
                  <c:v>49</c:v>
                </c:pt>
                <c:pt idx="8">
                  <c:v>194</c:v>
                </c:pt>
                <c:pt idx="9">
                  <c:v>102</c:v>
                </c:pt>
                <c:pt idx="10">
                  <c:v>104</c:v>
                </c:pt>
                <c:pt idx="11">
                  <c:v>105</c:v>
                </c:pt>
                <c:pt idx="12">
                  <c:v>102</c:v>
                </c:pt>
                <c:pt idx="13">
                  <c:v>106</c:v>
                </c:pt>
                <c:pt idx="14">
                  <c:v>106</c:v>
                </c:pt>
                <c:pt idx="15">
                  <c:v>107</c:v>
                </c:pt>
                <c:pt idx="16">
                  <c:v>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8-47E0-8805-FBAB1734F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956272"/>
        <c:axId val="1429777632"/>
      </c:scatterChart>
      <c:valAx>
        <c:axId val="14169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9777632"/>
        <c:crosses val="autoZero"/>
        <c:crossBetween val="midCat"/>
      </c:valAx>
      <c:valAx>
        <c:axId val="14297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695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n(E)</a:t>
            </a:r>
            <a:r>
              <a:rPr lang="es-ES" baseline="0"/>
              <a:t> con t = 5, T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'Cambiando Altura'!$T$85:$T$101</c:f>
              <c:numCache>
                <c:formatCode>General</c:formatCode>
                <c:ptCount val="17"/>
                <c:pt idx="0">
                  <c:v>32</c:v>
                </c:pt>
                <c:pt idx="1">
                  <c:v>30</c:v>
                </c:pt>
                <c:pt idx="2">
                  <c:v>28</c:v>
                </c:pt>
                <c:pt idx="3">
                  <c:v>26</c:v>
                </c:pt>
                <c:pt idx="4">
                  <c:v>24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14</c:v>
                </c:pt>
                <c:pt idx="10">
                  <c:v>12</c:v>
                </c:pt>
                <c:pt idx="11">
                  <c:v>10</c:v>
                </c:pt>
                <c:pt idx="12">
                  <c:v>8</c:v>
                </c:pt>
                <c:pt idx="13">
                  <c:v>6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</c:numCache>
            </c:numRef>
          </c:xVal>
          <c:yVal>
            <c:numRef>
              <c:f>'Cambiando Altura'!$V$85:$V$101</c:f>
              <c:numCache>
                <c:formatCode>General</c:formatCode>
                <c:ptCount val="17"/>
                <c:pt idx="0">
                  <c:v>51</c:v>
                </c:pt>
                <c:pt idx="1">
                  <c:v>51</c:v>
                </c:pt>
                <c:pt idx="2">
                  <c:v>54</c:v>
                </c:pt>
                <c:pt idx="3">
                  <c:v>33</c:v>
                </c:pt>
                <c:pt idx="4">
                  <c:v>32</c:v>
                </c:pt>
                <c:pt idx="5">
                  <c:v>20</c:v>
                </c:pt>
                <c:pt idx="6">
                  <c:v>16</c:v>
                </c:pt>
                <c:pt idx="7">
                  <c:v>13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7-40FB-81CC-AA8C02153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489968"/>
        <c:axId val="1429748096"/>
      </c:scatterChart>
      <c:valAx>
        <c:axId val="13904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9748096"/>
        <c:crosses val="autoZero"/>
        <c:crossBetween val="midCat"/>
      </c:valAx>
      <c:valAx>
        <c:axId val="14297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048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3</xdr:row>
      <xdr:rowOff>0</xdr:rowOff>
    </xdr:from>
    <xdr:to>
      <xdr:col>16</xdr:col>
      <xdr:colOff>388620</xdr:colOff>
      <xdr:row>31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9EDB7B-72E7-4524-BA18-3978072DC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541019</xdr:colOff>
      <xdr:row>33</xdr:row>
      <xdr:rowOff>26894</xdr:rowOff>
    </xdr:from>
    <xdr:to>
      <xdr:col>16</xdr:col>
      <xdr:colOff>367553</xdr:colOff>
      <xdr:row>57</xdr:row>
      <xdr:rowOff>89647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405EF2-B842-463A-BD80-E8556DAE4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297236</xdr:colOff>
      <xdr:row>60</xdr:row>
      <xdr:rowOff>23251</xdr:rowOff>
    </xdr:from>
    <xdr:to>
      <xdr:col>6</xdr:col>
      <xdr:colOff>153801</xdr:colOff>
      <xdr:row>74</xdr:row>
      <xdr:rowOff>99451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AC3A1CD-F212-4711-BE2E-7852CE887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493060</xdr:colOff>
      <xdr:row>26</xdr:row>
      <xdr:rowOff>22412</xdr:rowOff>
    </xdr:from>
    <xdr:to>
      <xdr:col>23</xdr:col>
      <xdr:colOff>53789</xdr:colOff>
      <xdr:row>42</xdr:row>
      <xdr:rowOff>80682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78E04C0-7763-4FD7-B3F2-1639B19B6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58271</xdr:colOff>
      <xdr:row>23</xdr:row>
      <xdr:rowOff>17930</xdr:rowOff>
    </xdr:from>
    <xdr:to>
      <xdr:col>29</xdr:col>
      <xdr:colOff>349623</xdr:colOff>
      <xdr:row>36</xdr:row>
      <xdr:rowOff>80682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82A1327-B2B5-42C6-B01E-7BC3630A3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448236</xdr:colOff>
      <xdr:row>29</xdr:row>
      <xdr:rowOff>174810</xdr:rowOff>
    </xdr:from>
    <xdr:to>
      <xdr:col>36</xdr:col>
      <xdr:colOff>336176</xdr:colOff>
      <xdr:row>49</xdr:row>
      <xdr:rowOff>116540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72F9178-626C-4270-8528-9D0064F8E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174812</xdr:colOff>
      <xdr:row>51</xdr:row>
      <xdr:rowOff>67237</xdr:rowOff>
    </xdr:from>
    <xdr:to>
      <xdr:col>28</xdr:col>
      <xdr:colOff>497541</xdr:colOff>
      <xdr:row>66</xdr:row>
      <xdr:rowOff>121025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C40AAA8-56E9-47B0-B848-16C3EAFBA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1008528</xdr:colOff>
      <xdr:row>77</xdr:row>
      <xdr:rowOff>4481</xdr:rowOff>
    </xdr:from>
    <xdr:to>
      <xdr:col>39</xdr:col>
      <xdr:colOff>110020</xdr:colOff>
      <xdr:row>92</xdr:row>
      <xdr:rowOff>58269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D482DCD-A02E-40D8-A631-1E79A5703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138954</xdr:colOff>
      <xdr:row>83</xdr:row>
      <xdr:rowOff>22412</xdr:rowOff>
    </xdr:from>
    <xdr:to>
      <xdr:col>28</xdr:col>
      <xdr:colOff>461683</xdr:colOff>
      <xdr:row>98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59489DB-3C78-428D-81AA-F2AC287DC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4"/>
  <sheetViews>
    <sheetView tabSelected="1" topLeftCell="K1" zoomScale="85" zoomScaleNormal="85" workbookViewId="0">
      <selection activeCell="AA45" sqref="AA45"/>
    </sheetView>
  </sheetViews>
  <sheetFormatPr baseColWidth="10" defaultColWidth="8.88671875" defaultRowHeight="14.4" x14ac:dyDescent="0.3"/>
  <cols>
    <col min="2" max="2" width="13.88671875" customWidth="1"/>
    <col min="5" max="5" width="30.44140625" customWidth="1"/>
    <col min="19" max="19" width="32.44140625" customWidth="1"/>
    <col min="24" max="24" width="22.44140625" customWidth="1"/>
    <col min="25" max="25" width="12.77734375" customWidth="1"/>
    <col min="31" max="31" width="22.109375" customWidth="1"/>
  </cols>
  <sheetData>
    <row r="1" spans="1:36" x14ac:dyDescent="0.3">
      <c r="A1" t="s">
        <v>1</v>
      </c>
      <c r="D1" t="s">
        <v>2</v>
      </c>
      <c r="E1" t="s">
        <v>5</v>
      </c>
      <c r="F1" t="s">
        <v>8</v>
      </c>
      <c r="H1" t="s">
        <v>11</v>
      </c>
      <c r="I1" s="1">
        <v>176</v>
      </c>
      <c r="J1" t="s">
        <v>14</v>
      </c>
      <c r="R1" s="5"/>
      <c r="S1" t="s">
        <v>23</v>
      </c>
      <c r="T1">
        <v>25.7</v>
      </c>
      <c r="U1" t="s">
        <v>13</v>
      </c>
      <c r="V1">
        <f>T1*10</f>
        <v>257</v>
      </c>
      <c r="W1" t="s">
        <v>14</v>
      </c>
      <c r="X1" t="s">
        <v>24</v>
      </c>
      <c r="Y1">
        <v>90</v>
      </c>
      <c r="Z1" t="s">
        <v>14</v>
      </c>
      <c r="AA1" t="s">
        <v>31</v>
      </c>
      <c r="AB1">
        <v>32</v>
      </c>
      <c r="AC1" t="s">
        <v>14</v>
      </c>
      <c r="AD1" s="4"/>
      <c r="AJ1" s="4"/>
    </row>
    <row r="2" spans="1:36" x14ac:dyDescent="0.3">
      <c r="E2">
        <v>1.5</v>
      </c>
      <c r="F2" t="s">
        <v>9</v>
      </c>
      <c r="H2" t="s">
        <v>12</v>
      </c>
      <c r="I2">
        <v>0</v>
      </c>
      <c r="R2" s="5"/>
      <c r="S2" t="s">
        <v>18</v>
      </c>
      <c r="T2">
        <v>29</v>
      </c>
      <c r="V2">
        <v>290</v>
      </c>
      <c r="W2" t="s">
        <v>14</v>
      </c>
      <c r="X2" t="s">
        <v>25</v>
      </c>
      <c r="Y2" t="s">
        <v>28</v>
      </c>
      <c r="Z2">
        <v>52</v>
      </c>
      <c r="AD2" s="4"/>
      <c r="AJ2" s="4"/>
    </row>
    <row r="3" spans="1:36" x14ac:dyDescent="0.3">
      <c r="A3" t="s">
        <v>4</v>
      </c>
      <c r="E3">
        <v>15</v>
      </c>
      <c r="F3" t="s">
        <v>14</v>
      </c>
      <c r="R3" s="5"/>
      <c r="S3" t="s">
        <v>19</v>
      </c>
      <c r="T3">
        <f>T2-E2</f>
        <v>27.5</v>
      </c>
      <c r="V3">
        <f>T3*10</f>
        <v>275</v>
      </c>
      <c r="W3" t="s">
        <v>14</v>
      </c>
      <c r="X3" t="s">
        <v>26</v>
      </c>
      <c r="Y3" t="s">
        <v>27</v>
      </c>
      <c r="AD3" s="4"/>
      <c r="AJ3" s="4"/>
    </row>
    <row r="4" spans="1:36" x14ac:dyDescent="0.3">
      <c r="R4" s="5"/>
      <c r="S4" t="s">
        <v>22</v>
      </c>
      <c r="T4">
        <v>18.5</v>
      </c>
      <c r="V4">
        <f>T4*10</f>
        <v>185</v>
      </c>
      <c r="W4" t="s">
        <v>14</v>
      </c>
      <c r="X4" t="s">
        <v>4</v>
      </c>
      <c r="AD4" s="4"/>
      <c r="AJ4" s="4"/>
    </row>
    <row r="5" spans="1:36" x14ac:dyDescent="0.3">
      <c r="A5" t="s">
        <v>6</v>
      </c>
      <c r="B5" t="s">
        <v>7</v>
      </c>
      <c r="C5" t="s">
        <v>0</v>
      </c>
      <c r="D5" t="s">
        <v>3</v>
      </c>
      <c r="E5" t="s">
        <v>10</v>
      </c>
      <c r="R5" s="5"/>
      <c r="S5" s="6" t="s">
        <v>29</v>
      </c>
      <c r="T5" s="6" t="s">
        <v>19</v>
      </c>
      <c r="U5" s="6" t="s">
        <v>0</v>
      </c>
      <c r="V5" s="6" t="s">
        <v>20</v>
      </c>
      <c r="W5" s="6" t="s">
        <v>21</v>
      </c>
      <c r="X5" s="4"/>
      <c r="Y5" s="6" t="s">
        <v>29</v>
      </c>
      <c r="Z5" s="6" t="s">
        <v>19</v>
      </c>
      <c r="AA5" s="6" t="s">
        <v>0</v>
      </c>
      <c r="AB5" s="6" t="s">
        <v>20</v>
      </c>
      <c r="AC5" s="6" t="s">
        <v>21</v>
      </c>
      <c r="AD5" s="4"/>
      <c r="AE5" s="6" t="s">
        <v>29</v>
      </c>
      <c r="AF5" s="6" t="s">
        <v>19</v>
      </c>
      <c r="AG5" s="6" t="s">
        <v>0</v>
      </c>
      <c r="AH5" s="6" t="s">
        <v>20</v>
      </c>
      <c r="AI5" s="6" t="s">
        <v>21</v>
      </c>
      <c r="AJ5" s="4"/>
    </row>
    <row r="6" spans="1:36" x14ac:dyDescent="0.3">
      <c r="A6">
        <v>275</v>
      </c>
      <c r="B6" s="19">
        <f>(A6-$E$3-$I$1)</f>
        <v>84</v>
      </c>
      <c r="D6">
        <v>53</v>
      </c>
      <c r="E6">
        <v>9.99</v>
      </c>
      <c r="R6" s="5"/>
      <c r="S6" s="6">
        <v>0</v>
      </c>
      <c r="T6" s="6">
        <f>$Y$1 - S6-$Z$2</f>
        <v>38</v>
      </c>
      <c r="U6" s="6"/>
      <c r="V6" s="6">
        <v>7</v>
      </c>
      <c r="W6" s="7">
        <v>10.130000000000001</v>
      </c>
      <c r="X6" s="4"/>
      <c r="Y6" s="6">
        <v>0</v>
      </c>
      <c r="Z6" s="6">
        <f>$AB$1-Y6</f>
        <v>32</v>
      </c>
      <c r="AA6" s="6"/>
      <c r="AB6" s="6">
        <v>214</v>
      </c>
      <c r="AC6" s="7">
        <v>10.130000000000001</v>
      </c>
      <c r="AD6" s="4"/>
      <c r="AE6" s="6">
        <v>0</v>
      </c>
      <c r="AF6" s="6">
        <f>$AB$1-AE6</f>
        <v>32</v>
      </c>
      <c r="AG6" s="6"/>
      <c r="AH6" s="6">
        <v>214</v>
      </c>
      <c r="AI6" s="7">
        <v>10.130000000000001</v>
      </c>
      <c r="AJ6" s="4"/>
    </row>
    <row r="7" spans="1:36" x14ac:dyDescent="0.3">
      <c r="A7">
        <v>272</v>
      </c>
      <c r="B7" s="19">
        <f t="shared" ref="B7:B17" si="0">(A7-$E$3-$I$1)</f>
        <v>81</v>
      </c>
      <c r="D7">
        <v>66</v>
      </c>
      <c r="E7">
        <v>10.050000000000001</v>
      </c>
      <c r="R7" s="5"/>
      <c r="S7" s="6">
        <f>S6+2</f>
        <v>2</v>
      </c>
      <c r="T7" s="6">
        <f t="shared" ref="T7:T25" si="1">$Y$1 - S7-$Z$2</f>
        <v>36</v>
      </c>
      <c r="U7" s="6"/>
      <c r="V7" s="6">
        <v>17</v>
      </c>
      <c r="W7" s="7">
        <v>10.11</v>
      </c>
      <c r="X7" s="4"/>
      <c r="Y7" s="6">
        <v>2</v>
      </c>
      <c r="Z7" s="6">
        <f t="shared" ref="Z7:Z22" si="2">$AB$1-Y7</f>
        <v>30</v>
      </c>
      <c r="AA7" s="6"/>
      <c r="AB7" s="6">
        <v>221</v>
      </c>
      <c r="AC7" s="7">
        <v>9.91</v>
      </c>
      <c r="AD7" s="4"/>
      <c r="AE7" s="6">
        <v>1</v>
      </c>
      <c r="AF7" s="6">
        <f t="shared" ref="AF7:AF29" si="3">$AB$1-AE7</f>
        <v>31</v>
      </c>
      <c r="AG7" s="6"/>
      <c r="AH7" s="6">
        <v>248</v>
      </c>
      <c r="AI7" s="7">
        <v>10.02</v>
      </c>
      <c r="AJ7" s="4"/>
    </row>
    <row r="8" spans="1:36" x14ac:dyDescent="0.3">
      <c r="A8">
        <v>271</v>
      </c>
      <c r="B8" s="19">
        <f t="shared" si="0"/>
        <v>80</v>
      </c>
      <c r="D8">
        <v>88</v>
      </c>
      <c r="E8">
        <v>9.9499999999999993</v>
      </c>
      <c r="R8" s="5"/>
      <c r="S8" s="6">
        <f t="shared" ref="S8:S25" si="4">S7+2</f>
        <v>4</v>
      </c>
      <c r="T8" s="6">
        <f t="shared" si="1"/>
        <v>34</v>
      </c>
      <c r="U8" s="6"/>
      <c r="V8" s="6">
        <v>39</v>
      </c>
      <c r="W8" s="7">
        <v>10.07</v>
      </c>
      <c r="X8" s="4"/>
      <c r="Y8" s="6">
        <f t="shared" ref="Y8:Y22" si="5">Y7+2</f>
        <v>4</v>
      </c>
      <c r="Z8" s="6">
        <f t="shared" si="2"/>
        <v>28</v>
      </c>
      <c r="AA8" s="6"/>
      <c r="AB8" s="6">
        <v>280</v>
      </c>
      <c r="AC8" s="7">
        <v>9.9600000000000009</v>
      </c>
      <c r="AD8" s="4"/>
      <c r="AE8" s="6">
        <f>AE7+1</f>
        <v>2</v>
      </c>
      <c r="AF8" s="6">
        <f t="shared" si="3"/>
        <v>30</v>
      </c>
      <c r="AG8" s="6"/>
      <c r="AH8" s="6">
        <v>221</v>
      </c>
      <c r="AI8" s="7">
        <v>9.91</v>
      </c>
      <c r="AJ8" s="4"/>
    </row>
    <row r="9" spans="1:36" x14ac:dyDescent="0.3">
      <c r="A9">
        <v>265</v>
      </c>
      <c r="B9" s="19">
        <f t="shared" si="0"/>
        <v>74</v>
      </c>
      <c r="D9">
        <v>96</v>
      </c>
      <c r="E9">
        <v>10.050000000000001</v>
      </c>
      <c r="R9" s="5"/>
      <c r="S9" s="6">
        <f t="shared" si="4"/>
        <v>6</v>
      </c>
      <c r="T9" s="6">
        <f t="shared" si="1"/>
        <v>32</v>
      </c>
      <c r="U9" s="6"/>
      <c r="V9" s="6">
        <v>53</v>
      </c>
      <c r="W9" s="7">
        <v>10</v>
      </c>
      <c r="X9" s="4"/>
      <c r="Y9" s="6">
        <f t="shared" si="5"/>
        <v>6</v>
      </c>
      <c r="Z9" s="6">
        <f t="shared" si="2"/>
        <v>26</v>
      </c>
      <c r="AA9" s="6"/>
      <c r="AB9" s="6">
        <v>299</v>
      </c>
      <c r="AC9" s="7">
        <v>10.130000000000001</v>
      </c>
      <c r="AD9" s="4"/>
      <c r="AE9" s="6">
        <f t="shared" ref="AE9:AE21" si="6">AE8+1</f>
        <v>3</v>
      </c>
      <c r="AF9" s="6">
        <f t="shared" si="3"/>
        <v>29</v>
      </c>
      <c r="AG9" s="6"/>
      <c r="AH9" s="6">
        <v>279</v>
      </c>
      <c r="AI9" s="7">
        <v>9.93</v>
      </c>
      <c r="AJ9" s="4"/>
    </row>
    <row r="10" spans="1:36" x14ac:dyDescent="0.3">
      <c r="A10" s="2">
        <v>261</v>
      </c>
      <c r="B10" s="19">
        <f t="shared" si="0"/>
        <v>70</v>
      </c>
      <c r="C10" s="2"/>
      <c r="D10" s="2">
        <v>136</v>
      </c>
      <c r="E10">
        <v>9.84</v>
      </c>
      <c r="R10" s="5"/>
      <c r="S10" s="6">
        <f t="shared" si="4"/>
        <v>8</v>
      </c>
      <c r="T10" s="6">
        <f t="shared" si="1"/>
        <v>30</v>
      </c>
      <c r="U10" s="6"/>
      <c r="V10" s="6">
        <v>81</v>
      </c>
      <c r="W10" s="7">
        <v>9.94</v>
      </c>
      <c r="X10" s="4"/>
      <c r="Y10" s="6">
        <f t="shared" si="5"/>
        <v>8</v>
      </c>
      <c r="Z10" s="6">
        <f t="shared" si="2"/>
        <v>24</v>
      </c>
      <c r="AA10" s="6"/>
      <c r="AB10" s="6">
        <v>334</v>
      </c>
      <c r="AC10" s="7">
        <v>10.029999999999999</v>
      </c>
      <c r="AD10" s="4"/>
      <c r="AE10" s="6">
        <f t="shared" si="6"/>
        <v>4</v>
      </c>
      <c r="AF10" s="6">
        <f t="shared" si="3"/>
        <v>28</v>
      </c>
      <c r="AG10" s="6"/>
      <c r="AH10" s="6">
        <v>280</v>
      </c>
      <c r="AI10" s="7">
        <v>10.029999999999999</v>
      </c>
      <c r="AJ10" s="4"/>
    </row>
    <row r="11" spans="1:36" x14ac:dyDescent="0.3">
      <c r="A11">
        <v>258</v>
      </c>
      <c r="B11" s="19">
        <f t="shared" si="0"/>
        <v>67</v>
      </c>
      <c r="D11">
        <v>182</v>
      </c>
      <c r="E11">
        <v>10.14</v>
      </c>
      <c r="R11" s="5"/>
      <c r="S11" s="6">
        <f t="shared" si="4"/>
        <v>10</v>
      </c>
      <c r="T11" s="6">
        <f t="shared" si="1"/>
        <v>28</v>
      </c>
      <c r="U11" s="6"/>
      <c r="V11" s="6">
        <v>125</v>
      </c>
      <c r="W11" s="7">
        <v>9.9499999999999993</v>
      </c>
      <c r="X11" s="4"/>
      <c r="Y11" s="6">
        <f t="shared" si="5"/>
        <v>10</v>
      </c>
      <c r="Z11" s="6">
        <f t="shared" si="2"/>
        <v>22</v>
      </c>
      <c r="AA11" s="6"/>
      <c r="AB11" s="6">
        <v>323</v>
      </c>
      <c r="AC11" s="7">
        <v>10.220000000000001</v>
      </c>
      <c r="AD11" s="4"/>
      <c r="AE11" s="6">
        <f t="shared" si="6"/>
        <v>5</v>
      </c>
      <c r="AF11" s="6">
        <f t="shared" si="3"/>
        <v>27</v>
      </c>
      <c r="AG11" s="6"/>
      <c r="AH11" s="6">
        <v>277</v>
      </c>
      <c r="AI11" s="7">
        <v>9.99</v>
      </c>
      <c r="AJ11" s="4"/>
    </row>
    <row r="12" spans="1:36" x14ac:dyDescent="0.3">
      <c r="A12">
        <v>254</v>
      </c>
      <c r="B12" s="19">
        <f t="shared" si="0"/>
        <v>63</v>
      </c>
      <c r="D12">
        <v>160</v>
      </c>
      <c r="E12">
        <v>10.08</v>
      </c>
      <c r="R12" s="5"/>
      <c r="S12" s="6">
        <f t="shared" si="4"/>
        <v>12</v>
      </c>
      <c r="T12" s="6">
        <f t="shared" si="1"/>
        <v>26</v>
      </c>
      <c r="U12" s="6"/>
      <c r="V12" s="6">
        <v>161</v>
      </c>
      <c r="W12" s="7">
        <v>10.06</v>
      </c>
      <c r="X12" s="4"/>
      <c r="Y12" s="6">
        <f t="shared" si="5"/>
        <v>12</v>
      </c>
      <c r="Z12" s="6">
        <f t="shared" si="2"/>
        <v>20</v>
      </c>
      <c r="AA12" s="6"/>
      <c r="AB12" s="6">
        <v>345</v>
      </c>
      <c r="AC12" s="7">
        <v>10.220000000000001</v>
      </c>
      <c r="AD12" s="4"/>
      <c r="AE12" s="6">
        <f t="shared" si="6"/>
        <v>6</v>
      </c>
      <c r="AF12" s="6">
        <f t="shared" si="3"/>
        <v>26</v>
      </c>
      <c r="AG12" s="6"/>
      <c r="AH12" s="6">
        <v>299</v>
      </c>
      <c r="AI12" s="7">
        <v>9.9499999999999993</v>
      </c>
      <c r="AJ12" s="4"/>
    </row>
    <row r="13" spans="1:36" x14ac:dyDescent="0.3">
      <c r="A13">
        <v>251</v>
      </c>
      <c r="B13" s="19">
        <f t="shared" si="0"/>
        <v>60</v>
      </c>
      <c r="D13">
        <v>100</v>
      </c>
      <c r="E13">
        <v>9.94</v>
      </c>
      <c r="R13" s="5"/>
      <c r="S13" s="6">
        <f t="shared" si="4"/>
        <v>14</v>
      </c>
      <c r="T13" s="6">
        <f t="shared" si="1"/>
        <v>24</v>
      </c>
      <c r="U13" s="6"/>
      <c r="V13" s="6">
        <v>184</v>
      </c>
      <c r="W13" s="7">
        <v>9.94</v>
      </c>
      <c r="X13" s="4"/>
      <c r="Y13" s="6">
        <f t="shared" si="5"/>
        <v>14</v>
      </c>
      <c r="Z13" s="6">
        <f t="shared" si="2"/>
        <v>18</v>
      </c>
      <c r="AA13" s="6"/>
      <c r="AB13" s="6">
        <v>340</v>
      </c>
      <c r="AC13" s="7">
        <v>9.98</v>
      </c>
      <c r="AD13" s="4"/>
      <c r="AE13" s="6">
        <f t="shared" si="6"/>
        <v>7</v>
      </c>
      <c r="AF13" s="6">
        <f t="shared" si="3"/>
        <v>25</v>
      </c>
      <c r="AG13" s="6"/>
      <c r="AH13" s="6">
        <v>309</v>
      </c>
      <c r="AI13" s="7">
        <v>9.8800000000000008</v>
      </c>
      <c r="AJ13" s="4"/>
    </row>
    <row r="14" spans="1:36" x14ac:dyDescent="0.3">
      <c r="A14">
        <v>249</v>
      </c>
      <c r="B14" s="19">
        <f t="shared" si="0"/>
        <v>58</v>
      </c>
      <c r="D14">
        <v>87</v>
      </c>
      <c r="E14">
        <v>10.029999999999999</v>
      </c>
      <c r="R14" s="5"/>
      <c r="S14" s="6">
        <f t="shared" si="4"/>
        <v>16</v>
      </c>
      <c r="T14" s="6">
        <f t="shared" si="1"/>
        <v>22</v>
      </c>
      <c r="U14" s="6"/>
      <c r="V14" s="6">
        <v>219</v>
      </c>
      <c r="W14" s="7">
        <v>10.08</v>
      </c>
      <c r="X14" s="4"/>
      <c r="Y14" s="6">
        <f t="shared" si="5"/>
        <v>16</v>
      </c>
      <c r="Z14" s="6">
        <f t="shared" si="2"/>
        <v>16</v>
      </c>
      <c r="AA14" s="6"/>
      <c r="AB14" s="6">
        <v>333</v>
      </c>
      <c r="AC14" s="7">
        <v>10.029999999999999</v>
      </c>
      <c r="AD14" s="4"/>
      <c r="AE14" s="6">
        <f t="shared" si="6"/>
        <v>8</v>
      </c>
      <c r="AF14" s="6">
        <f t="shared" si="3"/>
        <v>24</v>
      </c>
      <c r="AG14" s="6"/>
      <c r="AH14" s="6">
        <v>334</v>
      </c>
      <c r="AI14" s="7">
        <v>10.029999999999999</v>
      </c>
      <c r="AJ14" s="4"/>
    </row>
    <row r="15" spans="1:36" x14ac:dyDescent="0.3">
      <c r="A15">
        <v>247</v>
      </c>
      <c r="B15" s="19">
        <f t="shared" si="0"/>
        <v>56</v>
      </c>
      <c r="D15">
        <v>84</v>
      </c>
      <c r="E15">
        <v>10.09</v>
      </c>
      <c r="R15" s="5"/>
      <c r="S15" s="6">
        <f t="shared" si="4"/>
        <v>18</v>
      </c>
      <c r="T15" s="6">
        <f t="shared" si="1"/>
        <v>20</v>
      </c>
      <c r="U15" s="6"/>
      <c r="V15" s="6">
        <v>240</v>
      </c>
      <c r="W15" s="7">
        <v>10.15</v>
      </c>
      <c r="X15" s="4"/>
      <c r="Y15" s="6">
        <f t="shared" si="5"/>
        <v>18</v>
      </c>
      <c r="Z15" s="6">
        <f t="shared" si="2"/>
        <v>14</v>
      </c>
      <c r="AA15" s="6"/>
      <c r="AB15" s="6">
        <v>329</v>
      </c>
      <c r="AC15" s="7">
        <v>10.15</v>
      </c>
      <c r="AD15" s="4"/>
      <c r="AE15" s="6">
        <f t="shared" si="6"/>
        <v>9</v>
      </c>
      <c r="AF15" s="6">
        <f t="shared" si="3"/>
        <v>23</v>
      </c>
      <c r="AG15" s="6"/>
      <c r="AH15" s="6">
        <v>338</v>
      </c>
      <c r="AI15" s="7">
        <v>10.06</v>
      </c>
      <c r="AJ15" s="4"/>
    </row>
    <row r="16" spans="1:36" x14ac:dyDescent="0.3">
      <c r="A16">
        <v>244</v>
      </c>
      <c r="B16" s="19">
        <f t="shared" si="0"/>
        <v>53</v>
      </c>
      <c r="D16">
        <v>10</v>
      </c>
      <c r="E16">
        <v>9.9499999999999993</v>
      </c>
      <c r="R16" s="5"/>
      <c r="S16" s="6">
        <f t="shared" si="4"/>
        <v>20</v>
      </c>
      <c r="T16" s="6">
        <f t="shared" si="1"/>
        <v>18</v>
      </c>
      <c r="U16" s="6"/>
      <c r="V16" s="6">
        <v>264</v>
      </c>
      <c r="W16" s="7">
        <v>10.09</v>
      </c>
      <c r="X16" s="4"/>
      <c r="Y16" s="6">
        <f t="shared" si="5"/>
        <v>20</v>
      </c>
      <c r="Z16" s="6">
        <f t="shared" si="2"/>
        <v>12</v>
      </c>
      <c r="AA16" s="6"/>
      <c r="AB16" s="6">
        <v>348</v>
      </c>
      <c r="AC16" s="7">
        <v>9.94</v>
      </c>
      <c r="AD16" s="4"/>
      <c r="AE16" s="6">
        <f t="shared" si="6"/>
        <v>10</v>
      </c>
      <c r="AF16" s="6">
        <f t="shared" si="3"/>
        <v>22</v>
      </c>
      <c r="AG16" s="6"/>
      <c r="AH16" s="6">
        <v>337</v>
      </c>
      <c r="AI16" s="7">
        <v>10.09</v>
      </c>
      <c r="AJ16" s="4"/>
    </row>
    <row r="17" spans="1:36" x14ac:dyDescent="0.3">
      <c r="A17">
        <v>241</v>
      </c>
      <c r="B17" s="19">
        <f t="shared" si="0"/>
        <v>50</v>
      </c>
      <c r="R17" s="5"/>
      <c r="S17" s="6">
        <f t="shared" si="4"/>
        <v>22</v>
      </c>
      <c r="T17" s="6">
        <f t="shared" si="1"/>
        <v>16</v>
      </c>
      <c r="U17" s="6"/>
      <c r="V17" s="6">
        <v>305</v>
      </c>
      <c r="W17" s="7">
        <v>10.050000000000001</v>
      </c>
      <c r="X17" s="4"/>
      <c r="Y17" s="6">
        <f t="shared" si="5"/>
        <v>22</v>
      </c>
      <c r="Z17" s="6">
        <f t="shared" si="2"/>
        <v>10</v>
      </c>
      <c r="AA17" s="6"/>
      <c r="AB17" s="6">
        <v>297</v>
      </c>
      <c r="AC17" s="7">
        <v>9.85</v>
      </c>
      <c r="AD17" s="4"/>
      <c r="AE17" s="6">
        <f t="shared" si="6"/>
        <v>11</v>
      </c>
      <c r="AF17" s="6">
        <f t="shared" si="3"/>
        <v>21</v>
      </c>
      <c r="AG17" s="6"/>
      <c r="AH17" s="6">
        <v>338</v>
      </c>
      <c r="AI17" s="7">
        <v>10.01</v>
      </c>
      <c r="AJ17" s="4"/>
    </row>
    <row r="18" spans="1:36" x14ac:dyDescent="0.3">
      <c r="A18" s="18" t="s">
        <v>15</v>
      </c>
      <c r="B18" s="18"/>
      <c r="C18" s="18"/>
      <c r="D18" s="18"/>
      <c r="E18" s="18"/>
      <c r="R18" s="5"/>
      <c r="S18" s="6">
        <f t="shared" si="4"/>
        <v>24</v>
      </c>
      <c r="T18" s="6">
        <f t="shared" si="1"/>
        <v>14</v>
      </c>
      <c r="U18" s="6"/>
      <c r="V18" s="6">
        <v>326</v>
      </c>
      <c r="W18" s="7">
        <v>10.07</v>
      </c>
      <c r="X18" s="4"/>
      <c r="Y18" s="6">
        <f t="shared" si="5"/>
        <v>24</v>
      </c>
      <c r="Z18" s="6">
        <f t="shared" si="2"/>
        <v>8</v>
      </c>
      <c r="AA18" s="6"/>
      <c r="AB18" s="6">
        <v>320</v>
      </c>
      <c r="AC18" s="7">
        <v>10.02</v>
      </c>
      <c r="AD18" s="4"/>
      <c r="AE18" s="6">
        <f t="shared" si="6"/>
        <v>12</v>
      </c>
      <c r="AF18" s="6">
        <f t="shared" si="3"/>
        <v>20</v>
      </c>
      <c r="AG18" s="6"/>
      <c r="AH18" s="6">
        <v>315</v>
      </c>
      <c r="AI18" s="7">
        <v>10.09</v>
      </c>
      <c r="AJ18" s="4"/>
    </row>
    <row r="19" spans="1:36" x14ac:dyDescent="0.3">
      <c r="A19" s="18"/>
      <c r="B19" s="18"/>
      <c r="C19" s="18"/>
      <c r="D19" s="18"/>
      <c r="E19" s="18"/>
      <c r="R19" s="5"/>
      <c r="S19" s="6">
        <f t="shared" si="4"/>
        <v>26</v>
      </c>
      <c r="T19" s="6">
        <f t="shared" si="1"/>
        <v>12</v>
      </c>
      <c r="U19" s="6"/>
      <c r="V19" s="6"/>
      <c r="W19" s="7"/>
      <c r="X19" s="4"/>
      <c r="Y19" s="6">
        <f t="shared" si="5"/>
        <v>26</v>
      </c>
      <c r="Z19" s="6">
        <f t="shared" si="2"/>
        <v>6</v>
      </c>
      <c r="AA19" s="6"/>
      <c r="AB19" s="6"/>
      <c r="AC19" s="7"/>
      <c r="AD19" s="4"/>
      <c r="AE19" s="6">
        <f t="shared" si="6"/>
        <v>13</v>
      </c>
      <c r="AF19" s="6">
        <f t="shared" si="3"/>
        <v>19</v>
      </c>
      <c r="AG19" s="6"/>
      <c r="AH19" s="6">
        <v>322</v>
      </c>
      <c r="AI19" s="7">
        <v>10.09</v>
      </c>
      <c r="AJ19" s="4"/>
    </row>
    <row r="20" spans="1:36" x14ac:dyDescent="0.3">
      <c r="A20" s="18"/>
      <c r="B20" s="18"/>
      <c r="C20" s="18"/>
      <c r="D20" s="18"/>
      <c r="E20" s="18"/>
      <c r="R20" s="5"/>
      <c r="S20" s="6">
        <f t="shared" si="4"/>
        <v>28</v>
      </c>
      <c r="T20" s="6">
        <f t="shared" si="1"/>
        <v>10</v>
      </c>
      <c r="U20" s="6"/>
      <c r="V20" s="6"/>
      <c r="W20" s="7"/>
      <c r="X20" s="4"/>
      <c r="Y20" s="6">
        <f t="shared" si="5"/>
        <v>28</v>
      </c>
      <c r="Z20" s="6">
        <f t="shared" si="2"/>
        <v>4</v>
      </c>
      <c r="AA20" s="6"/>
      <c r="AB20" s="6"/>
      <c r="AC20" s="7"/>
      <c r="AD20" s="4"/>
      <c r="AE20" s="6">
        <f t="shared" si="6"/>
        <v>14</v>
      </c>
      <c r="AF20" s="6">
        <f t="shared" si="3"/>
        <v>18</v>
      </c>
      <c r="AG20" s="6"/>
      <c r="AH20" s="6">
        <v>336</v>
      </c>
      <c r="AI20" s="7">
        <v>10</v>
      </c>
      <c r="AJ20" s="4"/>
    </row>
    <row r="21" spans="1:36" x14ac:dyDescent="0.3">
      <c r="A21" s="18"/>
      <c r="B21" s="18"/>
      <c r="C21" s="18"/>
      <c r="D21" s="18"/>
      <c r="E21" s="18"/>
      <c r="R21" s="5"/>
      <c r="S21" s="6">
        <f t="shared" si="4"/>
        <v>30</v>
      </c>
      <c r="T21" s="6">
        <f t="shared" si="1"/>
        <v>8</v>
      </c>
      <c r="U21" s="6"/>
      <c r="V21" s="6"/>
      <c r="W21" s="7"/>
      <c r="X21" s="4"/>
      <c r="Y21" s="6">
        <f t="shared" si="5"/>
        <v>30</v>
      </c>
      <c r="Z21" s="6">
        <f t="shared" si="2"/>
        <v>2</v>
      </c>
      <c r="AA21" s="6"/>
      <c r="AB21" s="6"/>
      <c r="AC21" s="7"/>
      <c r="AD21" s="4"/>
      <c r="AE21" s="6">
        <f t="shared" si="6"/>
        <v>15</v>
      </c>
      <c r="AF21" s="6">
        <f t="shared" si="3"/>
        <v>17</v>
      </c>
      <c r="AG21" s="6"/>
      <c r="AH21" s="6">
        <v>303</v>
      </c>
      <c r="AI21" s="7">
        <v>10.06</v>
      </c>
      <c r="AJ21" s="4"/>
    </row>
    <row r="22" spans="1:36" x14ac:dyDescent="0.3">
      <c r="R22" s="5"/>
      <c r="S22" s="6">
        <f t="shared" si="4"/>
        <v>32</v>
      </c>
      <c r="T22" s="6">
        <f t="shared" si="1"/>
        <v>6</v>
      </c>
      <c r="U22" s="6"/>
      <c r="V22" s="6"/>
      <c r="W22" s="7"/>
      <c r="X22" s="4"/>
      <c r="Y22" s="6">
        <f t="shared" si="5"/>
        <v>32</v>
      </c>
      <c r="Z22" s="6">
        <f t="shared" si="2"/>
        <v>0</v>
      </c>
      <c r="AA22" s="6"/>
      <c r="AB22" s="6"/>
      <c r="AC22" s="7"/>
      <c r="AD22" s="4"/>
      <c r="AE22" s="6">
        <f>AE21+1</f>
        <v>16</v>
      </c>
      <c r="AF22" s="6">
        <f t="shared" si="3"/>
        <v>16</v>
      </c>
      <c r="AG22" s="6"/>
      <c r="AH22" s="6">
        <v>319</v>
      </c>
      <c r="AI22" s="7">
        <v>9.99</v>
      </c>
      <c r="AJ22" s="4"/>
    </row>
    <row r="23" spans="1:36" x14ac:dyDescent="0.3">
      <c r="R23" s="5"/>
      <c r="S23" s="6">
        <f t="shared" si="4"/>
        <v>34</v>
      </c>
      <c r="T23" s="6">
        <f t="shared" si="1"/>
        <v>4</v>
      </c>
      <c r="U23" s="6"/>
      <c r="V23" s="6"/>
      <c r="W23" s="7"/>
      <c r="X23" s="4"/>
      <c r="Y23" s="4"/>
      <c r="Z23" s="4"/>
      <c r="AA23" s="4"/>
      <c r="AB23" s="4"/>
      <c r="AC23" s="4"/>
      <c r="AD23" s="4"/>
      <c r="AE23" s="6">
        <f t="shared" ref="AE23:AE27" si="7">AE22+1</f>
        <v>17</v>
      </c>
      <c r="AF23" s="6">
        <f t="shared" si="3"/>
        <v>15</v>
      </c>
      <c r="AH23" s="10">
        <v>343</v>
      </c>
      <c r="AI23" s="11">
        <v>9.93</v>
      </c>
      <c r="AJ23" s="4"/>
    </row>
    <row r="24" spans="1:36" x14ac:dyDescent="0.3">
      <c r="R24" s="5"/>
      <c r="S24" s="6">
        <f t="shared" si="4"/>
        <v>36</v>
      </c>
      <c r="T24" s="6">
        <f t="shared" si="1"/>
        <v>2</v>
      </c>
      <c r="U24" s="6"/>
      <c r="V24" s="6"/>
      <c r="W24" s="7"/>
      <c r="X24" s="4"/>
      <c r="Y24" s="8"/>
      <c r="Z24" s="8"/>
      <c r="AA24" s="8"/>
      <c r="AB24" s="8"/>
      <c r="AC24" s="9"/>
      <c r="AD24" s="4"/>
      <c r="AE24" s="6">
        <f t="shared" si="7"/>
        <v>18</v>
      </c>
      <c r="AF24" s="6">
        <f t="shared" si="3"/>
        <v>14</v>
      </c>
      <c r="AG24" s="12"/>
      <c r="AH24" s="13">
        <v>329</v>
      </c>
      <c r="AI24" s="14">
        <v>10.19</v>
      </c>
      <c r="AJ24" s="4"/>
    </row>
    <row r="25" spans="1:36" x14ac:dyDescent="0.3">
      <c r="R25" s="5"/>
      <c r="S25" s="6">
        <f t="shared" si="4"/>
        <v>38</v>
      </c>
      <c r="T25" s="6">
        <f t="shared" si="1"/>
        <v>0</v>
      </c>
      <c r="U25" s="6"/>
      <c r="V25" s="6"/>
      <c r="W25" s="7"/>
      <c r="X25" s="4"/>
      <c r="Y25" s="8"/>
      <c r="Z25" s="8"/>
      <c r="AA25" s="8"/>
      <c r="AB25" s="8"/>
      <c r="AC25" s="9"/>
      <c r="AD25" s="4"/>
      <c r="AE25" s="6">
        <f t="shared" si="7"/>
        <v>19</v>
      </c>
      <c r="AF25" s="6">
        <f t="shared" si="3"/>
        <v>13</v>
      </c>
      <c r="AG25" s="12"/>
      <c r="AH25" s="6">
        <v>284</v>
      </c>
      <c r="AI25" s="6">
        <v>9.9700000000000006</v>
      </c>
      <c r="AJ25" s="4"/>
    </row>
    <row r="26" spans="1:36" x14ac:dyDescent="0.3">
      <c r="R26" s="5"/>
      <c r="S26" s="4"/>
      <c r="T26" s="4"/>
      <c r="U26" s="4"/>
      <c r="V26" s="4"/>
      <c r="W26" s="4"/>
      <c r="X26" s="4"/>
      <c r="AD26" s="4"/>
      <c r="AE26" s="6">
        <f t="shared" si="7"/>
        <v>20</v>
      </c>
      <c r="AF26" s="6">
        <f t="shared" si="3"/>
        <v>12</v>
      </c>
      <c r="AG26" s="12"/>
      <c r="AH26" s="6">
        <v>297</v>
      </c>
      <c r="AI26" s="6">
        <v>9.98</v>
      </c>
      <c r="AJ26" s="4"/>
    </row>
    <row r="27" spans="1:36" x14ac:dyDescent="0.3">
      <c r="R27" s="5"/>
      <c r="AD27" s="4"/>
      <c r="AE27" s="6">
        <f t="shared" si="7"/>
        <v>21</v>
      </c>
      <c r="AF27" s="6">
        <f t="shared" si="3"/>
        <v>11</v>
      </c>
      <c r="AG27" s="12"/>
      <c r="AH27" s="6">
        <v>304</v>
      </c>
      <c r="AI27" s="6">
        <v>9.93</v>
      </c>
      <c r="AJ27" s="4"/>
    </row>
    <row r="28" spans="1:36" x14ac:dyDescent="0.3">
      <c r="R28" s="5"/>
      <c r="AD28" s="4"/>
      <c r="AE28" s="15">
        <f>AE27+1</f>
        <v>22</v>
      </c>
      <c r="AF28" s="15">
        <f t="shared" si="3"/>
        <v>10</v>
      </c>
      <c r="AG28" s="15"/>
      <c r="AH28" s="16">
        <v>272</v>
      </c>
      <c r="AI28" s="16">
        <v>10.11</v>
      </c>
      <c r="AJ28" s="4"/>
    </row>
    <row r="29" spans="1:36" x14ac:dyDescent="0.3">
      <c r="R29" s="5"/>
      <c r="AD29" s="4"/>
      <c r="AE29" s="8">
        <f>AE28+1</f>
        <v>23</v>
      </c>
      <c r="AF29" s="8">
        <f t="shared" si="3"/>
        <v>9</v>
      </c>
      <c r="AG29" s="8"/>
      <c r="AH29" s="8">
        <v>212</v>
      </c>
      <c r="AI29" s="8">
        <v>10.06</v>
      </c>
      <c r="AJ29" s="4"/>
    </row>
    <row r="30" spans="1:36" x14ac:dyDescent="0.3">
      <c r="R30" s="5"/>
      <c r="AD30" s="4"/>
      <c r="AE30" s="4"/>
      <c r="AF30" s="4"/>
      <c r="AG30" s="4"/>
      <c r="AH30" s="4"/>
      <c r="AI30" s="4"/>
      <c r="AJ30" s="4"/>
    </row>
    <row r="31" spans="1:36" x14ac:dyDescent="0.3">
      <c r="R31" s="5"/>
      <c r="AE31" s="8"/>
      <c r="AF31" s="8"/>
      <c r="AG31" s="8"/>
      <c r="AH31" s="8"/>
      <c r="AI31" s="8"/>
      <c r="AJ31" s="4"/>
    </row>
    <row r="32" spans="1:36" x14ac:dyDescent="0.3">
      <c r="R32" s="5"/>
      <c r="AE32" s="8"/>
      <c r="AF32" s="8"/>
      <c r="AG32" s="8"/>
      <c r="AH32" s="8"/>
      <c r="AI32" s="8"/>
    </row>
    <row r="33" spans="1:36" x14ac:dyDescent="0.3">
      <c r="A33" t="s">
        <v>16</v>
      </c>
      <c r="R33" s="5"/>
      <c r="AE33" s="8"/>
      <c r="AF33" s="8"/>
      <c r="AG33" s="17"/>
      <c r="AH33" s="17"/>
      <c r="AI33" s="17"/>
    </row>
    <row r="34" spans="1:36" x14ac:dyDescent="0.3">
      <c r="A34" t="s">
        <v>1</v>
      </c>
      <c r="D34" t="s">
        <v>2</v>
      </c>
      <c r="E34" t="s">
        <v>5</v>
      </c>
      <c r="F34" t="s">
        <v>8</v>
      </c>
      <c r="H34" t="s">
        <v>11</v>
      </c>
      <c r="I34" s="1">
        <v>176</v>
      </c>
      <c r="J34" t="s">
        <v>13</v>
      </c>
      <c r="R34" s="5"/>
      <c r="AE34" s="8"/>
      <c r="AF34" s="8"/>
      <c r="AG34" s="17"/>
      <c r="AH34" s="17"/>
      <c r="AI34" s="17"/>
    </row>
    <row r="35" spans="1:36" x14ac:dyDescent="0.3">
      <c r="E35">
        <v>1.5</v>
      </c>
      <c r="F35" t="s">
        <v>9</v>
      </c>
      <c r="H35" t="s">
        <v>12</v>
      </c>
      <c r="I35">
        <v>0</v>
      </c>
      <c r="R35" s="5"/>
      <c r="AE35" s="8"/>
      <c r="AF35" s="8"/>
      <c r="AG35" s="17"/>
      <c r="AH35" s="17"/>
      <c r="AI35" s="17"/>
    </row>
    <row r="36" spans="1:36" x14ac:dyDescent="0.3">
      <c r="A36" t="s">
        <v>4</v>
      </c>
      <c r="E36">
        <v>15</v>
      </c>
      <c r="F36" t="s">
        <v>14</v>
      </c>
      <c r="R36" s="5"/>
      <c r="AE36" s="8"/>
      <c r="AF36" s="8"/>
      <c r="AG36" s="17"/>
      <c r="AH36" s="17"/>
      <c r="AI36" s="17"/>
    </row>
    <row r="37" spans="1:36" x14ac:dyDescent="0.3">
      <c r="A37" t="s">
        <v>6</v>
      </c>
      <c r="B37" t="s">
        <v>7</v>
      </c>
      <c r="C37" t="s">
        <v>0</v>
      </c>
      <c r="D37" t="s">
        <v>3</v>
      </c>
      <c r="E37" t="s">
        <v>10</v>
      </c>
      <c r="R37" s="5"/>
      <c r="AJ37" s="6"/>
    </row>
    <row r="38" spans="1:36" x14ac:dyDescent="0.3">
      <c r="A38">
        <v>283</v>
      </c>
      <c r="B38" s="19">
        <f>(A38-$E$3-$I$1)</f>
        <v>92</v>
      </c>
      <c r="D38">
        <v>75</v>
      </c>
      <c r="E38">
        <v>10.02</v>
      </c>
      <c r="R38" s="5"/>
    </row>
    <row r="39" spans="1:36" x14ac:dyDescent="0.3">
      <c r="A39">
        <v>281</v>
      </c>
      <c r="B39" s="19">
        <f t="shared" ref="B39:B47" si="8">(A39-$E$3-$I$1)</f>
        <v>90</v>
      </c>
      <c r="D39">
        <v>125</v>
      </c>
      <c r="E39">
        <v>10.130000000000001</v>
      </c>
      <c r="R39" s="5"/>
    </row>
    <row r="40" spans="1:36" x14ac:dyDescent="0.3">
      <c r="A40">
        <v>278</v>
      </c>
      <c r="B40" s="19">
        <f t="shared" si="8"/>
        <v>87</v>
      </c>
      <c r="D40">
        <v>183</v>
      </c>
      <c r="E40">
        <v>10.1</v>
      </c>
      <c r="R40" s="5"/>
    </row>
    <row r="41" spans="1:36" x14ac:dyDescent="0.3">
      <c r="A41">
        <v>273</v>
      </c>
      <c r="B41" s="19">
        <f t="shared" si="8"/>
        <v>82</v>
      </c>
      <c r="D41">
        <v>253</v>
      </c>
      <c r="E41">
        <v>10.06</v>
      </c>
      <c r="R41" s="5"/>
    </row>
    <row r="42" spans="1:36" x14ac:dyDescent="0.3">
      <c r="A42" s="2">
        <v>268</v>
      </c>
      <c r="B42" s="19">
        <f t="shared" si="8"/>
        <v>77</v>
      </c>
      <c r="C42" s="2"/>
      <c r="D42" s="2">
        <v>284</v>
      </c>
      <c r="E42">
        <v>10.039999999999999</v>
      </c>
      <c r="R42" s="5"/>
    </row>
    <row r="43" spans="1:36" x14ac:dyDescent="0.3">
      <c r="A43">
        <v>264</v>
      </c>
      <c r="B43" s="19">
        <f t="shared" si="8"/>
        <v>73</v>
      </c>
      <c r="D43">
        <v>326</v>
      </c>
      <c r="E43">
        <v>10.02</v>
      </c>
      <c r="R43" s="5"/>
    </row>
    <row r="44" spans="1:36" x14ac:dyDescent="0.3">
      <c r="A44">
        <v>263</v>
      </c>
      <c r="B44" s="19">
        <f t="shared" si="8"/>
        <v>72</v>
      </c>
      <c r="D44">
        <v>251</v>
      </c>
      <c r="E44">
        <v>9.9600000000000009</v>
      </c>
      <c r="R44" s="5"/>
    </row>
    <row r="45" spans="1:36" x14ac:dyDescent="0.3">
      <c r="A45" s="3">
        <v>262</v>
      </c>
      <c r="B45" s="19">
        <f t="shared" si="8"/>
        <v>71</v>
      </c>
      <c r="C45" s="3"/>
      <c r="D45" s="3">
        <v>262</v>
      </c>
      <c r="E45" s="3">
        <v>9.9600000000000009</v>
      </c>
      <c r="R45" s="5"/>
    </row>
    <row r="46" spans="1:36" x14ac:dyDescent="0.3">
      <c r="A46" s="3">
        <v>259</v>
      </c>
      <c r="B46" s="19">
        <f t="shared" si="8"/>
        <v>68</v>
      </c>
      <c r="C46" s="3"/>
      <c r="D46" s="3">
        <v>249</v>
      </c>
      <c r="E46" s="3">
        <v>10.07</v>
      </c>
      <c r="R46" s="5"/>
    </row>
    <row r="47" spans="1:36" x14ac:dyDescent="0.3">
      <c r="A47" s="3">
        <v>250</v>
      </c>
      <c r="B47" s="19">
        <f t="shared" si="8"/>
        <v>59</v>
      </c>
      <c r="C47" s="3"/>
      <c r="D47" s="3">
        <v>254</v>
      </c>
      <c r="E47" s="3">
        <v>10.039999999999999</v>
      </c>
      <c r="R47" s="5"/>
    </row>
    <row r="48" spans="1:36" x14ac:dyDescent="0.3">
      <c r="A48" t="s">
        <v>17</v>
      </c>
      <c r="R48" s="5"/>
    </row>
    <row r="49" spans="2:37" x14ac:dyDescent="0.3">
      <c r="B49" s="3">
        <f>B38</f>
        <v>92</v>
      </c>
      <c r="D49">
        <f>D38/E38</f>
        <v>7.4850299401197606</v>
      </c>
      <c r="R49" s="5"/>
    </row>
    <row r="50" spans="2:37" x14ac:dyDescent="0.3">
      <c r="B50" s="3">
        <f t="shared" ref="B50:B57" si="9">B39</f>
        <v>90</v>
      </c>
      <c r="D50">
        <f t="shared" ref="D50:D57" si="10">D39/E39</f>
        <v>12.339585389930898</v>
      </c>
      <c r="R50" s="5"/>
    </row>
    <row r="51" spans="2:37" x14ac:dyDescent="0.3">
      <c r="B51" s="3">
        <f t="shared" si="9"/>
        <v>87</v>
      </c>
      <c r="D51">
        <f t="shared" si="10"/>
        <v>18.118811881188119</v>
      </c>
      <c r="R51" s="5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2:37" x14ac:dyDescent="0.3">
      <c r="B52" s="3">
        <f t="shared" si="9"/>
        <v>82</v>
      </c>
      <c r="D52">
        <f t="shared" si="10"/>
        <v>25.14910536779324</v>
      </c>
      <c r="R52" s="5"/>
      <c r="S52" t="s">
        <v>31</v>
      </c>
      <c r="T52">
        <v>26</v>
      </c>
      <c r="U52" t="s">
        <v>14</v>
      </c>
      <c r="AE52" s="4"/>
      <c r="AF52" s="6" t="s">
        <v>29</v>
      </c>
      <c r="AG52" s="6" t="s">
        <v>19</v>
      </c>
      <c r="AH52" s="6" t="s">
        <v>0</v>
      </c>
      <c r="AI52" s="6" t="s">
        <v>20</v>
      </c>
      <c r="AJ52" s="6" t="s">
        <v>21</v>
      </c>
      <c r="AK52" s="4"/>
    </row>
    <row r="53" spans="2:37" x14ac:dyDescent="0.3">
      <c r="B53" s="3">
        <f t="shared" si="9"/>
        <v>77</v>
      </c>
      <c r="D53">
        <f t="shared" si="10"/>
        <v>28.286852589641438</v>
      </c>
      <c r="R53" s="5"/>
      <c r="S53" s="6" t="s">
        <v>29</v>
      </c>
      <c r="T53" s="6" t="s">
        <v>19</v>
      </c>
      <c r="U53" s="6" t="s">
        <v>0</v>
      </c>
      <c r="V53" s="6" t="s">
        <v>20</v>
      </c>
      <c r="W53" s="6" t="s">
        <v>21</v>
      </c>
      <c r="AE53" s="4"/>
      <c r="AF53" s="6">
        <v>0</v>
      </c>
      <c r="AG53" s="6">
        <v>42</v>
      </c>
      <c r="AH53" s="6"/>
      <c r="AI53" s="6">
        <v>20</v>
      </c>
      <c r="AJ53" s="7">
        <v>10.050000000000001</v>
      </c>
      <c r="AK53" s="4"/>
    </row>
    <row r="54" spans="2:37" x14ac:dyDescent="0.3">
      <c r="B54" s="3">
        <f t="shared" si="9"/>
        <v>73</v>
      </c>
      <c r="D54">
        <f t="shared" si="10"/>
        <v>32.534930139720558</v>
      </c>
      <c r="R54" s="5"/>
      <c r="S54" s="6">
        <v>0</v>
      </c>
      <c r="T54" s="6">
        <f>$AB$1-S54</f>
        <v>32</v>
      </c>
      <c r="U54" s="6"/>
      <c r="V54" s="6">
        <v>93</v>
      </c>
      <c r="W54" s="7">
        <v>10</v>
      </c>
      <c r="AE54" s="4"/>
      <c r="AF54" s="6">
        <v>2</v>
      </c>
      <c r="AG54" s="6">
        <f>$AG$53-AF54</f>
        <v>40</v>
      </c>
      <c r="AH54" s="6"/>
      <c r="AI54" s="6">
        <v>26</v>
      </c>
      <c r="AJ54" s="7">
        <v>9.98</v>
      </c>
      <c r="AK54" s="4"/>
    </row>
    <row r="55" spans="2:37" x14ac:dyDescent="0.3">
      <c r="B55" s="3">
        <f t="shared" si="9"/>
        <v>72</v>
      </c>
      <c r="D55">
        <f t="shared" si="10"/>
        <v>25.200803212851405</v>
      </c>
      <c r="R55" s="5"/>
      <c r="S55" s="6">
        <v>1</v>
      </c>
      <c r="T55" s="6">
        <f t="shared" ref="T55:T82" si="11">$AB$1-S55</f>
        <v>31</v>
      </c>
      <c r="U55" s="6"/>
      <c r="V55" s="6">
        <v>113</v>
      </c>
      <c r="W55" s="7">
        <v>10.07</v>
      </c>
      <c r="AE55" s="4"/>
      <c r="AF55" s="6">
        <v>4</v>
      </c>
      <c r="AG55" s="6">
        <f t="shared" ref="AG55:AG76" si="12">$AG$53-AF55</f>
        <v>38</v>
      </c>
      <c r="AH55" s="6"/>
      <c r="AI55" s="6">
        <v>34</v>
      </c>
      <c r="AJ55" s="7">
        <v>9.89</v>
      </c>
      <c r="AK55" s="4"/>
    </row>
    <row r="56" spans="2:37" x14ac:dyDescent="0.3">
      <c r="B56" s="3">
        <f t="shared" si="9"/>
        <v>71</v>
      </c>
      <c r="D56">
        <f t="shared" si="10"/>
        <v>26.305220883534133</v>
      </c>
      <c r="R56" s="5"/>
      <c r="S56" s="6">
        <f>S55+1</f>
        <v>2</v>
      </c>
      <c r="T56" s="6">
        <f t="shared" si="11"/>
        <v>30</v>
      </c>
      <c r="U56" s="6"/>
      <c r="V56" s="6">
        <v>154</v>
      </c>
      <c r="W56" s="7">
        <v>9.8699999999999992</v>
      </c>
      <c r="AE56" s="4"/>
      <c r="AF56" s="6">
        <v>6</v>
      </c>
      <c r="AG56" s="6">
        <f>$AG$53-AF56</f>
        <v>36</v>
      </c>
      <c r="AH56" s="6"/>
      <c r="AI56" s="6">
        <v>20</v>
      </c>
      <c r="AJ56" s="7"/>
      <c r="AK56" s="4"/>
    </row>
    <row r="57" spans="2:37" x14ac:dyDescent="0.3">
      <c r="B57" s="3">
        <f t="shared" si="9"/>
        <v>68</v>
      </c>
      <c r="D57">
        <f t="shared" si="10"/>
        <v>24.726911618669313</v>
      </c>
      <c r="R57" s="5"/>
      <c r="S57" s="6">
        <f t="shared" ref="S57:S69" si="13">S56+1</f>
        <v>3</v>
      </c>
      <c r="T57" s="6">
        <f t="shared" si="11"/>
        <v>29</v>
      </c>
      <c r="U57" s="6"/>
      <c r="V57" s="6">
        <v>161</v>
      </c>
      <c r="W57" s="7">
        <v>10.039999999999999</v>
      </c>
      <c r="AE57" s="4"/>
      <c r="AF57" s="6">
        <v>6.1</v>
      </c>
      <c r="AG57" s="6">
        <f>$AG$53-AF57</f>
        <v>35.9</v>
      </c>
      <c r="AH57" s="6"/>
      <c r="AI57" s="6">
        <v>69</v>
      </c>
      <c r="AJ57" s="7"/>
      <c r="AK57" s="4"/>
    </row>
    <row r="58" spans="2:37" x14ac:dyDescent="0.3">
      <c r="B58" s="3">
        <v>5.9</v>
      </c>
      <c r="D58" s="3">
        <f>D47/E47</f>
        <v>25.298804780876495</v>
      </c>
      <c r="R58" s="5"/>
      <c r="S58" s="6">
        <f t="shared" si="13"/>
        <v>4</v>
      </c>
      <c r="T58" s="6">
        <f t="shared" si="11"/>
        <v>28</v>
      </c>
      <c r="U58" s="6"/>
      <c r="V58" s="6">
        <v>189</v>
      </c>
      <c r="W58" s="7">
        <v>10.09</v>
      </c>
      <c r="AE58" s="4"/>
      <c r="AF58" s="6">
        <v>6.2</v>
      </c>
      <c r="AG58" s="6">
        <f>$AG$53-AF58</f>
        <v>35.799999999999997</v>
      </c>
      <c r="AH58" s="6"/>
      <c r="AI58" s="6">
        <v>58</v>
      </c>
      <c r="AJ58" s="7"/>
      <c r="AK58" s="4"/>
    </row>
    <row r="59" spans="2:37" x14ac:dyDescent="0.3">
      <c r="R59" s="5"/>
      <c r="S59" s="6">
        <f t="shared" si="13"/>
        <v>5</v>
      </c>
      <c r="T59" s="6">
        <f t="shared" si="11"/>
        <v>27</v>
      </c>
      <c r="U59" s="6"/>
      <c r="V59" s="6">
        <v>230</v>
      </c>
      <c r="W59" s="7">
        <v>10.06</v>
      </c>
      <c r="AE59" s="4"/>
      <c r="AF59" s="6">
        <v>6.3</v>
      </c>
      <c r="AG59" s="6">
        <f t="shared" si="12"/>
        <v>35.700000000000003</v>
      </c>
      <c r="AH59" s="6"/>
      <c r="AI59" s="6">
        <v>68</v>
      </c>
      <c r="AJ59" s="7">
        <v>9.99</v>
      </c>
      <c r="AK59" s="4"/>
    </row>
    <row r="60" spans="2:37" x14ac:dyDescent="0.3">
      <c r="R60" s="5"/>
      <c r="S60" s="6">
        <f t="shared" si="13"/>
        <v>6</v>
      </c>
      <c r="T60" s="6">
        <f t="shared" si="11"/>
        <v>26</v>
      </c>
      <c r="U60" s="6"/>
      <c r="V60" s="6">
        <v>221</v>
      </c>
      <c r="W60" s="7">
        <v>10</v>
      </c>
      <c r="AE60" s="4"/>
      <c r="AF60" s="6">
        <v>6.4</v>
      </c>
      <c r="AG60" s="6">
        <f t="shared" si="12"/>
        <v>35.6</v>
      </c>
      <c r="AH60" s="6"/>
      <c r="AI60" s="6">
        <v>49</v>
      </c>
      <c r="AJ60" s="7"/>
      <c r="AK60" s="4"/>
    </row>
    <row r="61" spans="2:37" x14ac:dyDescent="0.3">
      <c r="R61" s="5"/>
      <c r="S61" s="6">
        <f t="shared" si="13"/>
        <v>7</v>
      </c>
      <c r="T61" s="6">
        <f t="shared" si="11"/>
        <v>25</v>
      </c>
      <c r="U61" s="6"/>
      <c r="V61" s="6">
        <v>226</v>
      </c>
      <c r="W61" s="7">
        <v>9.92</v>
      </c>
      <c r="AE61" s="4"/>
      <c r="AF61" s="6">
        <v>6.5</v>
      </c>
      <c r="AG61" s="6">
        <f>$AG$53-AF61</f>
        <v>35.5</v>
      </c>
      <c r="AH61" s="6"/>
      <c r="AI61" s="6">
        <v>194</v>
      </c>
      <c r="AJ61" s="7"/>
      <c r="AK61" s="4"/>
    </row>
    <row r="62" spans="2:37" x14ac:dyDescent="0.3">
      <c r="R62" s="5"/>
      <c r="S62" s="6">
        <f t="shared" si="13"/>
        <v>8</v>
      </c>
      <c r="T62" s="6">
        <f t="shared" si="11"/>
        <v>24</v>
      </c>
      <c r="U62" s="6"/>
      <c r="V62" s="6">
        <v>230</v>
      </c>
      <c r="W62" s="7">
        <v>10.08</v>
      </c>
      <c r="AE62" s="4"/>
      <c r="AF62" s="6">
        <v>6.6</v>
      </c>
      <c r="AG62" s="6">
        <f t="shared" si="12"/>
        <v>35.4</v>
      </c>
      <c r="AH62" s="6"/>
      <c r="AI62" s="6">
        <v>102</v>
      </c>
      <c r="AJ62" s="7">
        <v>9.9</v>
      </c>
      <c r="AK62" s="4"/>
    </row>
    <row r="63" spans="2:37" x14ac:dyDescent="0.3">
      <c r="R63" s="5"/>
      <c r="S63" s="6">
        <f t="shared" si="13"/>
        <v>9</v>
      </c>
      <c r="T63" s="6">
        <f t="shared" si="11"/>
        <v>23</v>
      </c>
      <c r="U63" s="6"/>
      <c r="V63" s="6">
        <v>245</v>
      </c>
      <c r="W63" s="7">
        <v>9.93</v>
      </c>
      <c r="AE63" s="4"/>
      <c r="AF63" s="6">
        <v>6.7</v>
      </c>
      <c r="AG63" s="6">
        <f>$AG$53-AF63</f>
        <v>35.299999999999997</v>
      </c>
      <c r="AH63" s="6"/>
      <c r="AI63" s="6">
        <v>104</v>
      </c>
      <c r="AJ63" s="7">
        <v>9.91</v>
      </c>
      <c r="AK63" s="4"/>
    </row>
    <row r="64" spans="2:37" x14ac:dyDescent="0.3">
      <c r="R64" s="5"/>
      <c r="S64" s="6">
        <f t="shared" si="13"/>
        <v>10</v>
      </c>
      <c r="T64" s="6">
        <f t="shared" si="11"/>
        <v>22</v>
      </c>
      <c r="U64" s="6"/>
      <c r="V64" s="6">
        <v>233</v>
      </c>
      <c r="W64" s="7">
        <v>10.039999999999999</v>
      </c>
      <c r="AE64" s="4"/>
      <c r="AF64" s="6">
        <v>6.8</v>
      </c>
      <c r="AG64" s="6">
        <f t="shared" si="12"/>
        <v>35.200000000000003</v>
      </c>
      <c r="AH64" s="6"/>
      <c r="AI64" s="6">
        <v>105</v>
      </c>
      <c r="AJ64" s="7">
        <v>9.9700000000000006</v>
      </c>
      <c r="AK64" s="4"/>
    </row>
    <row r="65" spans="18:40" x14ac:dyDescent="0.3">
      <c r="R65" s="5"/>
      <c r="S65" s="6">
        <f t="shared" si="13"/>
        <v>11</v>
      </c>
      <c r="T65" s="6">
        <f t="shared" si="11"/>
        <v>21</v>
      </c>
      <c r="U65" s="6"/>
      <c r="V65" s="6">
        <v>192</v>
      </c>
      <c r="W65" s="7">
        <v>9.9600000000000009</v>
      </c>
      <c r="AE65" s="4"/>
      <c r="AF65" s="6">
        <v>6.9</v>
      </c>
      <c r="AG65" s="6">
        <f t="shared" si="12"/>
        <v>35.1</v>
      </c>
      <c r="AH65" s="6"/>
      <c r="AI65" s="6">
        <v>102</v>
      </c>
      <c r="AJ65" s="7">
        <v>9.86</v>
      </c>
      <c r="AK65" s="4"/>
    </row>
    <row r="66" spans="18:40" x14ac:dyDescent="0.3">
      <c r="R66" s="5"/>
      <c r="S66" s="6">
        <f t="shared" si="13"/>
        <v>12</v>
      </c>
      <c r="T66" s="6">
        <f t="shared" si="11"/>
        <v>20</v>
      </c>
      <c r="U66" s="6"/>
      <c r="V66" s="6">
        <v>217</v>
      </c>
      <c r="W66" s="7">
        <v>9.99</v>
      </c>
      <c r="AE66" s="4"/>
      <c r="AF66" s="6">
        <v>7</v>
      </c>
      <c r="AG66" s="6">
        <f t="shared" si="12"/>
        <v>35</v>
      </c>
      <c r="AH66" s="6"/>
      <c r="AI66" s="6">
        <v>106</v>
      </c>
      <c r="AJ66" s="7"/>
      <c r="AK66" s="4"/>
    </row>
    <row r="67" spans="18:40" x14ac:dyDescent="0.3">
      <c r="R67" s="5"/>
      <c r="S67" s="6">
        <f t="shared" si="13"/>
        <v>13</v>
      </c>
      <c r="T67" s="6">
        <f t="shared" si="11"/>
        <v>19</v>
      </c>
      <c r="U67" s="6"/>
      <c r="V67" s="6">
        <v>223</v>
      </c>
      <c r="W67" s="7">
        <v>9.9499999999999993</v>
      </c>
      <c r="AE67" s="4"/>
      <c r="AF67" s="6">
        <v>7.2</v>
      </c>
      <c r="AG67" s="6">
        <f t="shared" si="12"/>
        <v>34.799999999999997</v>
      </c>
      <c r="AH67" s="6"/>
      <c r="AI67" s="6">
        <v>106</v>
      </c>
      <c r="AJ67" s="7">
        <v>9.9700000000000006</v>
      </c>
      <c r="AK67" s="4"/>
    </row>
    <row r="68" spans="18:40" x14ac:dyDescent="0.3">
      <c r="R68" s="5"/>
      <c r="S68" s="6">
        <f t="shared" si="13"/>
        <v>14</v>
      </c>
      <c r="T68" s="6">
        <f t="shared" si="11"/>
        <v>18</v>
      </c>
      <c r="U68" s="6"/>
      <c r="V68" s="6">
        <v>273</v>
      </c>
      <c r="W68" s="7">
        <v>9.9499999999999993</v>
      </c>
      <c r="AE68" s="4"/>
      <c r="AF68" s="6">
        <v>7.4</v>
      </c>
      <c r="AG68" s="6">
        <f t="shared" si="12"/>
        <v>34.6</v>
      </c>
      <c r="AH68" s="6"/>
      <c r="AI68" s="6">
        <v>107</v>
      </c>
      <c r="AJ68" s="7"/>
      <c r="AK68" s="4"/>
    </row>
    <row r="69" spans="18:40" x14ac:dyDescent="0.3">
      <c r="R69" s="5"/>
      <c r="S69" s="6">
        <f t="shared" si="13"/>
        <v>15</v>
      </c>
      <c r="T69" s="6">
        <f t="shared" si="11"/>
        <v>17</v>
      </c>
      <c r="U69" s="6"/>
      <c r="V69" s="6">
        <v>243</v>
      </c>
      <c r="W69" s="7">
        <v>10.02</v>
      </c>
      <c r="AE69" s="4"/>
      <c r="AF69" s="6">
        <v>8</v>
      </c>
      <c r="AG69" s="6">
        <f t="shared" si="12"/>
        <v>34</v>
      </c>
      <c r="AH69" s="6"/>
      <c r="AI69" s="6">
        <v>35</v>
      </c>
      <c r="AJ69" s="7"/>
      <c r="AK69" s="4"/>
    </row>
    <row r="70" spans="18:40" x14ac:dyDescent="0.3">
      <c r="R70" s="5"/>
      <c r="S70" s="6">
        <f>S69+1</f>
        <v>16</v>
      </c>
      <c r="T70" s="6">
        <f t="shared" si="11"/>
        <v>16</v>
      </c>
      <c r="U70" s="6"/>
      <c r="V70" s="6">
        <v>247</v>
      </c>
      <c r="W70" s="7">
        <v>9.9499999999999993</v>
      </c>
      <c r="AE70" s="4"/>
      <c r="AF70" s="6">
        <v>8.5</v>
      </c>
      <c r="AG70" s="6">
        <f t="shared" si="12"/>
        <v>33.5</v>
      </c>
      <c r="AI70" s="10">
        <v>0</v>
      </c>
      <c r="AJ70" s="11"/>
      <c r="AK70" s="4"/>
    </row>
    <row r="71" spans="18:40" x14ac:dyDescent="0.3">
      <c r="R71" s="5"/>
      <c r="S71" s="6">
        <f t="shared" ref="S71:S75" si="14">S70+1</f>
        <v>17</v>
      </c>
      <c r="T71" s="6">
        <f t="shared" si="11"/>
        <v>15</v>
      </c>
      <c r="V71" s="10">
        <v>315</v>
      </c>
      <c r="W71" s="11">
        <v>10.25</v>
      </c>
      <c r="AE71" s="4"/>
      <c r="AF71" s="6">
        <v>9</v>
      </c>
      <c r="AG71" s="6">
        <f t="shared" si="12"/>
        <v>33</v>
      </c>
      <c r="AH71" s="12"/>
      <c r="AI71" s="13">
        <v>0</v>
      </c>
      <c r="AJ71" s="14"/>
      <c r="AK71" s="4"/>
    </row>
    <row r="72" spans="18:40" x14ac:dyDescent="0.3">
      <c r="R72" s="5"/>
      <c r="S72" s="6">
        <f t="shared" si="14"/>
        <v>18</v>
      </c>
      <c r="T72" s="6">
        <f t="shared" si="11"/>
        <v>14</v>
      </c>
      <c r="U72" s="12"/>
      <c r="V72" s="13">
        <v>256</v>
      </c>
      <c r="W72" s="14">
        <v>10.050000000000001</v>
      </c>
      <c r="AE72" s="4"/>
      <c r="AF72" s="6">
        <v>10</v>
      </c>
      <c r="AG72" s="6">
        <f t="shared" si="12"/>
        <v>32</v>
      </c>
      <c r="AH72" s="12"/>
      <c r="AI72" s="6">
        <v>0</v>
      </c>
      <c r="AJ72" s="7"/>
      <c r="AK72" s="4"/>
    </row>
    <row r="73" spans="18:40" x14ac:dyDescent="0.3">
      <c r="R73" s="5"/>
      <c r="S73" s="6">
        <f t="shared" si="14"/>
        <v>19</v>
      </c>
      <c r="T73" s="6">
        <f t="shared" si="11"/>
        <v>13</v>
      </c>
      <c r="U73" s="12"/>
      <c r="V73" s="6">
        <v>206</v>
      </c>
      <c r="W73" s="7">
        <v>10</v>
      </c>
      <c r="AE73" s="4"/>
      <c r="AF73" s="6"/>
      <c r="AG73" s="6">
        <f t="shared" si="12"/>
        <v>42</v>
      </c>
      <c r="AH73" s="12"/>
      <c r="AI73" s="6"/>
      <c r="AJ73" s="7"/>
      <c r="AK73" s="4"/>
    </row>
    <row r="74" spans="18:40" x14ac:dyDescent="0.3">
      <c r="R74" s="5"/>
      <c r="S74" s="6">
        <f t="shared" si="14"/>
        <v>20</v>
      </c>
      <c r="T74" s="6">
        <f t="shared" si="11"/>
        <v>12</v>
      </c>
      <c r="U74" s="12"/>
      <c r="V74" s="6">
        <v>269</v>
      </c>
      <c r="W74" s="7">
        <v>9.9600000000000009</v>
      </c>
      <c r="AE74" s="4"/>
      <c r="AF74" s="6"/>
      <c r="AG74" s="6">
        <f t="shared" si="12"/>
        <v>42</v>
      </c>
      <c r="AH74" s="12"/>
      <c r="AI74" s="6"/>
      <c r="AJ74" s="7"/>
      <c r="AK74" s="4"/>
    </row>
    <row r="75" spans="18:40" x14ac:dyDescent="0.3">
      <c r="R75" s="4"/>
      <c r="S75" s="6">
        <f t="shared" si="14"/>
        <v>21</v>
      </c>
      <c r="T75" s="6">
        <f t="shared" si="11"/>
        <v>11</v>
      </c>
      <c r="U75" s="12"/>
      <c r="V75" s="6">
        <v>233</v>
      </c>
      <c r="W75" s="7">
        <v>10.050000000000001</v>
      </c>
      <c r="AE75" s="4"/>
      <c r="AF75" s="6"/>
      <c r="AG75" s="6">
        <f t="shared" si="12"/>
        <v>42</v>
      </c>
      <c r="AH75" s="6"/>
      <c r="AI75" s="13"/>
      <c r="AJ75" s="14"/>
      <c r="AK75" s="4"/>
    </row>
    <row r="76" spans="18:40" x14ac:dyDescent="0.3">
      <c r="R76" s="4"/>
      <c r="S76" s="6">
        <f>S75+1</f>
        <v>22</v>
      </c>
      <c r="T76" s="6">
        <f t="shared" si="11"/>
        <v>10</v>
      </c>
      <c r="U76" s="6"/>
      <c r="V76" s="13">
        <v>200</v>
      </c>
      <c r="W76" s="14">
        <v>9.84</v>
      </c>
      <c r="AE76" s="4"/>
      <c r="AF76" s="6"/>
      <c r="AG76" s="6">
        <f t="shared" si="12"/>
        <v>42</v>
      </c>
      <c r="AH76" s="6"/>
      <c r="AI76" s="6"/>
      <c r="AJ76" s="6"/>
      <c r="AK76" s="4"/>
    </row>
    <row r="77" spans="18:40" x14ac:dyDescent="0.3">
      <c r="R77" s="4"/>
      <c r="S77" s="6">
        <f>S76+1</f>
        <v>23</v>
      </c>
      <c r="T77" s="6">
        <f t="shared" si="11"/>
        <v>9</v>
      </c>
      <c r="U77" s="6"/>
      <c r="V77" s="6">
        <v>205</v>
      </c>
      <c r="W77" s="6">
        <v>9.9700000000000006</v>
      </c>
      <c r="AE77" s="4"/>
      <c r="AF77" s="6"/>
      <c r="AG77" s="6"/>
      <c r="AH77" s="12"/>
      <c r="AI77" s="13"/>
      <c r="AJ77" s="14"/>
      <c r="AK77" s="4"/>
      <c r="AL77" s="4"/>
      <c r="AM77" s="4"/>
      <c r="AN77" s="4"/>
    </row>
    <row r="78" spans="18:40" x14ac:dyDescent="0.3">
      <c r="R78" s="4"/>
      <c r="S78" s="6">
        <f t="shared" ref="S78:S82" si="15">S77+1</f>
        <v>24</v>
      </c>
      <c r="T78" s="6">
        <f t="shared" si="11"/>
        <v>8</v>
      </c>
      <c r="U78" s="12"/>
      <c r="V78" s="13">
        <v>253</v>
      </c>
      <c r="W78" s="14">
        <v>9.99</v>
      </c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N78" s="4"/>
    </row>
    <row r="79" spans="18:40" x14ac:dyDescent="0.3">
      <c r="R79" s="4"/>
      <c r="S79" s="6">
        <f t="shared" si="15"/>
        <v>25</v>
      </c>
      <c r="T79" s="6">
        <f t="shared" si="11"/>
        <v>7</v>
      </c>
      <c r="U79" s="12"/>
      <c r="V79" s="13">
        <v>267</v>
      </c>
      <c r="W79" s="13">
        <v>9.8800000000000008</v>
      </c>
      <c r="X79" s="4"/>
      <c r="AE79" s="4"/>
      <c r="AF79" s="6"/>
      <c r="AG79" s="6"/>
      <c r="AH79" s="12"/>
      <c r="AI79" s="13"/>
      <c r="AJ79" s="13"/>
      <c r="AN79" s="4"/>
    </row>
    <row r="80" spans="18:40" x14ac:dyDescent="0.3">
      <c r="R80" s="4"/>
      <c r="S80" s="6">
        <f t="shared" si="15"/>
        <v>26</v>
      </c>
      <c r="T80" s="6">
        <f t="shared" si="11"/>
        <v>6</v>
      </c>
      <c r="U80" s="12"/>
      <c r="V80" s="13"/>
      <c r="W80" s="13"/>
      <c r="X80" s="4"/>
      <c r="AA80" t="s">
        <v>32</v>
      </c>
      <c r="AE80" s="4"/>
      <c r="AF80" s="6"/>
      <c r="AG80" s="6"/>
      <c r="AH80" s="12"/>
      <c r="AI80" s="13"/>
      <c r="AJ80" s="13"/>
      <c r="AN80" s="4"/>
    </row>
    <row r="81" spans="18:40" x14ac:dyDescent="0.3">
      <c r="R81" s="4"/>
      <c r="S81" s="6">
        <f t="shared" si="15"/>
        <v>27</v>
      </c>
      <c r="T81" s="6">
        <f t="shared" si="11"/>
        <v>5</v>
      </c>
      <c r="U81" s="12"/>
      <c r="V81" s="13"/>
      <c r="W81" s="13"/>
      <c r="X81" s="4"/>
      <c r="AE81" s="4"/>
      <c r="AF81" s="6"/>
      <c r="AG81" s="6"/>
      <c r="AH81" s="12"/>
      <c r="AI81" s="13"/>
      <c r="AJ81" s="13"/>
      <c r="AN81" s="4"/>
    </row>
    <row r="82" spans="18:40" x14ac:dyDescent="0.3">
      <c r="R82" s="4"/>
      <c r="S82" s="6">
        <f t="shared" si="15"/>
        <v>28</v>
      </c>
      <c r="T82" s="6">
        <f t="shared" si="11"/>
        <v>4</v>
      </c>
      <c r="U82" s="12"/>
      <c r="V82" s="13"/>
      <c r="W82" s="13"/>
      <c r="X82" s="4"/>
      <c r="AE82" s="4"/>
      <c r="AN82" s="4"/>
    </row>
    <row r="83" spans="18:40" x14ac:dyDescent="0.3">
      <c r="R83" s="4"/>
      <c r="S83" s="4"/>
      <c r="T83" s="4"/>
      <c r="U83" s="4"/>
      <c r="V83" s="4"/>
      <c r="W83" s="4"/>
      <c r="X83" s="4"/>
      <c r="AE83" s="4"/>
      <c r="AN83" s="4"/>
    </row>
    <row r="84" spans="18:40" x14ac:dyDescent="0.3">
      <c r="R84" s="4"/>
      <c r="S84" s="6" t="s">
        <v>29</v>
      </c>
      <c r="T84" s="6" t="s">
        <v>19</v>
      </c>
      <c r="U84" s="6" t="s">
        <v>0</v>
      </c>
      <c r="V84" s="6" t="s">
        <v>20</v>
      </c>
      <c r="W84" s="6" t="s">
        <v>21</v>
      </c>
      <c r="AE84" s="4"/>
      <c r="AN84" s="4"/>
    </row>
    <row r="85" spans="18:40" x14ac:dyDescent="0.3">
      <c r="R85" s="4"/>
      <c r="S85" s="6">
        <v>0</v>
      </c>
      <c r="T85" s="6">
        <f>$AB$1-S85</f>
        <v>32</v>
      </c>
      <c r="U85" s="6"/>
      <c r="V85">
        <v>51</v>
      </c>
      <c r="W85">
        <v>4.95</v>
      </c>
      <c r="AE85" s="4"/>
      <c r="AN85" s="4"/>
    </row>
    <row r="86" spans="18:40" x14ac:dyDescent="0.3">
      <c r="R86" s="4"/>
      <c r="S86" s="6">
        <v>2</v>
      </c>
      <c r="T86" s="6">
        <f t="shared" ref="T86:T101" si="16">$AB$1-S86</f>
        <v>30</v>
      </c>
      <c r="U86" s="6"/>
      <c r="V86" s="6">
        <v>51</v>
      </c>
      <c r="W86" s="7">
        <v>4.99</v>
      </c>
      <c r="AE86" s="4"/>
      <c r="AN86" s="4"/>
    </row>
    <row r="87" spans="18:40" x14ac:dyDescent="0.3">
      <c r="R87" s="4"/>
      <c r="S87" s="6">
        <v>4</v>
      </c>
      <c r="T87" s="6">
        <f t="shared" si="16"/>
        <v>28</v>
      </c>
      <c r="U87" s="6"/>
      <c r="V87" s="6">
        <v>54</v>
      </c>
      <c r="W87" s="7">
        <v>4.9400000000000004</v>
      </c>
      <c r="AE87" s="4"/>
      <c r="AN87" s="4"/>
    </row>
    <row r="88" spans="18:40" x14ac:dyDescent="0.3">
      <c r="R88" s="4"/>
      <c r="S88" s="6">
        <f>S87+2</f>
        <v>6</v>
      </c>
      <c r="T88" s="6">
        <f t="shared" si="16"/>
        <v>26</v>
      </c>
      <c r="U88" s="6"/>
      <c r="V88" s="6">
        <v>33</v>
      </c>
      <c r="W88" s="7">
        <v>4.97</v>
      </c>
      <c r="AE88" s="4"/>
      <c r="AN88" s="4"/>
    </row>
    <row r="89" spans="18:40" x14ac:dyDescent="0.3">
      <c r="R89" s="4"/>
      <c r="S89" s="6">
        <f t="shared" ref="S89:S101" si="17">S88+2</f>
        <v>8</v>
      </c>
      <c r="T89" s="6">
        <f t="shared" si="16"/>
        <v>24</v>
      </c>
      <c r="U89" s="6"/>
      <c r="V89" s="6">
        <v>32</v>
      </c>
      <c r="W89" s="7">
        <v>4.97</v>
      </c>
      <c r="AE89" s="4"/>
      <c r="AN89" s="4"/>
    </row>
    <row r="90" spans="18:40" x14ac:dyDescent="0.3">
      <c r="R90" s="4"/>
      <c r="S90" s="6">
        <f t="shared" si="17"/>
        <v>10</v>
      </c>
      <c r="T90" s="6">
        <f t="shared" si="16"/>
        <v>22</v>
      </c>
      <c r="U90" s="6"/>
      <c r="V90" s="6">
        <v>20</v>
      </c>
      <c r="W90" s="7">
        <v>4.9400000000000004</v>
      </c>
      <c r="AE90" s="4"/>
      <c r="AN90" s="4"/>
    </row>
    <row r="91" spans="18:40" x14ac:dyDescent="0.3">
      <c r="R91" s="4"/>
      <c r="S91" s="6">
        <f t="shared" si="17"/>
        <v>12</v>
      </c>
      <c r="T91" s="6">
        <f t="shared" si="16"/>
        <v>20</v>
      </c>
      <c r="U91" s="6"/>
      <c r="V91" s="6">
        <v>16</v>
      </c>
      <c r="W91" s="7">
        <v>4.95</v>
      </c>
      <c r="AE91" s="4"/>
      <c r="AN91" s="4"/>
    </row>
    <row r="92" spans="18:40" x14ac:dyDescent="0.3">
      <c r="R92" s="4"/>
      <c r="S92" s="6">
        <f t="shared" si="17"/>
        <v>14</v>
      </c>
      <c r="T92" s="6">
        <f t="shared" si="16"/>
        <v>18</v>
      </c>
      <c r="U92" s="6"/>
      <c r="V92" s="6">
        <v>13</v>
      </c>
      <c r="W92" s="7">
        <v>4.97</v>
      </c>
      <c r="AE92" s="4"/>
      <c r="AN92" s="4"/>
    </row>
    <row r="93" spans="18:40" x14ac:dyDescent="0.3">
      <c r="R93" s="4"/>
      <c r="S93" s="6">
        <f t="shared" si="17"/>
        <v>16</v>
      </c>
      <c r="T93" s="6">
        <f t="shared" si="16"/>
        <v>16</v>
      </c>
      <c r="U93" s="6"/>
      <c r="V93" s="6">
        <v>0</v>
      </c>
      <c r="W93" s="7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spans="18:40" x14ac:dyDescent="0.3">
      <c r="R94" s="4"/>
      <c r="S94" s="6">
        <f t="shared" si="17"/>
        <v>18</v>
      </c>
      <c r="T94" s="6">
        <f t="shared" si="16"/>
        <v>14</v>
      </c>
      <c r="U94" s="6"/>
      <c r="V94" s="6"/>
      <c r="W94" s="7"/>
      <c r="AE94" s="4"/>
    </row>
    <row r="95" spans="18:40" x14ac:dyDescent="0.3">
      <c r="R95" s="4"/>
      <c r="S95" s="6">
        <f t="shared" si="17"/>
        <v>20</v>
      </c>
      <c r="T95" s="6">
        <f t="shared" si="16"/>
        <v>12</v>
      </c>
      <c r="U95" s="6"/>
      <c r="V95" s="6"/>
      <c r="W95" s="7"/>
      <c r="AE95" s="4"/>
    </row>
    <row r="96" spans="18:40" x14ac:dyDescent="0.3">
      <c r="R96" s="4"/>
      <c r="S96" s="6">
        <f t="shared" si="17"/>
        <v>22</v>
      </c>
      <c r="T96" s="6">
        <f t="shared" si="16"/>
        <v>10</v>
      </c>
      <c r="U96" s="6"/>
      <c r="V96" s="6"/>
      <c r="W96" s="7"/>
      <c r="AE96" s="4"/>
    </row>
    <row r="97" spans="18:31" x14ac:dyDescent="0.3">
      <c r="R97" s="4"/>
      <c r="S97" s="6">
        <f t="shared" si="17"/>
        <v>24</v>
      </c>
      <c r="T97" s="6">
        <f t="shared" si="16"/>
        <v>8</v>
      </c>
      <c r="U97" s="6"/>
      <c r="V97" s="6"/>
      <c r="W97" s="7"/>
      <c r="AE97" s="4"/>
    </row>
    <row r="98" spans="18:31" x14ac:dyDescent="0.3">
      <c r="R98" s="4"/>
      <c r="S98" s="6">
        <f t="shared" si="17"/>
        <v>26</v>
      </c>
      <c r="T98" s="6">
        <f t="shared" si="16"/>
        <v>6</v>
      </c>
      <c r="U98" s="6"/>
      <c r="V98" s="6"/>
      <c r="W98" s="7"/>
      <c r="AE98" s="4"/>
    </row>
    <row r="99" spans="18:31" x14ac:dyDescent="0.3">
      <c r="R99" s="4"/>
      <c r="S99" s="6">
        <f t="shared" si="17"/>
        <v>28</v>
      </c>
      <c r="T99" s="6">
        <f t="shared" si="16"/>
        <v>4</v>
      </c>
      <c r="U99" s="6"/>
      <c r="V99" s="6"/>
      <c r="W99" s="7"/>
      <c r="AE99" s="4"/>
    </row>
    <row r="100" spans="18:31" x14ac:dyDescent="0.3">
      <c r="R100" s="4"/>
      <c r="S100" s="6">
        <f t="shared" si="17"/>
        <v>30</v>
      </c>
      <c r="T100" s="6">
        <f t="shared" si="16"/>
        <v>2</v>
      </c>
      <c r="U100" s="6"/>
      <c r="V100" s="6"/>
      <c r="W100" s="7"/>
      <c r="AE100" s="4"/>
    </row>
    <row r="101" spans="18:31" x14ac:dyDescent="0.3">
      <c r="R101" s="4"/>
      <c r="S101" s="6">
        <f t="shared" si="17"/>
        <v>32</v>
      </c>
      <c r="T101" s="6">
        <f t="shared" si="16"/>
        <v>0</v>
      </c>
      <c r="U101" s="6"/>
      <c r="V101" s="6"/>
      <c r="W101" s="7"/>
      <c r="AE101" s="4"/>
    </row>
    <row r="102" spans="18:31" x14ac:dyDescent="0.3"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E102" s="4"/>
    </row>
    <row r="103" spans="18:31" x14ac:dyDescent="0.3">
      <c r="S103" s="6"/>
      <c r="T103" s="6"/>
      <c r="U103" s="12"/>
      <c r="V103" s="13"/>
      <c r="W103" s="14"/>
    </row>
    <row r="104" spans="18:31" x14ac:dyDescent="0.3">
      <c r="S104" s="6"/>
      <c r="T104" s="6"/>
      <c r="U104" s="12"/>
      <c r="V104" s="6"/>
      <c r="W104" s="7"/>
    </row>
    <row r="105" spans="18:31" x14ac:dyDescent="0.3">
      <c r="S105" s="6"/>
      <c r="T105" s="6"/>
      <c r="U105" s="12"/>
      <c r="V105" s="6"/>
      <c r="W105" s="7"/>
    </row>
    <row r="106" spans="18:31" x14ac:dyDescent="0.3">
      <c r="S106" s="6"/>
      <c r="T106" s="6"/>
      <c r="U106" s="12"/>
      <c r="V106" s="6"/>
      <c r="W106" s="7"/>
    </row>
    <row r="107" spans="18:31" x14ac:dyDescent="0.3">
      <c r="S107" s="6"/>
      <c r="T107" s="6"/>
      <c r="U107" s="6"/>
      <c r="V107" s="13"/>
      <c r="W107" s="14"/>
    </row>
    <row r="108" spans="18:31" x14ac:dyDescent="0.3">
      <c r="S108" s="6"/>
      <c r="T108" s="6"/>
      <c r="U108" s="6"/>
      <c r="V108" s="6"/>
      <c r="W108" s="6"/>
    </row>
    <row r="109" spans="18:31" x14ac:dyDescent="0.3">
      <c r="S109" s="6"/>
      <c r="T109" s="6"/>
      <c r="U109" s="12"/>
      <c r="V109" s="13"/>
      <c r="W109" s="14"/>
    </row>
    <row r="110" spans="18:31" x14ac:dyDescent="0.3">
      <c r="S110" s="6"/>
      <c r="T110" s="6"/>
      <c r="U110" s="12"/>
      <c r="V110" s="13"/>
      <c r="W110" s="13"/>
    </row>
    <row r="111" spans="18:31" x14ac:dyDescent="0.3">
      <c r="S111" s="6"/>
      <c r="T111" s="6"/>
      <c r="U111" s="12"/>
      <c r="V111" s="13"/>
      <c r="W111" s="13"/>
    </row>
    <row r="112" spans="18:31" x14ac:dyDescent="0.3">
      <c r="S112" s="6"/>
      <c r="T112" s="6"/>
      <c r="U112" s="12"/>
      <c r="V112" s="13"/>
      <c r="W112" s="13"/>
    </row>
    <row r="113" spans="19:23" x14ac:dyDescent="0.3">
      <c r="S113" s="6"/>
      <c r="T113" s="6"/>
      <c r="U113" s="12"/>
      <c r="V113" s="13"/>
      <c r="W113" s="13"/>
    </row>
    <row r="114" spans="19:23" x14ac:dyDescent="0.3">
      <c r="S114" s="6"/>
    </row>
  </sheetData>
  <mergeCells count="1">
    <mergeCell ref="A18:E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139C-198C-4000-8E36-04F8B3D2C4EE}">
  <dimension ref="B2"/>
  <sheetViews>
    <sheetView workbookViewId="0">
      <selection activeCell="B30" sqref="B30"/>
    </sheetView>
  </sheetViews>
  <sheetFormatPr baseColWidth="10" defaultRowHeight="14.4" x14ac:dyDescent="0.3"/>
  <sheetData>
    <row r="2" spans="2:2" x14ac:dyDescent="0.3">
      <c r="B2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39EBB-72F4-47D5-9932-3DA6A7CF0EC8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Cambiando Altura</vt:lpstr>
      <vt:lpstr>Cambiando tiempo</vt:lpstr>
      <vt:lpstr>Cambiando frec y amplitud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Hernandez</dc:creator>
  <cp:lastModifiedBy>Lucas Hernandez</cp:lastModifiedBy>
  <dcterms:created xsi:type="dcterms:W3CDTF">2015-06-05T18:17:20Z</dcterms:created>
  <dcterms:modified xsi:type="dcterms:W3CDTF">2024-11-12T18:46:49Z</dcterms:modified>
</cp:coreProperties>
</file>