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feyra\Desktop\UNI\T-cnicas-experimentales-II\Bloque Optica\P2\"/>
    </mc:Choice>
  </mc:AlternateContent>
  <xr:revisionPtr revIDLastSave="0" documentId="13_ncr:1_{73D0F4E7-E9E0-4404-850E-352DD303A3EF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Esferica" sheetId="1" r:id="rId1"/>
    <sheet name="Com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5" i="2"/>
  <c r="F16" i="2"/>
  <c r="F13" i="2"/>
  <c r="E9" i="2"/>
  <c r="E7" i="2"/>
  <c r="E8" i="2"/>
  <c r="E6" i="2"/>
  <c r="K7" i="1"/>
  <c r="B7" i="1"/>
  <c r="B8" i="1" s="1"/>
  <c r="B9" i="1" s="1"/>
  <c r="B10" i="1" s="1"/>
  <c r="B11" i="1" s="1"/>
  <c r="B6" i="1"/>
</calcChain>
</file>

<file path=xl/sharedStrings.xml><?xml version="1.0" encoding="utf-8"?>
<sst xmlns="http://schemas.openxmlformats.org/spreadsheetml/2006/main" count="25" uniqueCount="19">
  <si>
    <t>h</t>
  </si>
  <si>
    <t>AEL</t>
  </si>
  <si>
    <t>AET</t>
  </si>
  <si>
    <t xml:space="preserve">F = </t>
  </si>
  <si>
    <t>mm</t>
  </si>
  <si>
    <t>(suponemos no aberrado)</t>
  </si>
  <si>
    <t>Al darle la vuelta la ab aumenta</t>
  </si>
  <si>
    <t>Para h = 40</t>
  </si>
  <si>
    <t>diff</t>
  </si>
  <si>
    <t>angulo:</t>
  </si>
  <si>
    <t>Grados</t>
  </si>
  <si>
    <t xml:space="preserve">yp = </t>
  </si>
  <si>
    <t>yinf</t>
  </si>
  <si>
    <t>ysup</t>
  </si>
  <si>
    <t>Coma</t>
  </si>
  <si>
    <t>Rad pupila</t>
  </si>
  <si>
    <t>F</t>
  </si>
  <si>
    <t>Angulo (grados)</t>
  </si>
  <si>
    <t>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</si>
</sst>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7367257217847767"/>
                  <c:y val="-8.2469743365412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Esferica!$B$5:$B$11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Esferica!$C$5:$C$11</c:f>
              <c:numCache>
                <c:formatCode>General</c:formatCode>
                <c:ptCount val="7"/>
                <c:pt idx="0">
                  <c:v>5</c:v>
                </c:pt>
                <c:pt idx="1">
                  <c:v>13</c:v>
                </c:pt>
                <c:pt idx="2">
                  <c:v>16</c:v>
                </c:pt>
                <c:pt idx="3">
                  <c:v>21.5</c:v>
                </c:pt>
                <c:pt idx="4">
                  <c:v>30.5</c:v>
                </c:pt>
                <c:pt idx="5">
                  <c:v>45</c:v>
                </c:pt>
                <c:pt idx="6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4-4741-980D-2D9DAF59C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84864"/>
        <c:axId val="1538172928"/>
      </c:scatterChart>
      <c:valAx>
        <c:axId val="18071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8172928"/>
        <c:crosses val="autoZero"/>
        <c:crossBetween val="midCat"/>
      </c:valAx>
      <c:valAx>
        <c:axId val="15381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718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7645034995625544"/>
                  <c:y val="-0.19485965296004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Esferica!$B$4:$B$11</c:f>
              <c:numCache>
                <c:formatCode>General</c:formatCode>
                <c:ptCount val="8"/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Esferica!$D$4:$D$11</c:f>
              <c:numCache>
                <c:formatCode>General</c:formatCode>
                <c:ptCount val="8"/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4</c:v>
                </c:pt>
                <c:pt idx="5">
                  <c:v>7.5</c:v>
                </c:pt>
                <c:pt idx="6">
                  <c:v>14.5</c:v>
                </c:pt>
                <c:pt idx="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1-4123-91BC-3F7D5507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27056"/>
        <c:axId val="1872796128"/>
      </c:scatterChart>
      <c:valAx>
        <c:axId val="18723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2796128"/>
        <c:crosses val="autoZero"/>
        <c:crossBetween val="midCat"/>
      </c:valAx>
      <c:valAx>
        <c:axId val="18727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232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Coma!$B$7:$B$9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Coma!$E$7:$E$9</c:f>
              <c:numCache>
                <c:formatCode>General</c:formatCode>
                <c:ptCount val="3"/>
                <c:pt idx="0">
                  <c:v>-0.5</c:v>
                </c:pt>
                <c:pt idx="1">
                  <c:v>-2.75</c:v>
                </c:pt>
                <c:pt idx="2">
                  <c:v>-5.75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0-44BB-BD6C-BC78140C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296144"/>
        <c:axId val="1872797376"/>
      </c:scatterChart>
      <c:valAx>
        <c:axId val="18092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2797376"/>
        <c:crosses val="autoZero"/>
        <c:crossBetween val="midCat"/>
      </c:valAx>
      <c:valAx>
        <c:axId val="18727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929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Coma!$B$13:$B$16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Coma!$F$13:$F$16</c:f>
              <c:numCache>
                <c:formatCode>General</c:formatCode>
                <c:ptCount val="4"/>
                <c:pt idx="0">
                  <c:v>-1.75</c:v>
                </c:pt>
                <c:pt idx="1">
                  <c:v>-2.5</c:v>
                </c:pt>
                <c:pt idx="2">
                  <c:v>-1.5</c:v>
                </c:pt>
                <c:pt idx="3">
                  <c:v>-6.5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4-4A72-88B4-DA53EAEB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92272"/>
        <c:axId val="1534520416"/>
      </c:scatterChart>
      <c:valAx>
        <c:axId val="19489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4520416"/>
        <c:crosses val="autoZero"/>
        <c:crossBetween val="midCat"/>
      </c:valAx>
      <c:valAx>
        <c:axId val="15345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899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12</xdr:row>
      <xdr:rowOff>152400</xdr:rowOff>
    </xdr:from>
    <xdr:to>
      <xdr:col>5</xdr:col>
      <xdr:colOff>525780</xdr:colOff>
      <xdr:row>27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2243BD-C2A7-45B6-986F-45196429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11</xdr:row>
      <xdr:rowOff>106680</xdr:rowOff>
    </xdr:from>
    <xdr:to>
      <xdr:col>13</xdr:col>
      <xdr:colOff>320040</xdr:colOff>
      <xdr:row>26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C58A49-C80C-4E60-AC20-5C1EE35B5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0</xdr:row>
      <xdr:rowOff>121920</xdr:rowOff>
    </xdr:from>
    <xdr:to>
      <xdr:col>12</xdr:col>
      <xdr:colOff>297180</xdr:colOff>
      <xdr:row>15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FCDB16-1877-47EA-8CB9-EB06D00B7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320040</xdr:colOff>
      <xdr:row>0</xdr:row>
      <xdr:rowOff>144780</xdr:rowOff>
    </xdr:from>
    <xdr:to>
      <xdr:col>17</xdr:col>
      <xdr:colOff>137160</xdr:colOff>
      <xdr:row>15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E89D05-6885-4131-97B6-647C2A088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1"/>
  <sheetViews>
    <sheetView workbookViewId="0">
      <selection activeCell="K7" sqref="K7"/>
    </sheetView>
  </sheetViews>
  <sheetFormatPr baseColWidth="10" defaultColWidth="8.88671875" defaultRowHeight="14.4" x14ac:dyDescent="0.3"/>
  <cols>
    <col min="5" max="5" width="24.88671875" customWidth="1"/>
    <col min="6" max="6" width="21.5546875" customWidth="1"/>
  </cols>
  <sheetData>
    <row r="2" spans="2:11" x14ac:dyDescent="0.3">
      <c r="B2" t="s">
        <v>0</v>
      </c>
    </row>
    <row r="3" spans="2:11" x14ac:dyDescent="0.3">
      <c r="B3">
        <v>0.5</v>
      </c>
      <c r="C3" t="s">
        <v>1</v>
      </c>
      <c r="D3" t="s">
        <v>2</v>
      </c>
    </row>
    <row r="4" spans="2:11" x14ac:dyDescent="0.3">
      <c r="F4" t="s">
        <v>5</v>
      </c>
      <c r="G4" t="s">
        <v>3</v>
      </c>
      <c r="H4">
        <v>155</v>
      </c>
      <c r="I4" t="s">
        <v>4</v>
      </c>
    </row>
    <row r="5" spans="2:11" x14ac:dyDescent="0.3">
      <c r="B5">
        <v>10</v>
      </c>
      <c r="C5">
        <v>5</v>
      </c>
      <c r="D5">
        <v>0.5</v>
      </c>
      <c r="F5" t="s">
        <v>6</v>
      </c>
      <c r="H5" t="s">
        <v>7</v>
      </c>
      <c r="J5" t="s">
        <v>1</v>
      </c>
    </row>
    <row r="6" spans="2:11" x14ac:dyDescent="0.3">
      <c r="B6">
        <f>B5+5</f>
        <v>15</v>
      </c>
      <c r="C6">
        <v>13</v>
      </c>
      <c r="D6">
        <v>1.5</v>
      </c>
      <c r="J6">
        <v>98</v>
      </c>
    </row>
    <row r="7" spans="2:11" x14ac:dyDescent="0.3">
      <c r="B7">
        <f t="shared" ref="B7:B11" si="0">B6+5</f>
        <v>20</v>
      </c>
      <c r="C7">
        <v>16</v>
      </c>
      <c r="D7">
        <v>2.5</v>
      </c>
      <c r="J7" t="s">
        <v>8</v>
      </c>
      <c r="K7">
        <f>J6-D11</f>
        <v>72</v>
      </c>
    </row>
    <row r="8" spans="2:11" x14ac:dyDescent="0.3">
      <c r="B8">
        <f t="shared" si="0"/>
        <v>25</v>
      </c>
      <c r="C8">
        <v>21.5</v>
      </c>
      <c r="D8">
        <v>4</v>
      </c>
    </row>
    <row r="9" spans="2:11" x14ac:dyDescent="0.3">
      <c r="B9">
        <f t="shared" si="0"/>
        <v>30</v>
      </c>
      <c r="C9">
        <v>30.5</v>
      </c>
      <c r="D9">
        <v>7.5</v>
      </c>
    </row>
    <row r="10" spans="2:11" x14ac:dyDescent="0.3">
      <c r="B10">
        <f t="shared" si="0"/>
        <v>35</v>
      </c>
      <c r="C10">
        <v>45</v>
      </c>
      <c r="D10">
        <v>14.5</v>
      </c>
    </row>
    <row r="11" spans="2:11" x14ac:dyDescent="0.3">
      <c r="B11">
        <f t="shared" si="0"/>
        <v>40</v>
      </c>
      <c r="C11">
        <v>61</v>
      </c>
      <c r="D11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82C8-2E9F-4047-B52D-014B7B78D028}">
  <dimension ref="B2:H16"/>
  <sheetViews>
    <sheetView tabSelected="1" workbookViewId="0">
      <selection activeCell="C7" sqref="C7"/>
    </sheetView>
  </sheetViews>
  <sheetFormatPr baseColWidth="10" defaultRowHeight="14.4" x14ac:dyDescent="0.3"/>
  <sheetData>
    <row r="2" spans="2:8" x14ac:dyDescent="0.3">
      <c r="B2" t="s">
        <v>9</v>
      </c>
      <c r="C2">
        <v>20</v>
      </c>
      <c r="D2" t="s">
        <v>10</v>
      </c>
    </row>
    <row r="3" spans="2:8" x14ac:dyDescent="0.3">
      <c r="B3" t="s">
        <v>11</v>
      </c>
      <c r="C3">
        <v>54</v>
      </c>
      <c r="D3" t="s">
        <v>4</v>
      </c>
      <c r="E3" t="s">
        <v>16</v>
      </c>
      <c r="F3">
        <v>101</v>
      </c>
      <c r="H3" t="s">
        <v>4</v>
      </c>
    </row>
    <row r="5" spans="2:8" x14ac:dyDescent="0.3">
      <c r="B5" t="s">
        <v>15</v>
      </c>
      <c r="C5" t="s">
        <v>13</v>
      </c>
      <c r="D5" t="s">
        <v>12</v>
      </c>
      <c r="E5" t="s">
        <v>14</v>
      </c>
    </row>
    <row r="6" spans="2:8" x14ac:dyDescent="0.3">
      <c r="B6">
        <v>10</v>
      </c>
      <c r="C6">
        <v>50.5</v>
      </c>
      <c r="D6">
        <v>57</v>
      </c>
      <c r="E6">
        <f>(C6+D9)/2-$C$3</f>
        <v>3</v>
      </c>
    </row>
    <row r="7" spans="2:8" x14ac:dyDescent="0.3">
      <c r="B7">
        <v>20</v>
      </c>
      <c r="C7">
        <v>48.5</v>
      </c>
      <c r="D7">
        <v>58.5</v>
      </c>
      <c r="E7">
        <f>(C7+D7)/2-$C$3</f>
        <v>-0.5</v>
      </c>
    </row>
    <row r="8" spans="2:8" x14ac:dyDescent="0.3">
      <c r="B8">
        <v>30</v>
      </c>
      <c r="C8">
        <v>43</v>
      </c>
      <c r="D8">
        <v>59.5</v>
      </c>
      <c r="E8">
        <f t="shared" ref="E7:E12" si="0">(C8+D8)/2-$C$3</f>
        <v>-2.75</v>
      </c>
    </row>
    <row r="9" spans="2:8" x14ac:dyDescent="0.3">
      <c r="B9">
        <v>40</v>
      </c>
      <c r="C9">
        <v>33</v>
      </c>
      <c r="D9">
        <v>63.5</v>
      </c>
      <c r="E9">
        <f>(C9+D9)/2-$C$3</f>
        <v>-5.75</v>
      </c>
    </row>
    <row r="12" spans="2:8" x14ac:dyDescent="0.3">
      <c r="B12" t="s">
        <v>17</v>
      </c>
      <c r="C12" t="s">
        <v>18</v>
      </c>
      <c r="D12" t="s">
        <v>12</v>
      </c>
      <c r="E12" t="s">
        <v>13</v>
      </c>
      <c r="F12" t="s">
        <v>14</v>
      </c>
    </row>
    <row r="13" spans="2:8" x14ac:dyDescent="0.3">
      <c r="B13">
        <v>10</v>
      </c>
      <c r="C13">
        <v>27.5</v>
      </c>
      <c r="D13">
        <v>28</v>
      </c>
      <c r="E13">
        <v>23.5</v>
      </c>
      <c r="F13">
        <f>(D13+E13)/2-C13</f>
        <v>-1.75</v>
      </c>
    </row>
    <row r="14" spans="2:8" x14ac:dyDescent="0.3">
      <c r="B14">
        <v>15</v>
      </c>
      <c r="C14">
        <v>40</v>
      </c>
      <c r="D14">
        <v>42</v>
      </c>
      <c r="E14">
        <v>33</v>
      </c>
      <c r="F14">
        <f t="shared" ref="F14:F16" si="1">(D14+E14)/2-C14</f>
        <v>-2.5</v>
      </c>
    </row>
    <row r="15" spans="2:8" x14ac:dyDescent="0.3">
      <c r="B15">
        <v>20</v>
      </c>
      <c r="C15">
        <v>55</v>
      </c>
      <c r="D15">
        <v>58.5</v>
      </c>
      <c r="E15">
        <v>48.5</v>
      </c>
      <c r="F15">
        <f t="shared" si="1"/>
        <v>-1.5</v>
      </c>
    </row>
    <row r="16" spans="2:8" x14ac:dyDescent="0.3">
      <c r="B16">
        <v>25</v>
      </c>
      <c r="C16">
        <v>68.5</v>
      </c>
      <c r="D16">
        <v>73</v>
      </c>
      <c r="E16">
        <v>51</v>
      </c>
      <c r="F16">
        <f t="shared" si="1"/>
        <v>-6.5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Esferica</vt:lpstr>
      <vt:lpstr>Coma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Hernandez</cp:lastModifiedBy>
  <dcterms:created xsi:type="dcterms:W3CDTF">2015-06-05T18:17:20Z</dcterms:created>
  <dcterms:modified xsi:type="dcterms:W3CDTF">2024-11-27T16:52:01Z</dcterms:modified>
</cp:coreProperties>
</file>