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feyra\Desktop\UNI\T-cnicas-experimentales-II\Bloque Cuantica-Estadistica\P1B Fotoelectrico\"/>
    </mc:Choice>
  </mc:AlternateContent>
  <xr:revisionPtr revIDLastSave="0" documentId="13_ncr:1_{4EDC8FBE-353E-45B4-8DAC-8DBA7BC9321B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rte 1" sheetId="1" r:id="rId1"/>
    <sheet name="Parte2" sheetId="2" r:id="rId2"/>
    <sheet name="Parte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2" l="1"/>
  <c r="H5" i="3"/>
  <c r="H6" i="3" s="1"/>
  <c r="H7" i="3" s="1"/>
  <c r="H8" i="3" s="1"/>
  <c r="H9" i="3" s="1"/>
  <c r="H10" i="3" s="1"/>
  <c r="H11" i="3" s="1"/>
  <c r="H12" i="3" s="1"/>
  <c r="H13" i="3" s="1"/>
  <c r="H14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B14" i="3"/>
  <c r="B6" i="3"/>
  <c r="B7" i="3"/>
  <c r="B8" i="3"/>
  <c r="B9" i="3"/>
  <c r="B10" i="3"/>
  <c r="B11" i="3" s="1"/>
  <c r="B12" i="3" s="1"/>
  <c r="B13" i="3" s="1"/>
  <c r="B5" i="3"/>
  <c r="Q4" i="2"/>
  <c r="Q5" i="2" s="1"/>
  <c r="Q6" i="2" s="1"/>
  <c r="Q7" i="2" s="1"/>
  <c r="Q8" i="2" s="1"/>
  <c r="Q9" i="2" s="1"/>
  <c r="Q10" i="2" s="1"/>
  <c r="Q11" i="2" s="1"/>
  <c r="Q12" i="2" s="1"/>
  <c r="Q13" i="2" s="1"/>
  <c r="N4" i="2"/>
  <c r="N5" i="2" s="1"/>
  <c r="N6" i="2" s="1"/>
  <c r="N7" i="2" s="1"/>
  <c r="N8" i="2" s="1"/>
  <c r="N9" i="2" s="1"/>
  <c r="N10" i="2" s="1"/>
  <c r="N11" i="2" s="1"/>
  <c r="N12" i="2" s="1"/>
  <c r="N13" i="2" s="1"/>
  <c r="K4" i="2"/>
  <c r="K5" i="2" s="1"/>
  <c r="K6" i="2" s="1"/>
  <c r="K7" i="2" s="1"/>
  <c r="K8" i="2" s="1"/>
  <c r="K9" i="2" s="1"/>
  <c r="K10" i="2" s="1"/>
  <c r="K11" i="2" s="1"/>
  <c r="K12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33" i="1"/>
  <c r="B34" i="1" s="1"/>
  <c r="A33" i="1"/>
  <c r="C32" i="1"/>
  <c r="D32" i="1" s="1"/>
  <c r="B35" i="1" l="1"/>
  <c r="C34" i="1"/>
  <c r="D34" i="1" s="1"/>
  <c r="C33" i="1"/>
  <c r="D3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C35" i="1" l="1"/>
  <c r="D35" i="1" s="1"/>
  <c r="B36" i="1"/>
  <c r="A4" i="1"/>
  <c r="C4" i="1" s="1"/>
  <c r="D4" i="1" s="1"/>
  <c r="C36" i="1" l="1"/>
  <c r="D36" i="1" s="1"/>
  <c r="B37" i="1"/>
  <c r="C7" i="1"/>
  <c r="D7" i="1" s="1"/>
  <c r="C5" i="1"/>
  <c r="D5" i="1" s="1"/>
  <c r="C3" i="1"/>
  <c r="D3" i="1" s="1"/>
  <c r="C22" i="1"/>
  <c r="D22" i="1" s="1"/>
  <c r="C23" i="1"/>
  <c r="D23" i="1" s="1"/>
  <c r="C14" i="1"/>
  <c r="D14" i="1" s="1"/>
  <c r="C24" i="1"/>
  <c r="D24" i="1" s="1"/>
  <c r="C15" i="1"/>
  <c r="D15" i="1" s="1"/>
  <c r="C25" i="1"/>
  <c r="D25" i="1" s="1"/>
  <c r="C16" i="1"/>
  <c r="D16" i="1" s="1"/>
  <c r="C20" i="1"/>
  <c r="D20" i="1" s="1"/>
  <c r="C19" i="1"/>
  <c r="D19" i="1" s="1"/>
  <c r="C21" i="1"/>
  <c r="D21" i="1" s="1"/>
  <c r="C26" i="1"/>
  <c r="D26" i="1" s="1"/>
  <c r="C17" i="1"/>
  <c r="D17" i="1" s="1"/>
  <c r="C27" i="1"/>
  <c r="D27" i="1" s="1"/>
  <c r="C18" i="1"/>
  <c r="D18" i="1" s="1"/>
  <c r="C6" i="1"/>
  <c r="D6" i="1" s="1"/>
  <c r="B38" i="1" l="1"/>
  <c r="C37" i="1"/>
  <c r="D37" i="1" s="1"/>
  <c r="C8" i="1"/>
  <c r="D8" i="1" s="1"/>
  <c r="B39" i="1" l="1"/>
  <c r="C38" i="1"/>
  <c r="D38" i="1" s="1"/>
  <c r="C9" i="1"/>
  <c r="D9" i="1" s="1"/>
  <c r="C39" i="1" l="1"/>
  <c r="D39" i="1" s="1"/>
  <c r="B40" i="1"/>
  <c r="C10" i="1"/>
  <c r="D10" i="1" s="1"/>
  <c r="B41" i="1" l="1"/>
  <c r="C40" i="1"/>
  <c r="D40" i="1" s="1"/>
  <c r="C11" i="1"/>
  <c r="D11" i="1" s="1"/>
  <c r="B42" i="1" l="1"/>
  <c r="C41" i="1"/>
  <c r="D41" i="1" s="1"/>
  <c r="C12" i="1"/>
  <c r="D12" i="1" s="1"/>
  <c r="C13" i="1"/>
  <c r="D13" i="1" s="1"/>
  <c r="B43" i="1" l="1"/>
  <c r="C42" i="1"/>
  <c r="D42" i="1" s="1"/>
  <c r="C43" i="1" l="1"/>
  <c r="D43" i="1" s="1"/>
  <c r="B44" i="1"/>
  <c r="B45" i="1" l="1"/>
  <c r="C44" i="1"/>
  <c r="D44" i="1" s="1"/>
  <c r="C45" i="1" l="1"/>
  <c r="D45" i="1" s="1"/>
  <c r="B46" i="1"/>
  <c r="B47" i="1" l="1"/>
  <c r="C46" i="1"/>
  <c r="D46" i="1" s="1"/>
  <c r="B48" i="1" l="1"/>
  <c r="C47" i="1"/>
  <c r="D47" i="1" s="1"/>
  <c r="C48" i="1" l="1"/>
  <c r="D48" i="1" s="1"/>
  <c r="B49" i="1"/>
  <c r="B50" i="1" l="1"/>
  <c r="C49" i="1"/>
  <c r="D49" i="1" s="1"/>
  <c r="B51" i="1" l="1"/>
  <c r="C50" i="1"/>
  <c r="D50" i="1" s="1"/>
  <c r="B52" i="1" l="1"/>
  <c r="C51" i="1"/>
  <c r="D51" i="1" s="1"/>
  <c r="B53" i="1" l="1"/>
  <c r="C52" i="1"/>
  <c r="D52" i="1" s="1"/>
  <c r="B54" i="1" l="1"/>
  <c r="C53" i="1"/>
  <c r="D53" i="1" s="1"/>
  <c r="B55" i="1" l="1"/>
  <c r="C54" i="1"/>
  <c r="D54" i="1" s="1"/>
  <c r="B56" i="1" l="1"/>
  <c r="C56" i="1" s="1"/>
  <c r="D56" i="1" s="1"/>
  <c r="C55" i="1"/>
  <c r="D55" i="1" s="1"/>
</calcChain>
</file>

<file path=xl/sharedStrings.xml><?xml version="1.0" encoding="utf-8"?>
<sst xmlns="http://schemas.openxmlformats.org/spreadsheetml/2006/main" count="48" uniqueCount="25">
  <si>
    <t>V</t>
  </si>
  <si>
    <t>Angulos del brazo movil (grados)</t>
  </si>
  <si>
    <t>lambda asociado (nm)</t>
  </si>
  <si>
    <t>ALFA1</t>
  </si>
  <si>
    <t>I</t>
  </si>
  <si>
    <t>ALFA 2</t>
  </si>
  <si>
    <t>ALFA 3</t>
  </si>
  <si>
    <t>ALFA 4</t>
  </si>
  <si>
    <t>ALFA 5</t>
  </si>
  <si>
    <t>ALFA6</t>
  </si>
  <si>
    <t>dsin(a) = n  lamb</t>
  </si>
  <si>
    <t>Uso de filtro rojo</t>
  </si>
  <si>
    <t>n:</t>
  </si>
  <si>
    <t>d (nm):</t>
  </si>
  <si>
    <t>f asociado (Hz)</t>
  </si>
  <si>
    <t>V (V)</t>
  </si>
  <si>
    <t>err 0.01</t>
  </si>
  <si>
    <t>DIA 2</t>
  </si>
  <si>
    <t>V_2</t>
  </si>
  <si>
    <t>Filtro 1</t>
  </si>
  <si>
    <t>Vef</t>
  </si>
  <si>
    <t>Filtro 2</t>
  </si>
  <si>
    <t>Sin Filtro</t>
  </si>
  <si>
    <t>Escogemos como angulo 23 grados</t>
  </si>
  <si>
    <t>I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</si>
</sst>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frente a f (SI)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1'!$D$3:$D$27</c:f>
              <c:numCache>
                <c:formatCode>0.0E+00</c:formatCode>
                <c:ptCount val="25"/>
                <c:pt idx="0">
                  <c:v>799619279512417.25</c:v>
                </c:pt>
                <c:pt idx="1">
                  <c:v>770523762086910.88</c:v>
                </c:pt>
                <c:pt idx="2">
                  <c:v>743525920025268.75</c:v>
                </c:pt>
                <c:pt idx="3">
                  <c:v>718408806962431.25</c:v>
                </c:pt>
                <c:pt idx="4">
                  <c:v>694984404755645.63</c:v>
                </c:pt>
                <c:pt idx="5">
                  <c:v>673088957655266.38</c:v>
                </c:pt>
                <c:pt idx="6">
                  <c:v>652579181319031.75</c:v>
                </c:pt>
                <c:pt idx="7">
                  <c:v>633329161096962.63</c:v>
                </c:pt>
                <c:pt idx="8">
                  <c:v>615227797678233.13</c:v>
                </c:pt>
                <c:pt idx="9">
                  <c:v>598176690627624.13</c:v>
                </c:pt>
                <c:pt idx="10">
                  <c:v>582088374666370.13</c:v>
                </c:pt>
                <c:pt idx="11">
                  <c:v>566884841961976.75</c:v>
                </c:pt>
                <c:pt idx="12">
                  <c:v>552496297741156.31</c:v>
                </c:pt>
                <c:pt idx="13">
                  <c:v>538860107347375.38</c:v>
                </c:pt>
                <c:pt idx="14">
                  <c:v>525919901240215.31</c:v>
                </c:pt>
                <c:pt idx="15">
                  <c:v>513624810970877.56</c:v>
                </c:pt>
                <c:pt idx="16">
                  <c:v>501928814304479.19</c:v>
                </c:pt>
                <c:pt idx="17">
                  <c:v>490790171721068.19</c:v>
                </c:pt>
                <c:pt idx="18">
                  <c:v>480170939757835.81</c:v>
                </c:pt>
                <c:pt idx="19">
                  <c:v>470036549239462.38</c:v>
                </c:pt>
                <c:pt idx="20">
                  <c:v>460355438522318.5</c:v>
                </c:pt>
                <c:pt idx="21">
                  <c:v>451098733558977.44</c:v>
                </c:pt>
                <c:pt idx="22">
                  <c:v>442239967955083.25</c:v>
                </c:pt>
                <c:pt idx="23">
                  <c:v>433754837305386.19</c:v>
                </c:pt>
                <c:pt idx="24">
                  <c:v>425620983009872.31</c:v>
                </c:pt>
              </c:numCache>
            </c:numRef>
          </c:xVal>
          <c:yVal>
            <c:numRef>
              <c:f>'Parte 1'!$E$3:$E$27</c:f>
              <c:numCache>
                <c:formatCode>General</c:formatCode>
                <c:ptCount val="25"/>
                <c:pt idx="0" formatCode="0.00">
                  <c:v>1.5</c:v>
                </c:pt>
                <c:pt idx="1">
                  <c:v>1.39</c:v>
                </c:pt>
                <c:pt idx="2">
                  <c:v>1.37</c:v>
                </c:pt>
                <c:pt idx="3">
                  <c:v>1.28</c:v>
                </c:pt>
                <c:pt idx="4">
                  <c:v>1.22</c:v>
                </c:pt>
                <c:pt idx="5">
                  <c:v>1.18</c:v>
                </c:pt>
                <c:pt idx="6">
                  <c:v>1.0900000000000001</c:v>
                </c:pt>
                <c:pt idx="7">
                  <c:v>1.08</c:v>
                </c:pt>
                <c:pt idx="8">
                  <c:v>1.02</c:v>
                </c:pt>
                <c:pt idx="9">
                  <c:v>0.97</c:v>
                </c:pt>
                <c:pt idx="10">
                  <c:v>0.93</c:v>
                </c:pt>
                <c:pt idx="11">
                  <c:v>0.91</c:v>
                </c:pt>
                <c:pt idx="12">
                  <c:v>0.92</c:v>
                </c:pt>
                <c:pt idx="13">
                  <c:v>0.94</c:v>
                </c:pt>
                <c:pt idx="14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6-43CA-9CC4-FECB500E9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196336"/>
        <c:axId val="1894825152"/>
      </c:scatterChart>
      <c:valAx>
        <c:axId val="14731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825152"/>
        <c:crosses val="autoZero"/>
        <c:crossBetween val="midCat"/>
      </c:valAx>
      <c:valAx>
        <c:axId val="18948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31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Parte2!$K$3:$K$13</c:f>
              <c:numCache>
                <c:formatCode>General</c:formatCode>
                <c:ptCount val="1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</c:numCache>
            </c:numRef>
          </c:xVal>
          <c:yVal>
            <c:numRef>
              <c:f>Parte2!$L$3:$L$13</c:f>
              <c:numCache>
                <c:formatCode>General</c:formatCode>
                <c:ptCount val="11"/>
                <c:pt idx="0">
                  <c:v>4.3</c:v>
                </c:pt>
                <c:pt idx="1">
                  <c:v>4.05</c:v>
                </c:pt>
                <c:pt idx="2">
                  <c:v>2.7</c:v>
                </c:pt>
                <c:pt idx="3">
                  <c:v>2.15</c:v>
                </c:pt>
                <c:pt idx="4">
                  <c:v>1.35</c:v>
                </c:pt>
                <c:pt idx="5">
                  <c:v>1.22</c:v>
                </c:pt>
                <c:pt idx="6">
                  <c:v>0.8</c:v>
                </c:pt>
                <c:pt idx="7">
                  <c:v>0.64</c:v>
                </c:pt>
                <c:pt idx="8">
                  <c:v>0.28999999999999998</c:v>
                </c:pt>
                <c:pt idx="9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4-4893-B137-ACC293950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17647"/>
        <c:axId val="753654111"/>
      </c:scatterChart>
      <c:valAx>
        <c:axId val="25861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54111"/>
        <c:crosses val="autoZero"/>
        <c:crossBetween val="midCat"/>
      </c:valAx>
      <c:valAx>
        <c:axId val="7536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6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Parte2!$N$3:$N$13</c:f>
              <c:numCache>
                <c:formatCode>General</c:formatCode>
                <c:ptCount val="11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0.41000000000000003</c:v>
                </c:pt>
                <c:pt idx="7">
                  <c:v>0.42000000000000004</c:v>
                </c:pt>
                <c:pt idx="8">
                  <c:v>0.43000000000000005</c:v>
                </c:pt>
                <c:pt idx="9">
                  <c:v>0.44000000000000006</c:v>
                </c:pt>
                <c:pt idx="10">
                  <c:v>0.45000000000000007</c:v>
                </c:pt>
              </c:numCache>
            </c:numRef>
          </c:xVal>
          <c:yVal>
            <c:numRef>
              <c:f>Parte2!$O$3:$O$13</c:f>
              <c:numCache>
                <c:formatCode>General</c:formatCode>
                <c:ptCount val="11"/>
                <c:pt idx="0">
                  <c:v>9.9</c:v>
                </c:pt>
                <c:pt idx="1">
                  <c:v>8.3000000000000007</c:v>
                </c:pt>
                <c:pt idx="2">
                  <c:v>6.45</c:v>
                </c:pt>
                <c:pt idx="3">
                  <c:v>4.3</c:v>
                </c:pt>
                <c:pt idx="4">
                  <c:v>3.4</c:v>
                </c:pt>
                <c:pt idx="5">
                  <c:v>3.13</c:v>
                </c:pt>
                <c:pt idx="6">
                  <c:v>2.2999999999999998</c:v>
                </c:pt>
                <c:pt idx="7">
                  <c:v>1.9</c:v>
                </c:pt>
                <c:pt idx="8">
                  <c:v>1.2</c:v>
                </c:pt>
                <c:pt idx="9">
                  <c:v>0.6</c:v>
                </c:pt>
                <c:pt idx="1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9-472E-A145-92E3B7FF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17647"/>
        <c:axId val="255401775"/>
      </c:scatterChart>
      <c:valAx>
        <c:axId val="73491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5401775"/>
        <c:crosses val="autoZero"/>
        <c:crossBetween val="midCat"/>
      </c:valAx>
      <c:valAx>
        <c:axId val="2554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9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24.5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Parte2!$Q$3:$Q$13</c:f>
              <c:numCache>
                <c:formatCode>General</c:formatCode>
                <c:ptCount val="11"/>
                <c:pt idx="0">
                  <c:v>0.32</c:v>
                </c:pt>
                <c:pt idx="1">
                  <c:v>0.33</c:v>
                </c:pt>
                <c:pt idx="2">
                  <c:v>0.34</c:v>
                </c:pt>
                <c:pt idx="3">
                  <c:v>0.35000000000000003</c:v>
                </c:pt>
                <c:pt idx="4">
                  <c:v>0.36000000000000004</c:v>
                </c:pt>
                <c:pt idx="5">
                  <c:v>0.37000000000000005</c:v>
                </c:pt>
                <c:pt idx="6">
                  <c:v>0.38000000000000006</c:v>
                </c:pt>
                <c:pt idx="7">
                  <c:v>0.39000000000000007</c:v>
                </c:pt>
                <c:pt idx="8">
                  <c:v>0.40000000000000008</c:v>
                </c:pt>
                <c:pt idx="9">
                  <c:v>0.41000000000000009</c:v>
                </c:pt>
                <c:pt idx="10">
                  <c:v>0.4200000000000001</c:v>
                </c:pt>
              </c:numCache>
            </c:numRef>
          </c:xVal>
          <c:yVal>
            <c:numRef>
              <c:f>Parte2!$R$3:$R$13</c:f>
              <c:numCache>
                <c:formatCode>General</c:formatCode>
                <c:ptCount val="11"/>
                <c:pt idx="0">
                  <c:v>13.5</c:v>
                </c:pt>
                <c:pt idx="1">
                  <c:v>12.28</c:v>
                </c:pt>
                <c:pt idx="2">
                  <c:v>11.55</c:v>
                </c:pt>
                <c:pt idx="3">
                  <c:v>7.8</c:v>
                </c:pt>
                <c:pt idx="4" formatCode="0.00">
                  <c:v>6.8</c:v>
                </c:pt>
                <c:pt idx="5">
                  <c:v>5.42</c:v>
                </c:pt>
                <c:pt idx="6">
                  <c:v>4.4000000000000004</c:v>
                </c:pt>
                <c:pt idx="7">
                  <c:v>3.3</c:v>
                </c:pt>
                <c:pt idx="8">
                  <c:v>2.62</c:v>
                </c:pt>
                <c:pt idx="9">
                  <c:v>2.2999999999999998</c:v>
                </c:pt>
                <c:pt idx="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4-430D-83A2-5FF6C614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51327"/>
        <c:axId val="973473775"/>
      </c:scatterChart>
      <c:valAx>
        <c:axId val="7472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3473775"/>
        <c:crosses val="autoZero"/>
        <c:crossBetween val="midCat"/>
      </c:valAx>
      <c:valAx>
        <c:axId val="9734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2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Parte2!$Q$3:$Q$13</c:f>
              <c:numCache>
                <c:formatCode>General</c:formatCode>
                <c:ptCount val="11"/>
                <c:pt idx="0">
                  <c:v>0.32</c:v>
                </c:pt>
                <c:pt idx="1">
                  <c:v>0.33</c:v>
                </c:pt>
                <c:pt idx="2">
                  <c:v>0.34</c:v>
                </c:pt>
                <c:pt idx="3">
                  <c:v>0.35000000000000003</c:v>
                </c:pt>
                <c:pt idx="4">
                  <c:v>0.36000000000000004</c:v>
                </c:pt>
                <c:pt idx="5">
                  <c:v>0.37000000000000005</c:v>
                </c:pt>
                <c:pt idx="6">
                  <c:v>0.38000000000000006</c:v>
                </c:pt>
                <c:pt idx="7">
                  <c:v>0.39000000000000007</c:v>
                </c:pt>
                <c:pt idx="8">
                  <c:v>0.40000000000000008</c:v>
                </c:pt>
                <c:pt idx="9">
                  <c:v>0.41000000000000009</c:v>
                </c:pt>
                <c:pt idx="10">
                  <c:v>0.4200000000000001</c:v>
                </c:pt>
              </c:numCache>
            </c:numRef>
          </c:xVal>
          <c:yVal>
            <c:numRef>
              <c:f>Parte2!$R$3:$R$13</c:f>
              <c:numCache>
                <c:formatCode>General</c:formatCode>
                <c:ptCount val="11"/>
                <c:pt idx="0">
                  <c:v>13.5</c:v>
                </c:pt>
                <c:pt idx="1">
                  <c:v>12.28</c:v>
                </c:pt>
                <c:pt idx="2">
                  <c:v>11.55</c:v>
                </c:pt>
                <c:pt idx="3">
                  <c:v>7.8</c:v>
                </c:pt>
                <c:pt idx="4" formatCode="0.00">
                  <c:v>6.8</c:v>
                </c:pt>
                <c:pt idx="5">
                  <c:v>5.42</c:v>
                </c:pt>
                <c:pt idx="6">
                  <c:v>4.4000000000000004</c:v>
                </c:pt>
                <c:pt idx="7">
                  <c:v>3.3</c:v>
                </c:pt>
                <c:pt idx="8">
                  <c:v>2.62</c:v>
                </c:pt>
                <c:pt idx="9">
                  <c:v>2.2999999999999998</c:v>
                </c:pt>
                <c:pt idx="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0-444E-A277-49666067B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79871"/>
        <c:axId val="747757967"/>
      </c:scatterChart>
      <c:valAx>
        <c:axId val="72817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757967"/>
        <c:crosses val="autoZero"/>
        <c:crossBetween val="midCat"/>
      </c:valAx>
      <c:valAx>
        <c:axId val="7477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17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(V(f))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'Parte 1'!$D$32:$D$56</c:f>
              <c:numCache>
                <c:formatCode>0.0E+00</c:formatCode>
                <c:ptCount val="25"/>
                <c:pt idx="0">
                  <c:v>799619279512417.25</c:v>
                </c:pt>
                <c:pt idx="1">
                  <c:v>770523762086910.88</c:v>
                </c:pt>
                <c:pt idx="2">
                  <c:v>743525920025268.75</c:v>
                </c:pt>
                <c:pt idx="3">
                  <c:v>718408806962431.25</c:v>
                </c:pt>
                <c:pt idx="4">
                  <c:v>694984404755645.63</c:v>
                </c:pt>
                <c:pt idx="5">
                  <c:v>673088957655266.38</c:v>
                </c:pt>
                <c:pt idx="6">
                  <c:v>652579181319031.75</c:v>
                </c:pt>
                <c:pt idx="7">
                  <c:v>633329161096962.63</c:v>
                </c:pt>
                <c:pt idx="8">
                  <c:v>615227797678233.13</c:v>
                </c:pt>
                <c:pt idx="9">
                  <c:v>598176690627624.13</c:v>
                </c:pt>
                <c:pt idx="10">
                  <c:v>582088374666370.13</c:v>
                </c:pt>
                <c:pt idx="11">
                  <c:v>566884841961976.75</c:v>
                </c:pt>
                <c:pt idx="12">
                  <c:v>552496297741156.31</c:v>
                </c:pt>
                <c:pt idx="13">
                  <c:v>538860107347375.38</c:v>
                </c:pt>
                <c:pt idx="14">
                  <c:v>525919901240215.31</c:v>
                </c:pt>
                <c:pt idx="15">
                  <c:v>513624810970877.56</c:v>
                </c:pt>
                <c:pt idx="16">
                  <c:v>501928814304479.19</c:v>
                </c:pt>
                <c:pt idx="17">
                  <c:v>490790171721068.19</c:v>
                </c:pt>
                <c:pt idx="18">
                  <c:v>480170939757835.81</c:v>
                </c:pt>
                <c:pt idx="19">
                  <c:v>470036549239462.38</c:v>
                </c:pt>
                <c:pt idx="20">
                  <c:v>460355438522318.5</c:v>
                </c:pt>
                <c:pt idx="21">
                  <c:v>451098733558977.44</c:v>
                </c:pt>
                <c:pt idx="22">
                  <c:v>442239967955083.25</c:v>
                </c:pt>
                <c:pt idx="23">
                  <c:v>433754837305386.19</c:v>
                </c:pt>
                <c:pt idx="24">
                  <c:v>425620983009872.31</c:v>
                </c:pt>
              </c:numCache>
            </c:numRef>
          </c:xVal>
          <c:yVal>
            <c:numRef>
              <c:f>'Parte 1'!$E$32:$E$56</c:f>
              <c:numCache>
                <c:formatCode>General</c:formatCode>
                <c:ptCount val="25"/>
                <c:pt idx="0" formatCode="0.00">
                  <c:v>1.19</c:v>
                </c:pt>
                <c:pt idx="1">
                  <c:v>1.19</c:v>
                </c:pt>
                <c:pt idx="2">
                  <c:v>1.1599999999999999</c:v>
                </c:pt>
                <c:pt idx="3">
                  <c:v>1.1100000000000001</c:v>
                </c:pt>
                <c:pt idx="4">
                  <c:v>1.06</c:v>
                </c:pt>
                <c:pt idx="5">
                  <c:v>1.02</c:v>
                </c:pt>
                <c:pt idx="6">
                  <c:v>0.98</c:v>
                </c:pt>
                <c:pt idx="7">
                  <c:v>0.95</c:v>
                </c:pt>
                <c:pt idx="8">
                  <c:v>0.91</c:v>
                </c:pt>
                <c:pt idx="9">
                  <c:v>0.87</c:v>
                </c:pt>
                <c:pt idx="10">
                  <c:v>0.86</c:v>
                </c:pt>
                <c:pt idx="11">
                  <c:v>0.85</c:v>
                </c:pt>
                <c:pt idx="12">
                  <c:v>0.81</c:v>
                </c:pt>
                <c:pt idx="13">
                  <c:v>0.8</c:v>
                </c:pt>
                <c:pt idx="14">
                  <c:v>0.78</c:v>
                </c:pt>
                <c:pt idx="15">
                  <c:v>0.78</c:v>
                </c:pt>
                <c:pt idx="16">
                  <c:v>0.52</c:v>
                </c:pt>
                <c:pt idx="17">
                  <c:v>0.48</c:v>
                </c:pt>
                <c:pt idx="18">
                  <c:v>0.48</c:v>
                </c:pt>
                <c:pt idx="19">
                  <c:v>0.47</c:v>
                </c:pt>
                <c:pt idx="20">
                  <c:v>0.46</c:v>
                </c:pt>
                <c:pt idx="21">
                  <c:v>0.44</c:v>
                </c:pt>
                <c:pt idx="22">
                  <c:v>0.42</c:v>
                </c:pt>
                <c:pt idx="23">
                  <c:v>0.42</c:v>
                </c:pt>
                <c:pt idx="24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F-4BAC-8ED7-8FC7133C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50191"/>
        <c:axId val="610373087"/>
      </c:scatterChart>
      <c:valAx>
        <c:axId val="39065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373087"/>
        <c:crosses val="autoZero"/>
        <c:crossBetween val="midCat"/>
      </c:valAx>
      <c:valAx>
        <c:axId val="6103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65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Solo parte</a:t>
            </a:r>
            <a:r>
              <a:rPr lang="es-ES" baseline="0"/>
              <a:t> de arriba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'Parte 1'!$D$59:$D$74</c:f>
              <c:numCache>
                <c:formatCode>General</c:formatCode>
                <c:ptCount val="16"/>
                <c:pt idx="1">
                  <c:v>770523762086910.88</c:v>
                </c:pt>
                <c:pt idx="2">
                  <c:v>743525920025268.75</c:v>
                </c:pt>
                <c:pt idx="3">
                  <c:v>718408806962431.25</c:v>
                </c:pt>
                <c:pt idx="4">
                  <c:v>694984404755645.63</c:v>
                </c:pt>
                <c:pt idx="5">
                  <c:v>673088957655266.38</c:v>
                </c:pt>
                <c:pt idx="6">
                  <c:v>652579181319031.75</c:v>
                </c:pt>
                <c:pt idx="7">
                  <c:v>633329161096962.63</c:v>
                </c:pt>
                <c:pt idx="8">
                  <c:v>615227797678233.13</c:v>
                </c:pt>
                <c:pt idx="9">
                  <c:v>598176690627624.13</c:v>
                </c:pt>
                <c:pt idx="10">
                  <c:v>582088374666370.13</c:v>
                </c:pt>
                <c:pt idx="11">
                  <c:v>566884841961976.75</c:v>
                </c:pt>
                <c:pt idx="12">
                  <c:v>552496297741156.31</c:v>
                </c:pt>
                <c:pt idx="13">
                  <c:v>538860107347375.38</c:v>
                </c:pt>
                <c:pt idx="14">
                  <c:v>525919901240215.31</c:v>
                </c:pt>
                <c:pt idx="15">
                  <c:v>513624810970877.56</c:v>
                </c:pt>
              </c:numCache>
            </c:numRef>
          </c:xVal>
          <c:yVal>
            <c:numRef>
              <c:f>'Parte 1'!$E$59:$E$74</c:f>
              <c:numCache>
                <c:formatCode>General</c:formatCode>
                <c:ptCount val="16"/>
                <c:pt idx="1">
                  <c:v>1.19</c:v>
                </c:pt>
                <c:pt idx="2">
                  <c:v>1.1599999999999999</c:v>
                </c:pt>
                <c:pt idx="3">
                  <c:v>1.1100000000000001</c:v>
                </c:pt>
                <c:pt idx="4">
                  <c:v>1.06</c:v>
                </c:pt>
                <c:pt idx="5">
                  <c:v>1.02</c:v>
                </c:pt>
                <c:pt idx="6">
                  <c:v>0.98</c:v>
                </c:pt>
                <c:pt idx="7">
                  <c:v>0.95</c:v>
                </c:pt>
                <c:pt idx="8">
                  <c:v>0.91</c:v>
                </c:pt>
                <c:pt idx="9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3-4962-9551-874F776ED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33231"/>
        <c:axId val="382356623"/>
      </c:scatterChart>
      <c:valAx>
        <c:axId val="75883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356623"/>
        <c:crosses val="autoZero"/>
        <c:crossBetween val="midCat"/>
      </c:valAx>
      <c:valAx>
        <c:axId val="3823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883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Solo parte abajo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352952755905509"/>
                  <c:y val="-0.17226232137649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'Parte 1'!$D$78:$D$86</c:f>
              <c:numCache>
                <c:formatCode>General</c:formatCode>
                <c:ptCount val="9"/>
                <c:pt idx="0">
                  <c:v>501928814304479</c:v>
                </c:pt>
                <c:pt idx="2">
                  <c:v>480170939757835.81</c:v>
                </c:pt>
                <c:pt idx="3">
                  <c:v>470036549239462.38</c:v>
                </c:pt>
                <c:pt idx="4">
                  <c:v>460355438522318.5</c:v>
                </c:pt>
                <c:pt idx="5">
                  <c:v>451098733558977.44</c:v>
                </c:pt>
                <c:pt idx="6">
                  <c:v>442239967955083.25</c:v>
                </c:pt>
                <c:pt idx="7">
                  <c:v>433754837305386.19</c:v>
                </c:pt>
                <c:pt idx="8">
                  <c:v>425620983009872.31</c:v>
                </c:pt>
              </c:numCache>
            </c:numRef>
          </c:xVal>
          <c:yVal>
            <c:numRef>
              <c:f>'Parte 1'!$E$78:$E$86</c:f>
              <c:numCache>
                <c:formatCode>General</c:formatCode>
                <c:ptCount val="9"/>
                <c:pt idx="0">
                  <c:v>0.52</c:v>
                </c:pt>
                <c:pt idx="2">
                  <c:v>0.48</c:v>
                </c:pt>
                <c:pt idx="3">
                  <c:v>0.47</c:v>
                </c:pt>
                <c:pt idx="4">
                  <c:v>0.46</c:v>
                </c:pt>
                <c:pt idx="5">
                  <c:v>0.44</c:v>
                </c:pt>
                <c:pt idx="6">
                  <c:v>0.42</c:v>
                </c:pt>
                <c:pt idx="7">
                  <c:v>0.42</c:v>
                </c:pt>
                <c:pt idx="8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81F-8AD0-51AB464E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09039"/>
        <c:axId val="387660223"/>
      </c:scatterChart>
      <c:valAx>
        <c:axId val="73460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660223"/>
        <c:crosses val="autoZero"/>
        <c:crossBetween val="midCat"/>
      </c:valAx>
      <c:valAx>
        <c:axId val="3876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60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68197725284339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'Parte 1'!$D$98:$D$114</c:f>
              <c:numCache>
                <c:formatCode>General</c:formatCode>
                <c:ptCount val="17"/>
                <c:pt idx="0">
                  <c:v>770523762086910.88</c:v>
                </c:pt>
                <c:pt idx="1">
                  <c:v>743525920025268.75</c:v>
                </c:pt>
                <c:pt idx="2">
                  <c:v>718408806962431.25</c:v>
                </c:pt>
                <c:pt idx="3">
                  <c:v>694984404755645.63</c:v>
                </c:pt>
                <c:pt idx="4">
                  <c:v>673088957655266.38</c:v>
                </c:pt>
                <c:pt idx="5">
                  <c:v>652579181319031.75</c:v>
                </c:pt>
                <c:pt idx="6">
                  <c:v>633329161096962.63</c:v>
                </c:pt>
                <c:pt idx="7">
                  <c:v>615227797678233.13</c:v>
                </c:pt>
                <c:pt idx="8">
                  <c:v>598176690627624.13</c:v>
                </c:pt>
                <c:pt idx="9">
                  <c:v>501928814304479</c:v>
                </c:pt>
                <c:pt idx="10">
                  <c:v>480170939757836</c:v>
                </c:pt>
                <c:pt idx="11">
                  <c:v>470036549239462.38</c:v>
                </c:pt>
                <c:pt idx="12">
                  <c:v>460355438522318.5</c:v>
                </c:pt>
                <c:pt idx="13">
                  <c:v>451098733558977.44</c:v>
                </c:pt>
                <c:pt idx="14">
                  <c:v>442239967955083.25</c:v>
                </c:pt>
                <c:pt idx="15">
                  <c:v>433754837305386.19</c:v>
                </c:pt>
                <c:pt idx="16">
                  <c:v>425620983009872.31</c:v>
                </c:pt>
              </c:numCache>
            </c:numRef>
          </c:xVal>
          <c:yVal>
            <c:numRef>
              <c:f>'Parte 1'!$E$98:$E$114</c:f>
              <c:numCache>
                <c:formatCode>General</c:formatCode>
                <c:ptCount val="17"/>
                <c:pt idx="0">
                  <c:v>1.19</c:v>
                </c:pt>
                <c:pt idx="1">
                  <c:v>1.1599999999999999</c:v>
                </c:pt>
                <c:pt idx="2">
                  <c:v>1.1100000000000001</c:v>
                </c:pt>
                <c:pt idx="3">
                  <c:v>1.06</c:v>
                </c:pt>
                <c:pt idx="4">
                  <c:v>1.02</c:v>
                </c:pt>
                <c:pt idx="5">
                  <c:v>0.98</c:v>
                </c:pt>
                <c:pt idx="6">
                  <c:v>0.95</c:v>
                </c:pt>
                <c:pt idx="7">
                  <c:v>0.91</c:v>
                </c:pt>
                <c:pt idx="8">
                  <c:v>0.87</c:v>
                </c:pt>
                <c:pt idx="9">
                  <c:v>0.52</c:v>
                </c:pt>
                <c:pt idx="10">
                  <c:v>0.48</c:v>
                </c:pt>
                <c:pt idx="11">
                  <c:v>0.47</c:v>
                </c:pt>
                <c:pt idx="12">
                  <c:v>0.46</c:v>
                </c:pt>
                <c:pt idx="13">
                  <c:v>0.44</c:v>
                </c:pt>
                <c:pt idx="14">
                  <c:v>0.42</c:v>
                </c:pt>
                <c:pt idx="15">
                  <c:v>0.42</c:v>
                </c:pt>
                <c:pt idx="16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D-4D56-9FFA-4034F40E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99103"/>
        <c:axId val="382353711"/>
      </c:scatterChart>
      <c:valAx>
        <c:axId val="75209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353711"/>
        <c:crosses val="autoZero"/>
        <c:crossBetween val="midCat"/>
      </c:valAx>
      <c:valAx>
        <c:axId val="382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209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Parte2!$B$3:$B$13</c:f>
              <c:numCache>
                <c:formatCode>General</c:formatCode>
                <c:ptCount val="1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</c:numCache>
            </c:numRef>
          </c:xVal>
          <c:yVal>
            <c:numRef>
              <c:f>Parte2!$C$3:$C$13</c:f>
              <c:numCache>
                <c:formatCode>General</c:formatCode>
                <c:ptCount val="11"/>
                <c:pt idx="0">
                  <c:v>11.2</c:v>
                </c:pt>
                <c:pt idx="1">
                  <c:v>10.97</c:v>
                </c:pt>
                <c:pt idx="2">
                  <c:v>7.6</c:v>
                </c:pt>
                <c:pt idx="3">
                  <c:v>6.86</c:v>
                </c:pt>
                <c:pt idx="4">
                  <c:v>4.5999999999999996</c:v>
                </c:pt>
                <c:pt idx="5" formatCode="0.00">
                  <c:v>3.7</c:v>
                </c:pt>
                <c:pt idx="6">
                  <c:v>3.25</c:v>
                </c:pt>
                <c:pt idx="7">
                  <c:v>2.75</c:v>
                </c:pt>
                <c:pt idx="8">
                  <c:v>1.88</c:v>
                </c:pt>
                <c:pt idx="9">
                  <c:v>1.42</c:v>
                </c:pt>
                <c:pt idx="1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F-4B35-BD0B-895A1A363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61327"/>
        <c:axId val="973472111"/>
      </c:scatterChart>
      <c:valAx>
        <c:axId val="74726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3472111"/>
        <c:crosses val="autoZero"/>
        <c:crossBetween val="midCat"/>
      </c:valAx>
      <c:valAx>
        <c:axId val="97347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26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Parte2!$B$31:$B$41</c:f>
              <c:numCache>
                <c:formatCode>General</c:formatCode>
                <c:ptCount val="1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</c:numCache>
            </c:numRef>
          </c:xVal>
          <c:yVal>
            <c:numRef>
              <c:f>Parte2!$C$31:$C$41</c:f>
              <c:numCache>
                <c:formatCode>General</c:formatCode>
                <c:ptCount val="11"/>
                <c:pt idx="0">
                  <c:v>-11.2</c:v>
                </c:pt>
                <c:pt idx="1">
                  <c:v>-10.97</c:v>
                </c:pt>
                <c:pt idx="2">
                  <c:v>-7.6</c:v>
                </c:pt>
                <c:pt idx="3">
                  <c:v>-6.86</c:v>
                </c:pt>
                <c:pt idx="4">
                  <c:v>-4.5999999999999996</c:v>
                </c:pt>
                <c:pt idx="5">
                  <c:v>-3.7</c:v>
                </c:pt>
                <c:pt idx="6">
                  <c:v>-3.25</c:v>
                </c:pt>
                <c:pt idx="7">
                  <c:v>-2.75</c:v>
                </c:pt>
                <c:pt idx="8">
                  <c:v>-1.88</c:v>
                </c:pt>
                <c:pt idx="9">
                  <c:v>-1.42</c:v>
                </c:pt>
                <c:pt idx="10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7-4DE0-BEBA-EB67A8F4A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08703"/>
        <c:axId val="736422207"/>
      </c:scatterChart>
      <c:valAx>
        <c:axId val="7521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422207"/>
        <c:crosses val="autoZero"/>
        <c:crossBetween val="midCat"/>
      </c:valAx>
      <c:valAx>
        <c:axId val="7364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21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Parte2!$E$3:$E$13</c:f>
              <c:numCache>
                <c:formatCode>General</c:formatCode>
                <c:ptCount val="1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</c:numCache>
            </c:numRef>
          </c:xVal>
          <c:yVal>
            <c:numRef>
              <c:f>Parte2!$F$3:$F$13</c:f>
              <c:numCache>
                <c:formatCode>General</c:formatCode>
                <c:ptCount val="11"/>
                <c:pt idx="0">
                  <c:v>10.7</c:v>
                </c:pt>
                <c:pt idx="1">
                  <c:v>10.050000000000001</c:v>
                </c:pt>
                <c:pt idx="2">
                  <c:v>7.35</c:v>
                </c:pt>
                <c:pt idx="3">
                  <c:v>6.55</c:v>
                </c:pt>
                <c:pt idx="4">
                  <c:v>5.38</c:v>
                </c:pt>
                <c:pt idx="5">
                  <c:v>3.66</c:v>
                </c:pt>
                <c:pt idx="6">
                  <c:v>2.4900000000000002</c:v>
                </c:pt>
                <c:pt idx="7">
                  <c:v>2.15</c:v>
                </c:pt>
                <c:pt idx="8">
                  <c:v>1.43</c:v>
                </c:pt>
                <c:pt idx="9">
                  <c:v>1.22</c:v>
                </c:pt>
                <c:pt idx="1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0-4E17-9326-42A511A0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24831"/>
        <c:axId val="753654527"/>
      </c:scatterChart>
      <c:valAx>
        <c:axId val="75882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54527"/>
        <c:crosses val="autoZero"/>
        <c:crossBetween val="midCat"/>
      </c:valAx>
      <c:valAx>
        <c:axId val="7536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882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Parte2!$H$3:$H$13</c:f>
              <c:numCache>
                <c:formatCode>General</c:formatCode>
                <c:ptCount val="1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</c:numCache>
            </c:numRef>
          </c:xVal>
          <c:yVal>
            <c:numRef>
              <c:f>Parte2!$I$3:$I$13</c:f>
              <c:numCache>
                <c:formatCode>General</c:formatCode>
                <c:ptCount val="11"/>
                <c:pt idx="0">
                  <c:v>7.8</c:v>
                </c:pt>
                <c:pt idx="1">
                  <c:v>6.5</c:v>
                </c:pt>
                <c:pt idx="2">
                  <c:v>5.3</c:v>
                </c:pt>
                <c:pt idx="3">
                  <c:v>4.5999999999999996</c:v>
                </c:pt>
                <c:pt idx="4">
                  <c:v>3.33</c:v>
                </c:pt>
                <c:pt idx="5">
                  <c:v>2.8</c:v>
                </c:pt>
                <c:pt idx="6">
                  <c:v>1.72</c:v>
                </c:pt>
                <c:pt idx="7">
                  <c:v>1.4</c:v>
                </c:pt>
                <c:pt idx="8">
                  <c:v>1</c:v>
                </c:pt>
                <c:pt idx="9">
                  <c:v>0.9</c:v>
                </c:pt>
                <c:pt idx="10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F-4EAA-98FC-5CBDEAAD6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22527"/>
        <c:axId val="736417215"/>
      </c:scatterChart>
      <c:valAx>
        <c:axId val="7472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417215"/>
        <c:crosses val="autoZero"/>
        <c:crossBetween val="midCat"/>
      </c:valAx>
      <c:valAx>
        <c:axId val="7364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22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0</xdr:row>
      <xdr:rowOff>0</xdr:rowOff>
    </xdr:from>
    <xdr:to>
      <xdr:col>13</xdr:col>
      <xdr:colOff>510540</xdr:colOff>
      <xdr:row>15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C0E65-EF7E-44CC-B803-57625AE3D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35</xdr:row>
      <xdr:rowOff>30480</xdr:rowOff>
    </xdr:from>
    <xdr:to>
      <xdr:col>13</xdr:col>
      <xdr:colOff>53340</xdr:colOff>
      <xdr:row>50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DEB55C-8AB3-44BD-AF23-4B3EC2D26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137160</xdr:colOff>
      <xdr:row>54</xdr:row>
      <xdr:rowOff>106680</xdr:rowOff>
    </xdr:from>
    <xdr:to>
      <xdr:col>14</xdr:col>
      <xdr:colOff>441960</xdr:colOff>
      <xdr:row>69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EC15E9-FADB-4ACC-A39D-925998301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335280</xdr:colOff>
      <xdr:row>72</xdr:row>
      <xdr:rowOff>160020</xdr:rowOff>
    </xdr:from>
    <xdr:to>
      <xdr:col>15</xdr:col>
      <xdr:colOff>30480</xdr:colOff>
      <xdr:row>87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367A861-C92B-40C8-B3D1-2E59D8ADD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396240</xdr:colOff>
      <xdr:row>93</xdr:row>
      <xdr:rowOff>152400</xdr:rowOff>
    </xdr:from>
    <xdr:to>
      <xdr:col>13</xdr:col>
      <xdr:colOff>91440</xdr:colOff>
      <xdr:row>108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75EF1F9-1EB8-48A8-A7E3-57C843E80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2</xdr:col>
      <xdr:colOff>678180</xdr:colOff>
      <xdr:row>29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AE6FF9-206F-4B70-8F4D-534D38F4F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99060</xdr:rowOff>
    </xdr:from>
    <xdr:to>
      <xdr:col>6</xdr:col>
      <xdr:colOff>541020</xdr:colOff>
      <xdr:row>61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56913C-A696-4248-BB3A-BD18F6466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281940</xdr:colOff>
      <xdr:row>16</xdr:row>
      <xdr:rowOff>83820</xdr:rowOff>
    </xdr:from>
    <xdr:to>
      <xdr:col>8</xdr:col>
      <xdr:colOff>99060</xdr:colOff>
      <xdr:row>31</xdr:row>
      <xdr:rowOff>83820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20F529-3593-44FB-B682-FDC75F961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746760</xdr:colOff>
      <xdr:row>26</xdr:row>
      <xdr:rowOff>167640</xdr:rowOff>
    </xdr:from>
    <xdr:to>
      <xdr:col>9</xdr:col>
      <xdr:colOff>563880</xdr:colOff>
      <xdr:row>41</xdr:row>
      <xdr:rowOff>167640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925834D-C287-45B6-BDD6-CE30AB4B0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213360</xdr:colOff>
      <xdr:row>29</xdr:row>
      <xdr:rowOff>99060</xdr:rowOff>
    </xdr:from>
    <xdr:to>
      <xdr:col>15</xdr:col>
      <xdr:colOff>30480</xdr:colOff>
      <xdr:row>44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62D479-6C8E-460B-A9F3-B475E9E7D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</xdr:colOff>
      <xdr:row>16</xdr:row>
      <xdr:rowOff>99060</xdr:rowOff>
    </xdr:from>
    <xdr:to>
      <xdr:col>16</xdr:col>
      <xdr:colOff>617220</xdr:colOff>
      <xdr:row>31</xdr:row>
      <xdr:rowOff>99060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4F883B5-7450-42D2-A4B3-2AC373EBF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579120</xdr:colOff>
      <xdr:row>44</xdr:row>
      <xdr:rowOff>0</xdr:rowOff>
    </xdr:from>
    <xdr:to>
      <xdr:col>19</xdr:col>
      <xdr:colOff>396240</xdr:colOff>
      <xdr:row>59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0EB1A36-3D97-42F7-8DE1-287B1C89B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556260</xdr:colOff>
      <xdr:row>7</xdr:row>
      <xdr:rowOff>7620</xdr:rowOff>
    </xdr:from>
    <xdr:to>
      <xdr:col>16</xdr:col>
      <xdr:colOff>373380</xdr:colOff>
      <xdr:row>22</xdr:row>
      <xdr:rowOff>7620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01E6A61-8CE9-406D-B6B3-37F3CA528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14"/>
  <sheetViews>
    <sheetView topLeftCell="A87" workbookViewId="0">
      <selection activeCell="D98" sqref="D98:E114"/>
    </sheetView>
  </sheetViews>
  <sheetFormatPr baseColWidth="10" defaultColWidth="8.88671875" defaultRowHeight="14.4" x14ac:dyDescent="0.3"/>
  <cols>
    <col min="1" max="1" width="15.88671875" customWidth="1"/>
    <col min="2" max="2" width="26.44140625" customWidth="1"/>
    <col min="3" max="3" width="20.44140625" customWidth="1"/>
    <col min="4" max="4" width="24.6640625" customWidth="1"/>
  </cols>
  <sheetData>
    <row r="2" spans="1:5" x14ac:dyDescent="0.3">
      <c r="A2" t="s">
        <v>10</v>
      </c>
      <c r="B2" t="s">
        <v>1</v>
      </c>
      <c r="C2" t="s">
        <v>2</v>
      </c>
      <c r="D2" t="s">
        <v>14</v>
      </c>
      <c r="E2" t="s">
        <v>15</v>
      </c>
    </row>
    <row r="3" spans="1:5" x14ac:dyDescent="0.3">
      <c r="A3" t="s">
        <v>13</v>
      </c>
      <c r="B3" s="3">
        <v>13</v>
      </c>
      <c r="C3" s="3">
        <f>$A$4/$A$6* SIN(B3 * PI()/180)</f>
        <v>374.91842390644172</v>
      </c>
      <c r="D3" s="4">
        <f>2.99792*10^8 /(C3*10^-9)</f>
        <v>799619279512417.25</v>
      </c>
      <c r="E3" s="2">
        <v>1.5</v>
      </c>
    </row>
    <row r="4" spans="1:5" x14ac:dyDescent="0.3">
      <c r="A4" s="2">
        <f>1/600*10^6</f>
        <v>1666.6666666666667</v>
      </c>
      <c r="B4" s="3">
        <f>B3+0.5</f>
        <v>13.5</v>
      </c>
      <c r="C4" s="3">
        <f t="shared" ref="C4:C27" si="0">$A$4/$A$6* SIN(B4 * PI()/180)</f>
        <v>389.07560642650901</v>
      </c>
      <c r="D4" s="4">
        <f t="shared" ref="D4:D27" si="1">2.99792*10^8 /(C4*10^-9)</f>
        <v>770523762086910.88</v>
      </c>
      <c r="E4">
        <v>1.39</v>
      </c>
    </row>
    <row r="5" spans="1:5" x14ac:dyDescent="0.3">
      <c r="A5" t="s">
        <v>12</v>
      </c>
      <c r="B5" s="3">
        <f t="shared" ref="B5:B27" si="2">B4+0.5</f>
        <v>14</v>
      </c>
      <c r="C5" s="3">
        <f t="shared" si="0"/>
        <v>403.20315933277959</v>
      </c>
      <c r="D5" s="4">
        <f t="shared" si="1"/>
        <v>743525920025268.75</v>
      </c>
      <c r="E5">
        <v>1.37</v>
      </c>
    </row>
    <row r="6" spans="1:5" x14ac:dyDescent="0.3">
      <c r="A6">
        <v>1</v>
      </c>
      <c r="B6" s="3">
        <f t="shared" si="2"/>
        <v>14.5</v>
      </c>
      <c r="C6" s="3">
        <f t="shared" si="0"/>
        <v>417.3000067574024</v>
      </c>
      <c r="D6" s="4">
        <f t="shared" si="1"/>
        <v>718408806962431.25</v>
      </c>
      <c r="E6">
        <v>1.28</v>
      </c>
    </row>
    <row r="7" spans="1:5" x14ac:dyDescent="0.3">
      <c r="B7" s="3">
        <f t="shared" si="2"/>
        <v>15</v>
      </c>
      <c r="C7" s="3">
        <f t="shared" si="0"/>
        <v>431.3650751708679</v>
      </c>
      <c r="D7" s="4">
        <f t="shared" si="1"/>
        <v>694984404755645.63</v>
      </c>
      <c r="E7">
        <v>1.22</v>
      </c>
    </row>
    <row r="8" spans="1:5" x14ac:dyDescent="0.3">
      <c r="B8" s="3">
        <f t="shared" si="2"/>
        <v>15.5</v>
      </c>
      <c r="C8" s="3">
        <f t="shared" si="0"/>
        <v>445.39729346376146</v>
      </c>
      <c r="D8" s="4">
        <f t="shared" si="1"/>
        <v>673088957655266.38</v>
      </c>
      <c r="E8">
        <v>1.18</v>
      </c>
    </row>
    <row r="9" spans="1:5" x14ac:dyDescent="0.3">
      <c r="B9" s="3">
        <f t="shared" si="2"/>
        <v>16</v>
      </c>
      <c r="C9" s="3">
        <f t="shared" si="0"/>
        <v>459.39559302833197</v>
      </c>
      <c r="D9" s="4">
        <f t="shared" si="1"/>
        <v>652579181319031.75</v>
      </c>
      <c r="E9">
        <v>1.0900000000000001</v>
      </c>
    </row>
    <row r="10" spans="1:5" x14ac:dyDescent="0.3">
      <c r="B10" s="3">
        <f t="shared" si="2"/>
        <v>16.5</v>
      </c>
      <c r="C10" s="3">
        <f t="shared" si="0"/>
        <v>473.35890783987111</v>
      </c>
      <c r="D10" s="4">
        <f t="shared" si="1"/>
        <v>633329161096962.63</v>
      </c>
      <c r="E10">
        <v>1.08</v>
      </c>
    </row>
    <row r="11" spans="1:5" x14ac:dyDescent="0.3">
      <c r="B11" s="3">
        <f t="shared" si="2"/>
        <v>17</v>
      </c>
      <c r="C11" s="3">
        <f t="shared" si="0"/>
        <v>487.28617453789462</v>
      </c>
      <c r="D11" s="4">
        <f t="shared" si="1"/>
        <v>615227797678233.13</v>
      </c>
      <c r="E11">
        <v>1.02</v>
      </c>
    </row>
    <row r="12" spans="1:5" x14ac:dyDescent="0.3">
      <c r="B12" s="3">
        <f t="shared" si="2"/>
        <v>17.5</v>
      </c>
      <c r="C12" s="3">
        <f t="shared" si="0"/>
        <v>501.17633250712191</v>
      </c>
      <c r="D12" s="4">
        <f t="shared" si="1"/>
        <v>598176690627624.13</v>
      </c>
      <c r="E12">
        <v>0.97</v>
      </c>
    </row>
    <row r="13" spans="1:5" x14ac:dyDescent="0.3">
      <c r="B13" s="3">
        <f t="shared" si="2"/>
        <v>18</v>
      </c>
      <c r="C13" s="3">
        <f t="shared" si="0"/>
        <v>515.02832395824566</v>
      </c>
      <c r="D13" s="4">
        <f t="shared" si="1"/>
        <v>582088374666370.13</v>
      </c>
      <c r="E13">
        <v>0.93</v>
      </c>
    </row>
    <row r="14" spans="1:5" x14ac:dyDescent="0.3">
      <c r="B14" s="3">
        <f t="shared" si="2"/>
        <v>18.5</v>
      </c>
      <c r="C14" s="3">
        <f>$A$4/$A$6* SIN(B14 * PI()/180)</f>
        <v>528.84109400848695</v>
      </c>
      <c r="D14" s="4">
        <f>2.99792*10^8 /(C14*10^-9)</f>
        <v>566884841961976.75</v>
      </c>
      <c r="E14">
        <v>0.91</v>
      </c>
    </row>
    <row r="15" spans="1:5" x14ac:dyDescent="0.3">
      <c r="B15" s="3">
        <f t="shared" si="2"/>
        <v>19</v>
      </c>
      <c r="C15" s="3">
        <f t="shared" si="0"/>
        <v>542.61359076192775</v>
      </c>
      <c r="D15" s="4">
        <f t="shared" si="1"/>
        <v>552496297741156.31</v>
      </c>
      <c r="E15">
        <v>0.92</v>
      </c>
    </row>
    <row r="16" spans="1:5" x14ac:dyDescent="0.3">
      <c r="A16" s="1" t="s">
        <v>11</v>
      </c>
      <c r="B16" s="3">
        <f t="shared" si="2"/>
        <v>19.5</v>
      </c>
      <c r="C16" s="3">
        <f t="shared" si="0"/>
        <v>556.34476538961815</v>
      </c>
      <c r="D16" s="4">
        <f t="shared" si="1"/>
        <v>538860107347375.38</v>
      </c>
      <c r="E16">
        <v>0.94</v>
      </c>
    </row>
    <row r="17" spans="1:6" x14ac:dyDescent="0.3">
      <c r="A17" s="1"/>
      <c r="B17" s="3">
        <f t="shared" si="2"/>
        <v>20</v>
      </c>
      <c r="C17" s="3">
        <f t="shared" si="0"/>
        <v>570.03357220944793</v>
      </c>
      <c r="D17" s="4">
        <f t="shared" si="1"/>
        <v>525919901240215.31</v>
      </c>
      <c r="E17">
        <v>1.1000000000000001</v>
      </c>
    </row>
    <row r="18" spans="1:6" x14ac:dyDescent="0.3">
      <c r="A18" s="1"/>
      <c r="B18" s="3">
        <f t="shared" si="2"/>
        <v>20.5</v>
      </c>
      <c r="C18" s="3">
        <f t="shared" si="0"/>
        <v>583.67896876577902</v>
      </c>
      <c r="D18" s="4">
        <f t="shared" si="1"/>
        <v>513624810970877.56</v>
      </c>
    </row>
    <row r="19" spans="1:6" x14ac:dyDescent="0.3">
      <c r="A19" s="1"/>
      <c r="B19" s="3">
        <f t="shared" si="2"/>
        <v>21</v>
      </c>
      <c r="C19" s="3">
        <f t="shared" si="0"/>
        <v>597.2799159088338</v>
      </c>
      <c r="D19" s="4">
        <f t="shared" si="1"/>
        <v>501928814304479.19</v>
      </c>
    </row>
    <row r="20" spans="1:6" x14ac:dyDescent="0.3">
      <c r="B20" s="3">
        <f t="shared" si="2"/>
        <v>21.5</v>
      </c>
      <c r="C20" s="3">
        <f t="shared" si="0"/>
        <v>610.83537787382875</v>
      </c>
      <c r="D20" s="4">
        <f t="shared" si="1"/>
        <v>490790171721068.19</v>
      </c>
    </row>
    <row r="21" spans="1:6" x14ac:dyDescent="0.3">
      <c r="A21" t="s">
        <v>16</v>
      </c>
      <c r="B21" s="3">
        <f t="shared" si="2"/>
        <v>22</v>
      </c>
      <c r="C21" s="3">
        <f t="shared" si="0"/>
        <v>624.34432235985344</v>
      </c>
      <c r="D21" s="4">
        <f t="shared" si="1"/>
        <v>480170939757835.81</v>
      </c>
      <c r="F21">
        <v>0.01</v>
      </c>
    </row>
    <row r="22" spans="1:6" x14ac:dyDescent="0.3">
      <c r="B22" s="3">
        <f t="shared" si="2"/>
        <v>22.5</v>
      </c>
      <c r="C22" s="3">
        <f t="shared" si="0"/>
        <v>637.80572060848294</v>
      </c>
      <c r="D22" s="4">
        <f t="shared" si="1"/>
        <v>470036549239462.38</v>
      </c>
    </row>
    <row r="23" spans="1:6" x14ac:dyDescent="0.3">
      <c r="B23" s="3">
        <f t="shared" si="2"/>
        <v>23</v>
      </c>
      <c r="C23" s="3">
        <f t="shared" si="0"/>
        <v>651.21854748212286</v>
      </c>
      <c r="D23" s="4">
        <f t="shared" si="1"/>
        <v>460355438522318.5</v>
      </c>
    </row>
    <row r="24" spans="1:6" x14ac:dyDescent="0.3">
      <c r="B24" s="3">
        <f t="shared" si="2"/>
        <v>23.5</v>
      </c>
      <c r="C24" s="3">
        <f t="shared" si="0"/>
        <v>664.58178154207701</v>
      </c>
      <c r="D24" s="4">
        <f t="shared" si="1"/>
        <v>451098733558977.44</v>
      </c>
    </row>
    <row r="25" spans="1:6" x14ac:dyDescent="0.3">
      <c r="B25" s="3">
        <f t="shared" si="2"/>
        <v>24</v>
      </c>
      <c r="C25" s="3">
        <f t="shared" si="0"/>
        <v>677.8944051263336</v>
      </c>
      <c r="D25" s="4">
        <f t="shared" si="1"/>
        <v>442239967955083.25</v>
      </c>
    </row>
    <row r="26" spans="1:6" x14ac:dyDescent="0.3">
      <c r="B26" s="3">
        <f t="shared" si="2"/>
        <v>24.5</v>
      </c>
      <c r="C26" s="3">
        <f t="shared" si="0"/>
        <v>691.15540442706504</v>
      </c>
      <c r="D26" s="4">
        <f t="shared" si="1"/>
        <v>433754837305386.19</v>
      </c>
    </row>
    <row r="27" spans="1:6" x14ac:dyDescent="0.3">
      <c r="B27" s="3">
        <f t="shared" si="2"/>
        <v>25</v>
      </c>
      <c r="C27" s="3">
        <f t="shared" si="0"/>
        <v>704.36376956783238</v>
      </c>
      <c r="D27" s="4">
        <f t="shared" si="1"/>
        <v>425620983009872.31</v>
      </c>
    </row>
    <row r="29" spans="1:6" x14ac:dyDescent="0.3">
      <c r="A29" t="s">
        <v>17</v>
      </c>
    </row>
    <row r="31" spans="1:6" x14ac:dyDescent="0.3">
      <c r="A31" t="s">
        <v>10</v>
      </c>
      <c r="B31" t="s">
        <v>1</v>
      </c>
      <c r="C31" t="s">
        <v>2</v>
      </c>
      <c r="D31" t="s">
        <v>14</v>
      </c>
      <c r="E31" t="s">
        <v>15</v>
      </c>
    </row>
    <row r="32" spans="1:6" x14ac:dyDescent="0.3">
      <c r="A32" t="s">
        <v>13</v>
      </c>
      <c r="B32" s="3">
        <v>13</v>
      </c>
      <c r="C32" s="3">
        <f>$A$4/$A$6* SIN(B32 * PI()/180)</f>
        <v>374.91842390644172</v>
      </c>
      <c r="D32" s="4">
        <f>2.99792*10^8 /(C32*10^-9)</f>
        <v>799619279512417.25</v>
      </c>
      <c r="E32" s="2">
        <v>1.19</v>
      </c>
    </row>
    <row r="33" spans="1:5" x14ac:dyDescent="0.3">
      <c r="A33" s="2">
        <f>1/600*10^6</f>
        <v>1666.6666666666667</v>
      </c>
      <c r="B33" s="3">
        <f>B32+0.5</f>
        <v>13.5</v>
      </c>
      <c r="C33" s="3">
        <f t="shared" ref="C33:C42" si="3">$A$4/$A$6* SIN(B33 * PI()/180)</f>
        <v>389.07560642650901</v>
      </c>
      <c r="D33" s="4">
        <f t="shared" ref="D33:D42" si="4">2.99792*10^8 /(C33*10^-9)</f>
        <v>770523762086910.88</v>
      </c>
      <c r="E33">
        <v>1.19</v>
      </c>
    </row>
    <row r="34" spans="1:5" x14ac:dyDescent="0.3">
      <c r="A34" t="s">
        <v>12</v>
      </c>
      <c r="B34" s="3">
        <f t="shared" ref="B34:B56" si="5">B33+0.5</f>
        <v>14</v>
      </c>
      <c r="C34" s="3">
        <f t="shared" si="3"/>
        <v>403.20315933277959</v>
      </c>
      <c r="D34" s="4">
        <f t="shared" si="4"/>
        <v>743525920025268.75</v>
      </c>
      <c r="E34">
        <v>1.1599999999999999</v>
      </c>
    </row>
    <row r="35" spans="1:5" x14ac:dyDescent="0.3">
      <c r="A35">
        <v>1</v>
      </c>
      <c r="B35" s="3">
        <f t="shared" si="5"/>
        <v>14.5</v>
      </c>
      <c r="C35" s="3">
        <f t="shared" si="3"/>
        <v>417.3000067574024</v>
      </c>
      <c r="D35" s="4">
        <f t="shared" si="4"/>
        <v>718408806962431.25</v>
      </c>
      <c r="E35">
        <v>1.1100000000000001</v>
      </c>
    </row>
    <row r="36" spans="1:5" x14ac:dyDescent="0.3">
      <c r="B36" s="3">
        <f t="shared" si="5"/>
        <v>15</v>
      </c>
      <c r="C36" s="3">
        <f t="shared" si="3"/>
        <v>431.3650751708679</v>
      </c>
      <c r="D36" s="4">
        <f t="shared" si="4"/>
        <v>694984404755645.63</v>
      </c>
      <c r="E36">
        <v>1.06</v>
      </c>
    </row>
    <row r="37" spans="1:5" x14ac:dyDescent="0.3">
      <c r="B37" s="3">
        <f t="shared" si="5"/>
        <v>15.5</v>
      </c>
      <c r="C37" s="3">
        <f t="shared" si="3"/>
        <v>445.39729346376146</v>
      </c>
      <c r="D37" s="4">
        <f t="shared" si="4"/>
        <v>673088957655266.38</v>
      </c>
      <c r="E37">
        <v>1.02</v>
      </c>
    </row>
    <row r="38" spans="1:5" x14ac:dyDescent="0.3">
      <c r="B38" s="3">
        <f t="shared" si="5"/>
        <v>16</v>
      </c>
      <c r="C38" s="3">
        <f t="shared" si="3"/>
        <v>459.39559302833197</v>
      </c>
      <c r="D38" s="4">
        <f t="shared" si="4"/>
        <v>652579181319031.75</v>
      </c>
      <c r="E38">
        <v>0.98</v>
      </c>
    </row>
    <row r="39" spans="1:5" x14ac:dyDescent="0.3">
      <c r="B39" s="3">
        <f t="shared" si="5"/>
        <v>16.5</v>
      </c>
      <c r="C39" s="3">
        <f t="shared" si="3"/>
        <v>473.35890783987111</v>
      </c>
      <c r="D39" s="4">
        <f t="shared" si="4"/>
        <v>633329161096962.63</v>
      </c>
      <c r="E39">
        <v>0.95</v>
      </c>
    </row>
    <row r="40" spans="1:5" x14ac:dyDescent="0.3">
      <c r="B40" s="3">
        <f t="shared" si="5"/>
        <v>17</v>
      </c>
      <c r="C40" s="3">
        <f t="shared" si="3"/>
        <v>487.28617453789462</v>
      </c>
      <c r="D40" s="4">
        <f t="shared" si="4"/>
        <v>615227797678233.13</v>
      </c>
      <c r="E40">
        <v>0.91</v>
      </c>
    </row>
    <row r="41" spans="1:5" x14ac:dyDescent="0.3">
      <c r="B41" s="3">
        <f t="shared" si="5"/>
        <v>17.5</v>
      </c>
      <c r="C41" s="3">
        <f t="shared" si="3"/>
        <v>501.17633250712191</v>
      </c>
      <c r="D41" s="4">
        <f t="shared" si="4"/>
        <v>598176690627624.13</v>
      </c>
      <c r="E41">
        <v>0.87</v>
      </c>
    </row>
    <row r="42" spans="1:5" x14ac:dyDescent="0.3">
      <c r="B42" s="3">
        <f t="shared" si="5"/>
        <v>18</v>
      </c>
      <c r="C42" s="3">
        <f t="shared" si="3"/>
        <v>515.02832395824566</v>
      </c>
      <c r="D42" s="4">
        <f t="shared" si="4"/>
        <v>582088374666370.13</v>
      </c>
      <c r="E42">
        <v>0.86</v>
      </c>
    </row>
    <row r="43" spans="1:5" x14ac:dyDescent="0.3">
      <c r="B43" s="3">
        <f t="shared" si="5"/>
        <v>18.5</v>
      </c>
      <c r="C43" s="3">
        <f>$A$4/$A$6* SIN(B43 * PI()/180)</f>
        <v>528.84109400848695</v>
      </c>
      <c r="D43" s="4">
        <f>2.99792*10^8 /(C43*10^-9)</f>
        <v>566884841961976.75</v>
      </c>
      <c r="E43">
        <v>0.85</v>
      </c>
    </row>
    <row r="44" spans="1:5" x14ac:dyDescent="0.3">
      <c r="B44" s="3">
        <f t="shared" si="5"/>
        <v>19</v>
      </c>
      <c r="C44" s="3">
        <f t="shared" ref="C44:C56" si="6">$A$4/$A$6* SIN(B44 * PI()/180)</f>
        <v>542.61359076192775</v>
      </c>
      <c r="D44" s="4">
        <f t="shared" ref="D44:D56" si="7">2.99792*10^8 /(C44*10^-9)</f>
        <v>552496297741156.31</v>
      </c>
      <c r="E44">
        <v>0.81</v>
      </c>
    </row>
    <row r="45" spans="1:5" x14ac:dyDescent="0.3">
      <c r="B45" s="3">
        <f t="shared" si="5"/>
        <v>19.5</v>
      </c>
      <c r="C45" s="3">
        <f t="shared" si="6"/>
        <v>556.34476538961815</v>
      </c>
      <c r="D45" s="4">
        <f t="shared" si="7"/>
        <v>538860107347375.38</v>
      </c>
      <c r="E45">
        <v>0.8</v>
      </c>
    </row>
    <row r="46" spans="1:5" x14ac:dyDescent="0.3">
      <c r="B46" s="3">
        <f t="shared" si="5"/>
        <v>20</v>
      </c>
      <c r="C46" s="3">
        <f t="shared" si="6"/>
        <v>570.03357220944793</v>
      </c>
      <c r="D46" s="4">
        <f t="shared" si="7"/>
        <v>525919901240215.31</v>
      </c>
      <c r="E46">
        <v>0.78</v>
      </c>
    </row>
    <row r="47" spans="1:5" x14ac:dyDescent="0.3">
      <c r="B47" s="3">
        <f t="shared" si="5"/>
        <v>20.5</v>
      </c>
      <c r="C47" s="3">
        <f t="shared" si="6"/>
        <v>583.67896876577902</v>
      </c>
      <c r="D47" s="4">
        <f t="shared" si="7"/>
        <v>513624810970877.56</v>
      </c>
      <c r="E47">
        <v>0.78</v>
      </c>
    </row>
    <row r="48" spans="1:5" x14ac:dyDescent="0.3">
      <c r="A48" s="1" t="s">
        <v>11</v>
      </c>
      <c r="B48" s="3">
        <f t="shared" si="5"/>
        <v>21</v>
      </c>
      <c r="C48" s="3">
        <f t="shared" si="6"/>
        <v>597.2799159088338</v>
      </c>
      <c r="D48" s="4">
        <f t="shared" si="7"/>
        <v>501928814304479.19</v>
      </c>
      <c r="E48">
        <v>0.52</v>
      </c>
    </row>
    <row r="49" spans="1:5" x14ac:dyDescent="0.3">
      <c r="A49" s="1"/>
      <c r="B49" s="3">
        <f t="shared" si="5"/>
        <v>21.5</v>
      </c>
      <c r="C49" s="3">
        <f t="shared" si="6"/>
        <v>610.83537787382875</v>
      </c>
      <c r="D49" s="4">
        <f t="shared" si="7"/>
        <v>490790171721068.19</v>
      </c>
      <c r="E49">
        <v>0.48</v>
      </c>
    </row>
    <row r="50" spans="1:5" x14ac:dyDescent="0.3">
      <c r="A50" s="1"/>
      <c r="B50" s="3">
        <f t="shared" si="5"/>
        <v>22</v>
      </c>
      <c r="C50" s="3">
        <f t="shared" si="6"/>
        <v>624.34432235985344</v>
      </c>
      <c r="D50" s="4">
        <f t="shared" si="7"/>
        <v>480170939757835.81</v>
      </c>
      <c r="E50">
        <v>0.48</v>
      </c>
    </row>
    <row r="51" spans="1:5" x14ac:dyDescent="0.3">
      <c r="A51" s="1"/>
      <c r="B51" s="3">
        <f t="shared" si="5"/>
        <v>22.5</v>
      </c>
      <c r="C51" s="3">
        <f t="shared" si="6"/>
        <v>637.80572060848294</v>
      </c>
      <c r="D51" s="4">
        <f t="shared" si="7"/>
        <v>470036549239462.38</v>
      </c>
      <c r="E51">
        <v>0.47</v>
      </c>
    </row>
    <row r="52" spans="1:5" x14ac:dyDescent="0.3">
      <c r="B52" s="3">
        <f t="shared" si="5"/>
        <v>23</v>
      </c>
      <c r="C52" s="3">
        <f t="shared" si="6"/>
        <v>651.21854748212286</v>
      </c>
      <c r="D52" s="4">
        <f t="shared" si="7"/>
        <v>460355438522318.5</v>
      </c>
      <c r="E52">
        <v>0.46</v>
      </c>
    </row>
    <row r="53" spans="1:5" x14ac:dyDescent="0.3">
      <c r="B53" s="3">
        <f t="shared" si="5"/>
        <v>23.5</v>
      </c>
      <c r="C53" s="3">
        <f t="shared" si="6"/>
        <v>664.58178154207701</v>
      </c>
      <c r="D53" s="4">
        <f t="shared" si="7"/>
        <v>451098733558977.44</v>
      </c>
      <c r="E53">
        <v>0.44</v>
      </c>
    </row>
    <row r="54" spans="1:5" x14ac:dyDescent="0.3">
      <c r="B54" s="3">
        <f t="shared" si="5"/>
        <v>24</v>
      </c>
      <c r="C54" s="3">
        <f t="shared" si="6"/>
        <v>677.8944051263336</v>
      </c>
      <c r="D54" s="4">
        <f t="shared" si="7"/>
        <v>442239967955083.25</v>
      </c>
      <c r="E54">
        <v>0.42</v>
      </c>
    </row>
    <row r="55" spans="1:5" x14ac:dyDescent="0.3">
      <c r="B55" s="3">
        <f t="shared" si="5"/>
        <v>24.5</v>
      </c>
      <c r="C55" s="3">
        <f t="shared" si="6"/>
        <v>691.15540442706504</v>
      </c>
      <c r="D55" s="4">
        <f t="shared" si="7"/>
        <v>433754837305386.19</v>
      </c>
      <c r="E55">
        <v>0.42</v>
      </c>
    </row>
    <row r="56" spans="1:5" x14ac:dyDescent="0.3">
      <c r="B56" s="3">
        <f t="shared" si="5"/>
        <v>25</v>
      </c>
      <c r="C56" s="3">
        <f t="shared" si="6"/>
        <v>704.36376956783238</v>
      </c>
      <c r="D56" s="4">
        <f t="shared" si="7"/>
        <v>425620983009872.31</v>
      </c>
      <c r="E56">
        <v>0.39</v>
      </c>
    </row>
    <row r="60" spans="1:5" x14ac:dyDescent="0.3">
      <c r="D60">
        <v>770523762086910.88</v>
      </c>
      <c r="E60">
        <v>1.19</v>
      </c>
    </row>
    <row r="61" spans="1:5" x14ac:dyDescent="0.3">
      <c r="D61">
        <v>743525920025268.75</v>
      </c>
      <c r="E61">
        <v>1.1599999999999999</v>
      </c>
    </row>
    <row r="62" spans="1:5" x14ac:dyDescent="0.3">
      <c r="D62">
        <v>718408806962431.25</v>
      </c>
      <c r="E62">
        <v>1.1100000000000001</v>
      </c>
    </row>
    <row r="63" spans="1:5" x14ac:dyDescent="0.3">
      <c r="D63">
        <v>694984404755645.63</v>
      </c>
      <c r="E63">
        <v>1.06</v>
      </c>
    </row>
    <row r="64" spans="1:5" x14ac:dyDescent="0.3">
      <c r="D64">
        <v>673088957655266.38</v>
      </c>
      <c r="E64">
        <v>1.02</v>
      </c>
    </row>
    <row r="65" spans="4:5" x14ac:dyDescent="0.3">
      <c r="D65">
        <v>652579181319031.75</v>
      </c>
      <c r="E65">
        <v>0.98</v>
      </c>
    </row>
    <row r="66" spans="4:5" x14ac:dyDescent="0.3">
      <c r="D66">
        <v>633329161096962.63</v>
      </c>
      <c r="E66">
        <v>0.95</v>
      </c>
    </row>
    <row r="67" spans="4:5" x14ac:dyDescent="0.3">
      <c r="D67">
        <v>615227797678233.13</v>
      </c>
      <c r="E67">
        <v>0.91</v>
      </c>
    </row>
    <row r="68" spans="4:5" x14ac:dyDescent="0.3">
      <c r="D68">
        <v>598176690627624.13</v>
      </c>
      <c r="E68">
        <v>0.87</v>
      </c>
    </row>
    <row r="69" spans="4:5" x14ac:dyDescent="0.3">
      <c r="D69">
        <v>582088374666370.13</v>
      </c>
    </row>
    <row r="70" spans="4:5" x14ac:dyDescent="0.3">
      <c r="D70">
        <v>566884841961976.75</v>
      </c>
    </row>
    <row r="71" spans="4:5" x14ac:dyDescent="0.3">
      <c r="D71">
        <v>552496297741156.31</v>
      </c>
    </row>
    <row r="72" spans="4:5" x14ac:dyDescent="0.3">
      <c r="D72">
        <v>538860107347375.38</v>
      </c>
    </row>
    <row r="73" spans="4:5" x14ac:dyDescent="0.3">
      <c r="D73">
        <v>525919901240215.31</v>
      </c>
    </row>
    <row r="74" spans="4:5" x14ac:dyDescent="0.3">
      <c r="D74">
        <v>513624810970877.56</v>
      </c>
    </row>
    <row r="78" spans="4:5" x14ac:dyDescent="0.3">
      <c r="D78">
        <v>501928814304479</v>
      </c>
      <c r="E78">
        <v>0.52</v>
      </c>
    </row>
    <row r="80" spans="4:5" x14ac:dyDescent="0.3">
      <c r="D80">
        <v>480170939757835.81</v>
      </c>
      <c r="E80">
        <v>0.48</v>
      </c>
    </row>
    <row r="81" spans="4:5" x14ac:dyDescent="0.3">
      <c r="D81">
        <v>470036549239462.38</v>
      </c>
      <c r="E81">
        <v>0.47</v>
      </c>
    </row>
    <row r="82" spans="4:5" x14ac:dyDescent="0.3">
      <c r="D82">
        <v>460355438522318.5</v>
      </c>
      <c r="E82">
        <v>0.46</v>
      </c>
    </row>
    <row r="83" spans="4:5" x14ac:dyDescent="0.3">
      <c r="D83">
        <v>451098733558977.44</v>
      </c>
      <c r="E83">
        <v>0.44</v>
      </c>
    </row>
    <row r="84" spans="4:5" x14ac:dyDescent="0.3">
      <c r="D84">
        <v>442239967955083.25</v>
      </c>
      <c r="E84">
        <v>0.42</v>
      </c>
    </row>
    <row r="85" spans="4:5" x14ac:dyDescent="0.3">
      <c r="D85">
        <v>433754837305386.19</v>
      </c>
      <c r="E85">
        <v>0.42</v>
      </c>
    </row>
    <row r="86" spans="4:5" x14ac:dyDescent="0.3">
      <c r="D86">
        <v>425620983009872.31</v>
      </c>
      <c r="E86">
        <v>0.39</v>
      </c>
    </row>
    <row r="98" spans="4:5" x14ac:dyDescent="0.3">
      <c r="D98">
        <v>770523762086910.88</v>
      </c>
      <c r="E98">
        <v>1.19</v>
      </c>
    </row>
    <row r="99" spans="4:5" x14ac:dyDescent="0.3">
      <c r="D99">
        <v>743525920025268.75</v>
      </c>
      <c r="E99">
        <v>1.1599999999999999</v>
      </c>
    </row>
    <row r="100" spans="4:5" x14ac:dyDescent="0.3">
      <c r="D100">
        <v>718408806962431.25</v>
      </c>
      <c r="E100">
        <v>1.1100000000000001</v>
      </c>
    </row>
    <row r="101" spans="4:5" x14ac:dyDescent="0.3">
      <c r="D101">
        <v>694984404755645.63</v>
      </c>
      <c r="E101">
        <v>1.06</v>
      </c>
    </row>
    <row r="102" spans="4:5" x14ac:dyDescent="0.3">
      <c r="D102">
        <v>673088957655266.38</v>
      </c>
      <c r="E102">
        <v>1.02</v>
      </c>
    </row>
    <row r="103" spans="4:5" x14ac:dyDescent="0.3">
      <c r="D103">
        <v>652579181319031.75</v>
      </c>
      <c r="E103">
        <v>0.98</v>
      </c>
    </row>
    <row r="104" spans="4:5" x14ac:dyDescent="0.3">
      <c r="D104">
        <v>633329161096962.63</v>
      </c>
      <c r="E104">
        <v>0.95</v>
      </c>
    </row>
    <row r="105" spans="4:5" x14ac:dyDescent="0.3">
      <c r="D105">
        <v>615227797678233.13</v>
      </c>
      <c r="E105">
        <v>0.91</v>
      </c>
    </row>
    <row r="106" spans="4:5" x14ac:dyDescent="0.3">
      <c r="D106">
        <v>598176690627624.13</v>
      </c>
      <c r="E106">
        <v>0.87</v>
      </c>
    </row>
    <row r="107" spans="4:5" x14ac:dyDescent="0.3">
      <c r="D107">
        <v>501928814304479</v>
      </c>
      <c r="E107">
        <v>0.52</v>
      </c>
    </row>
    <row r="108" spans="4:5" x14ac:dyDescent="0.3">
      <c r="D108">
        <v>480170939757836</v>
      </c>
      <c r="E108">
        <v>0.48</v>
      </c>
    </row>
    <row r="109" spans="4:5" x14ac:dyDescent="0.3">
      <c r="D109">
        <v>470036549239462.38</v>
      </c>
      <c r="E109">
        <v>0.47</v>
      </c>
    </row>
    <row r="110" spans="4:5" x14ac:dyDescent="0.3">
      <c r="D110">
        <v>460355438522318.5</v>
      </c>
      <c r="E110">
        <v>0.46</v>
      </c>
    </row>
    <row r="111" spans="4:5" x14ac:dyDescent="0.3">
      <c r="D111">
        <v>451098733558977.44</v>
      </c>
      <c r="E111">
        <v>0.44</v>
      </c>
    </row>
    <row r="112" spans="4:5" x14ac:dyDescent="0.3">
      <c r="D112">
        <v>442239967955083.25</v>
      </c>
      <c r="E112">
        <v>0.42</v>
      </c>
    </row>
    <row r="113" spans="4:5" x14ac:dyDescent="0.3">
      <c r="D113">
        <v>433754837305386.19</v>
      </c>
      <c r="E113">
        <v>0.42</v>
      </c>
    </row>
    <row r="114" spans="4:5" x14ac:dyDescent="0.3">
      <c r="D114">
        <v>425620983009872.31</v>
      </c>
      <c r="E114">
        <v>0.39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8399-813B-44D5-9B7B-7CC36300CE37}">
  <dimension ref="B1:R64"/>
  <sheetViews>
    <sheetView tabSelected="1" topLeftCell="C1" workbookViewId="0">
      <selection activeCell="Q3" sqref="Q3:R13"/>
    </sheetView>
  </sheetViews>
  <sheetFormatPr baseColWidth="10" defaultRowHeight="14.4" x14ac:dyDescent="0.3"/>
  <cols>
    <col min="4" max="4" width="11.5546875" style="5"/>
    <col min="7" max="7" width="11.5546875" style="5"/>
    <col min="10" max="10" width="11.5546875" style="5"/>
    <col min="13" max="13" width="11.5546875" style="5"/>
    <col min="16" max="16" width="11.5546875" style="5"/>
  </cols>
  <sheetData>
    <row r="1" spans="2:18" x14ac:dyDescent="0.3">
      <c r="B1" t="s">
        <v>3</v>
      </c>
      <c r="C1">
        <v>22</v>
      </c>
      <c r="E1" t="s">
        <v>5</v>
      </c>
      <c r="F1">
        <v>22.5</v>
      </c>
      <c r="H1" t="s">
        <v>6</v>
      </c>
      <c r="I1">
        <v>23</v>
      </c>
      <c r="K1" t="s">
        <v>7</v>
      </c>
      <c r="L1">
        <v>23.5</v>
      </c>
      <c r="N1" t="s">
        <v>8</v>
      </c>
      <c r="O1">
        <v>24</v>
      </c>
      <c r="Q1" t="s">
        <v>9</v>
      </c>
      <c r="R1">
        <v>24.5</v>
      </c>
    </row>
    <row r="2" spans="2:18" x14ac:dyDescent="0.3">
      <c r="B2" t="s">
        <v>0</v>
      </c>
      <c r="C2" t="s">
        <v>18</v>
      </c>
      <c r="E2" t="s">
        <v>0</v>
      </c>
      <c r="F2" t="s">
        <v>4</v>
      </c>
      <c r="H2" t="s">
        <v>0</v>
      </c>
      <c r="I2" t="s">
        <v>4</v>
      </c>
      <c r="K2" t="s">
        <v>0</v>
      </c>
      <c r="L2" t="s">
        <v>4</v>
      </c>
      <c r="N2" t="s">
        <v>0</v>
      </c>
      <c r="O2" t="s">
        <v>4</v>
      </c>
      <c r="Q2" t="s">
        <v>0</v>
      </c>
      <c r="R2" t="s">
        <v>4</v>
      </c>
    </row>
    <row r="3" spans="2:18" x14ac:dyDescent="0.3">
      <c r="B3">
        <v>0.4</v>
      </c>
      <c r="C3">
        <v>11.2</v>
      </c>
      <c r="E3">
        <v>0.4</v>
      </c>
      <c r="F3">
        <v>10.7</v>
      </c>
      <c r="H3">
        <v>0.4</v>
      </c>
      <c r="I3">
        <v>7.8</v>
      </c>
      <c r="K3">
        <v>0.4</v>
      </c>
      <c r="L3">
        <v>4.3</v>
      </c>
      <c r="N3">
        <v>0.35</v>
      </c>
      <c r="O3">
        <v>9.9</v>
      </c>
      <c r="Q3">
        <v>0.32</v>
      </c>
      <c r="R3">
        <v>13.5</v>
      </c>
    </row>
    <row r="4" spans="2:18" x14ac:dyDescent="0.3">
      <c r="B4">
        <f>B3+0.01</f>
        <v>0.41000000000000003</v>
      </c>
      <c r="C4">
        <v>10.97</v>
      </c>
      <c r="E4">
        <f>E3+0.01</f>
        <v>0.41000000000000003</v>
      </c>
      <c r="F4">
        <v>10.050000000000001</v>
      </c>
      <c r="H4">
        <f>H3+0.01</f>
        <v>0.41000000000000003</v>
      </c>
      <c r="I4">
        <v>6.5</v>
      </c>
      <c r="K4">
        <f>K3+0.01</f>
        <v>0.41000000000000003</v>
      </c>
      <c r="L4">
        <v>4.05</v>
      </c>
      <c r="N4">
        <f>N3+0.01</f>
        <v>0.36</v>
      </c>
      <c r="O4">
        <v>8.3000000000000007</v>
      </c>
      <c r="Q4">
        <f>Q3+0.01</f>
        <v>0.33</v>
      </c>
      <c r="R4">
        <v>12.28</v>
      </c>
    </row>
    <row r="5" spans="2:18" x14ac:dyDescent="0.3">
      <c r="B5">
        <f t="shared" ref="B5:B13" si="0">B4+0.01</f>
        <v>0.42000000000000004</v>
      </c>
      <c r="C5">
        <v>7.6</v>
      </c>
      <c r="E5">
        <f t="shared" ref="E5:E13" si="1">E4+0.01</f>
        <v>0.42000000000000004</v>
      </c>
      <c r="F5">
        <v>7.35</v>
      </c>
      <c r="H5">
        <f t="shared" ref="H5:H13" si="2">H4+0.01</f>
        <v>0.42000000000000004</v>
      </c>
      <c r="I5">
        <v>5.3</v>
      </c>
      <c r="K5">
        <f t="shared" ref="K5:K12" si="3">K4+0.01</f>
        <v>0.42000000000000004</v>
      </c>
      <c r="L5">
        <v>2.7</v>
      </c>
      <c r="N5">
        <f t="shared" ref="N5:N13" si="4">N4+0.01</f>
        <v>0.37</v>
      </c>
      <c r="O5">
        <v>6.45</v>
      </c>
      <c r="Q5">
        <f t="shared" ref="Q5:Q13" si="5">Q4+0.01</f>
        <v>0.34</v>
      </c>
      <c r="R5">
        <v>11.55</v>
      </c>
    </row>
    <row r="6" spans="2:18" x14ac:dyDescent="0.3">
      <c r="B6">
        <f t="shared" si="0"/>
        <v>0.43000000000000005</v>
      </c>
      <c r="C6">
        <v>6.86</v>
      </c>
      <c r="E6">
        <f t="shared" si="1"/>
        <v>0.43000000000000005</v>
      </c>
      <c r="F6">
        <v>6.55</v>
      </c>
      <c r="H6">
        <f t="shared" si="2"/>
        <v>0.43000000000000005</v>
      </c>
      <c r="I6">
        <v>4.5999999999999996</v>
      </c>
      <c r="K6">
        <f t="shared" si="3"/>
        <v>0.43000000000000005</v>
      </c>
      <c r="L6">
        <v>2.15</v>
      </c>
      <c r="N6">
        <f t="shared" si="4"/>
        <v>0.38</v>
      </c>
      <c r="O6">
        <v>4.3</v>
      </c>
      <c r="Q6">
        <f t="shared" si="5"/>
        <v>0.35000000000000003</v>
      </c>
      <c r="R6">
        <v>7.8</v>
      </c>
    </row>
    <row r="7" spans="2:18" x14ac:dyDescent="0.3">
      <c r="B7">
        <f t="shared" si="0"/>
        <v>0.44000000000000006</v>
      </c>
      <c r="C7">
        <v>4.5999999999999996</v>
      </c>
      <c r="E7">
        <f t="shared" si="1"/>
        <v>0.44000000000000006</v>
      </c>
      <c r="F7">
        <v>5.38</v>
      </c>
      <c r="H7">
        <f t="shared" si="2"/>
        <v>0.44000000000000006</v>
      </c>
      <c r="I7">
        <v>3.33</v>
      </c>
      <c r="K7">
        <f t="shared" si="3"/>
        <v>0.44000000000000006</v>
      </c>
      <c r="L7">
        <v>1.35</v>
      </c>
      <c r="N7">
        <f t="shared" si="4"/>
        <v>0.39</v>
      </c>
      <c r="O7">
        <v>3.4</v>
      </c>
      <c r="Q7">
        <f t="shared" si="5"/>
        <v>0.36000000000000004</v>
      </c>
      <c r="R7" s="2">
        <v>6.8</v>
      </c>
    </row>
    <row r="8" spans="2:18" x14ac:dyDescent="0.3">
      <c r="B8">
        <f t="shared" si="0"/>
        <v>0.45000000000000007</v>
      </c>
      <c r="C8" s="2">
        <v>3.7</v>
      </c>
      <c r="E8">
        <f t="shared" si="1"/>
        <v>0.45000000000000007</v>
      </c>
      <c r="F8">
        <v>3.66</v>
      </c>
      <c r="H8">
        <f t="shared" si="2"/>
        <v>0.45000000000000007</v>
      </c>
      <c r="I8">
        <v>2.8</v>
      </c>
      <c r="K8">
        <f t="shared" si="3"/>
        <v>0.45000000000000007</v>
      </c>
      <c r="L8">
        <v>1.22</v>
      </c>
      <c r="N8">
        <f t="shared" si="4"/>
        <v>0.4</v>
      </c>
      <c r="O8">
        <v>3.13</v>
      </c>
      <c r="Q8">
        <f t="shared" si="5"/>
        <v>0.37000000000000005</v>
      </c>
      <c r="R8">
        <v>5.42</v>
      </c>
    </row>
    <row r="9" spans="2:18" x14ac:dyDescent="0.3">
      <c r="B9">
        <f t="shared" si="0"/>
        <v>0.46000000000000008</v>
      </c>
      <c r="C9">
        <v>3.25</v>
      </c>
      <c r="E9">
        <f t="shared" si="1"/>
        <v>0.46000000000000008</v>
      </c>
      <c r="F9">
        <v>2.4900000000000002</v>
      </c>
      <c r="H9">
        <f t="shared" si="2"/>
        <v>0.46000000000000008</v>
      </c>
      <c r="I9">
        <v>1.72</v>
      </c>
      <c r="K9">
        <f t="shared" si="3"/>
        <v>0.46000000000000008</v>
      </c>
      <c r="L9">
        <v>0.8</v>
      </c>
      <c r="N9">
        <f t="shared" si="4"/>
        <v>0.41000000000000003</v>
      </c>
      <c r="O9">
        <v>2.2999999999999998</v>
      </c>
      <c r="Q9">
        <f t="shared" si="5"/>
        <v>0.38000000000000006</v>
      </c>
      <c r="R9">
        <v>4.4000000000000004</v>
      </c>
    </row>
    <row r="10" spans="2:18" x14ac:dyDescent="0.3">
      <c r="B10">
        <f t="shared" si="0"/>
        <v>0.47000000000000008</v>
      </c>
      <c r="C10">
        <v>2.75</v>
      </c>
      <c r="E10">
        <f t="shared" si="1"/>
        <v>0.47000000000000008</v>
      </c>
      <c r="F10">
        <v>2.15</v>
      </c>
      <c r="H10">
        <f t="shared" si="2"/>
        <v>0.47000000000000008</v>
      </c>
      <c r="I10">
        <v>1.4</v>
      </c>
      <c r="K10">
        <f t="shared" si="3"/>
        <v>0.47000000000000008</v>
      </c>
      <c r="L10">
        <v>0.64</v>
      </c>
      <c r="N10">
        <f t="shared" si="4"/>
        <v>0.42000000000000004</v>
      </c>
      <c r="O10">
        <v>1.9</v>
      </c>
      <c r="Q10">
        <f t="shared" si="5"/>
        <v>0.39000000000000007</v>
      </c>
      <c r="R10">
        <v>3.3</v>
      </c>
    </row>
    <row r="11" spans="2:18" x14ac:dyDescent="0.3">
      <c r="B11">
        <f t="shared" si="0"/>
        <v>0.48000000000000009</v>
      </c>
      <c r="C11">
        <v>1.88</v>
      </c>
      <c r="E11">
        <f t="shared" si="1"/>
        <v>0.48000000000000009</v>
      </c>
      <c r="F11">
        <v>1.43</v>
      </c>
      <c r="H11">
        <f t="shared" si="2"/>
        <v>0.48000000000000009</v>
      </c>
      <c r="I11">
        <v>1</v>
      </c>
      <c r="K11">
        <f t="shared" si="3"/>
        <v>0.48000000000000009</v>
      </c>
      <c r="L11">
        <v>0.28999999999999998</v>
      </c>
      <c r="N11">
        <f t="shared" si="4"/>
        <v>0.43000000000000005</v>
      </c>
      <c r="O11">
        <v>1.2</v>
      </c>
      <c r="Q11">
        <f t="shared" si="5"/>
        <v>0.40000000000000008</v>
      </c>
      <c r="R11">
        <v>2.62</v>
      </c>
    </row>
    <row r="12" spans="2:18" x14ac:dyDescent="0.3">
      <c r="B12">
        <f t="shared" si="0"/>
        <v>0.4900000000000001</v>
      </c>
      <c r="C12">
        <v>1.42</v>
      </c>
      <c r="E12">
        <f t="shared" si="1"/>
        <v>0.4900000000000001</v>
      </c>
      <c r="F12">
        <v>1.22</v>
      </c>
      <c r="H12">
        <f t="shared" si="2"/>
        <v>0.4900000000000001</v>
      </c>
      <c r="I12">
        <v>0.9</v>
      </c>
      <c r="K12">
        <f t="shared" si="3"/>
        <v>0.4900000000000001</v>
      </c>
      <c r="L12">
        <v>0.09</v>
      </c>
      <c r="N12">
        <f t="shared" si="4"/>
        <v>0.44000000000000006</v>
      </c>
      <c r="O12">
        <v>0.6</v>
      </c>
      <c r="Q12">
        <f t="shared" si="5"/>
        <v>0.41000000000000009</v>
      </c>
      <c r="R12">
        <v>2.2999999999999998</v>
      </c>
    </row>
    <row r="13" spans="2:18" x14ac:dyDescent="0.3">
      <c r="B13">
        <f t="shared" si="0"/>
        <v>0.50000000000000011</v>
      </c>
      <c r="C13">
        <v>1.2</v>
      </c>
      <c r="E13">
        <f t="shared" si="1"/>
        <v>0.50000000000000011</v>
      </c>
      <c r="F13">
        <v>0.9</v>
      </c>
      <c r="H13">
        <f t="shared" si="2"/>
        <v>0.50000000000000011</v>
      </c>
      <c r="I13">
        <v>0.43</v>
      </c>
      <c r="N13">
        <f t="shared" si="4"/>
        <v>0.45000000000000007</v>
      </c>
      <c r="O13">
        <v>0.55000000000000004</v>
      </c>
      <c r="Q13">
        <f t="shared" si="5"/>
        <v>0.4200000000000001</v>
      </c>
      <c r="R13">
        <v>1.5</v>
      </c>
    </row>
    <row r="31" spans="2:3" x14ac:dyDescent="0.3">
      <c r="B31">
        <v>0.4</v>
      </c>
      <c r="C31">
        <v>-11.2</v>
      </c>
    </row>
    <row r="32" spans="2:3" x14ac:dyDescent="0.3">
      <c r="B32">
        <v>0.41000000000000003</v>
      </c>
      <c r="C32">
        <v>-10.97</v>
      </c>
    </row>
    <row r="33" spans="2:3" x14ac:dyDescent="0.3">
      <c r="B33">
        <v>0.42000000000000004</v>
      </c>
      <c r="C33">
        <v>-7.6</v>
      </c>
    </row>
    <row r="34" spans="2:3" x14ac:dyDescent="0.3">
      <c r="B34">
        <v>0.43000000000000005</v>
      </c>
      <c r="C34">
        <v>-6.86</v>
      </c>
    </row>
    <row r="35" spans="2:3" x14ac:dyDescent="0.3">
      <c r="B35">
        <v>0.44000000000000006</v>
      </c>
      <c r="C35">
        <v>-4.5999999999999996</v>
      </c>
    </row>
    <row r="36" spans="2:3" x14ac:dyDescent="0.3">
      <c r="B36">
        <v>0.45000000000000007</v>
      </c>
      <c r="C36">
        <v>-3.7</v>
      </c>
    </row>
    <row r="37" spans="2:3" x14ac:dyDescent="0.3">
      <c r="B37">
        <v>0.46000000000000008</v>
      </c>
      <c r="C37">
        <v>-3.25</v>
      </c>
    </row>
    <row r="38" spans="2:3" x14ac:dyDescent="0.3">
      <c r="B38">
        <v>0.47000000000000008</v>
      </c>
      <c r="C38">
        <v>-2.75</v>
      </c>
    </row>
    <row r="39" spans="2:3" x14ac:dyDescent="0.3">
      <c r="B39">
        <v>0.48000000000000009</v>
      </c>
      <c r="C39">
        <v>-1.88</v>
      </c>
    </row>
    <row r="40" spans="2:3" x14ac:dyDescent="0.3">
      <c r="B40">
        <v>0.4900000000000001</v>
      </c>
      <c r="C40">
        <v>-1.42</v>
      </c>
    </row>
    <row r="41" spans="2:3" x14ac:dyDescent="0.3">
      <c r="B41">
        <v>0.50000000000000011</v>
      </c>
      <c r="C41">
        <v>-1.2</v>
      </c>
    </row>
    <row r="63" spans="2:3" x14ac:dyDescent="0.3">
      <c r="B63" t="s">
        <v>0</v>
      </c>
      <c r="C63" t="s">
        <v>24</v>
      </c>
    </row>
    <row r="64" spans="2:3" x14ac:dyDescent="0.3">
      <c r="C64">
        <f>C3/10^5</f>
        <v>1.12E-4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D9F1-5668-4CC2-8E1F-5A4946D09955}">
  <dimension ref="A1:I14"/>
  <sheetViews>
    <sheetView workbookViewId="0">
      <selection activeCell="B4" sqref="B4"/>
    </sheetView>
  </sheetViews>
  <sheetFormatPr baseColWidth="10" defaultRowHeight="14.4" x14ac:dyDescent="0.3"/>
  <sheetData>
    <row r="1" spans="1:9" x14ac:dyDescent="0.3">
      <c r="A1" t="s">
        <v>23</v>
      </c>
    </row>
    <row r="2" spans="1:9" x14ac:dyDescent="0.3">
      <c r="B2" t="s">
        <v>19</v>
      </c>
      <c r="E2" t="s">
        <v>21</v>
      </c>
      <c r="H2" t="s">
        <v>22</v>
      </c>
    </row>
    <row r="3" spans="1:9" x14ac:dyDescent="0.3">
      <c r="B3" t="s">
        <v>0</v>
      </c>
      <c r="C3" t="s">
        <v>20</v>
      </c>
      <c r="E3" t="s">
        <v>0</v>
      </c>
      <c r="F3" t="s">
        <v>20</v>
      </c>
      <c r="H3" t="s">
        <v>0</v>
      </c>
      <c r="I3" t="s">
        <v>20</v>
      </c>
    </row>
    <row r="4" spans="1:9" x14ac:dyDescent="0.3">
      <c r="B4">
        <v>0.85</v>
      </c>
      <c r="C4">
        <v>11.15</v>
      </c>
      <c r="E4">
        <v>1</v>
      </c>
      <c r="F4">
        <v>8.65</v>
      </c>
      <c r="H4">
        <v>1</v>
      </c>
      <c r="I4" s="2">
        <v>10.35</v>
      </c>
    </row>
    <row r="5" spans="1:9" x14ac:dyDescent="0.3">
      <c r="B5">
        <f>B4+0.01</f>
        <v>0.86</v>
      </c>
      <c r="C5">
        <v>10.1</v>
      </c>
      <c r="E5">
        <f>E4+0.01</f>
        <v>1.01</v>
      </c>
      <c r="F5">
        <v>8</v>
      </c>
      <c r="H5">
        <f>H4+0.01</f>
        <v>1.01</v>
      </c>
      <c r="I5">
        <v>8.65</v>
      </c>
    </row>
    <row r="6" spans="1:9" x14ac:dyDescent="0.3">
      <c r="B6">
        <f t="shared" ref="B6:B13" si="0">B5+0.01</f>
        <v>0.87</v>
      </c>
      <c r="C6">
        <v>9.4499999999999993</v>
      </c>
      <c r="E6">
        <f t="shared" ref="E6:E13" si="1">E5+0.01</f>
        <v>1.02</v>
      </c>
      <c r="F6">
        <v>7.18</v>
      </c>
      <c r="H6">
        <f t="shared" ref="H6:H13" si="2">H5+0.01</f>
        <v>1.02</v>
      </c>
      <c r="I6">
        <v>8.4</v>
      </c>
    </row>
    <row r="7" spans="1:9" x14ac:dyDescent="0.3">
      <c r="B7">
        <f t="shared" si="0"/>
        <v>0.88</v>
      </c>
      <c r="C7">
        <v>8.6999999999999993</v>
      </c>
      <c r="E7">
        <f t="shared" si="1"/>
        <v>1.03</v>
      </c>
      <c r="F7">
        <v>5.94</v>
      </c>
      <c r="H7">
        <f t="shared" si="2"/>
        <v>1.03</v>
      </c>
      <c r="I7">
        <v>6.65</v>
      </c>
    </row>
    <row r="8" spans="1:9" x14ac:dyDescent="0.3">
      <c r="B8">
        <f t="shared" si="0"/>
        <v>0.89</v>
      </c>
      <c r="C8">
        <v>7.65</v>
      </c>
      <c r="E8">
        <f t="shared" si="1"/>
        <v>1.04</v>
      </c>
      <c r="F8">
        <v>5.1100000000000003</v>
      </c>
      <c r="H8">
        <f t="shared" si="2"/>
        <v>1.04</v>
      </c>
      <c r="I8">
        <v>6.45</v>
      </c>
    </row>
    <row r="9" spans="1:9" x14ac:dyDescent="0.3">
      <c r="B9">
        <f t="shared" si="0"/>
        <v>0.9</v>
      </c>
      <c r="C9">
        <v>7.2</v>
      </c>
      <c r="E9">
        <f t="shared" si="1"/>
        <v>1.05</v>
      </c>
      <c r="F9">
        <v>4.5999999999999996</v>
      </c>
      <c r="H9">
        <f t="shared" si="2"/>
        <v>1.05</v>
      </c>
      <c r="I9">
        <v>5.32</v>
      </c>
    </row>
    <row r="10" spans="1:9" x14ac:dyDescent="0.3">
      <c r="B10">
        <f t="shared" si="0"/>
        <v>0.91</v>
      </c>
      <c r="C10">
        <v>6.35</v>
      </c>
      <c r="E10">
        <f t="shared" si="1"/>
        <v>1.06</v>
      </c>
      <c r="F10">
        <v>4.05</v>
      </c>
      <c r="H10">
        <f t="shared" si="2"/>
        <v>1.06</v>
      </c>
      <c r="I10">
        <v>4.55</v>
      </c>
    </row>
    <row r="11" spans="1:9" x14ac:dyDescent="0.3">
      <c r="B11">
        <f t="shared" si="0"/>
        <v>0.92</v>
      </c>
      <c r="C11">
        <v>5.8</v>
      </c>
      <c r="E11">
        <f t="shared" si="1"/>
        <v>1.07</v>
      </c>
      <c r="F11">
        <v>3.6</v>
      </c>
      <c r="H11">
        <f t="shared" si="2"/>
        <v>1.07</v>
      </c>
      <c r="I11">
        <v>4.0199999999999996</v>
      </c>
    </row>
    <row r="12" spans="1:9" x14ac:dyDescent="0.3">
      <c r="B12">
        <f t="shared" si="0"/>
        <v>0.93</v>
      </c>
      <c r="C12">
        <v>5</v>
      </c>
      <c r="E12">
        <f t="shared" si="1"/>
        <v>1.08</v>
      </c>
      <c r="F12">
        <v>2.9</v>
      </c>
      <c r="H12">
        <f t="shared" si="2"/>
        <v>1.08</v>
      </c>
      <c r="I12">
        <v>3.15</v>
      </c>
    </row>
    <row r="13" spans="1:9" x14ac:dyDescent="0.3">
      <c r="B13">
        <f t="shared" si="0"/>
        <v>0.94000000000000006</v>
      </c>
      <c r="C13">
        <v>4.4800000000000004</v>
      </c>
      <c r="E13">
        <f t="shared" si="1"/>
        <v>1.0900000000000001</v>
      </c>
      <c r="F13">
        <v>2.15</v>
      </c>
      <c r="H13">
        <f t="shared" si="2"/>
        <v>1.0900000000000001</v>
      </c>
      <c r="I13">
        <v>2.4500000000000002</v>
      </c>
    </row>
    <row r="14" spans="1:9" x14ac:dyDescent="0.3">
      <c r="B14">
        <f>B13+0.01</f>
        <v>0.95000000000000007</v>
      </c>
      <c r="C14">
        <v>4.22</v>
      </c>
      <c r="E14">
        <f>E13+0.01</f>
        <v>1.1000000000000001</v>
      </c>
      <c r="F14">
        <v>2</v>
      </c>
      <c r="H14">
        <f>H13+0.01</f>
        <v>1.1000000000000001</v>
      </c>
      <c r="I14">
        <v>1.93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1</vt:lpstr>
      <vt:lpstr>Parte2</vt:lpstr>
      <vt:lpstr>Parte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Hernandez</cp:lastModifiedBy>
  <dcterms:created xsi:type="dcterms:W3CDTF">2015-06-05T18:17:20Z</dcterms:created>
  <dcterms:modified xsi:type="dcterms:W3CDTF">2024-11-27T10:20:04Z</dcterms:modified>
</cp:coreProperties>
</file>