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2-cell charger" sheetId="1" state="visible" r:id="rId2"/>
    <sheet name="Sheet2" sheetId="2" state="visible" r:id="rId3"/>
  </sheets>
  <definedNames>
    <definedName function="false" hidden="false" localSheetId="0" name="_xlnm.Print_Area" vbProcedure="false">'2-cell charger'!$A$1:$H$40</definedName>
    <definedName function="false" hidden="true" localSheetId="0" name="_xlnm._FilterDatabase" vbProcedure="false">'2-cell charger'!$A$1:$J$38</definedName>
    <definedName function="false" hidden="false" localSheetId="0" name="_xlnm._FilterDatabase" vbProcedure="false">'2-cell charger'!$A$1:$J$38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<sst xmlns="http://schemas.openxmlformats.org/spreadsheetml/2006/main" count="182" uniqueCount="163">
  <si>
    <t xml:space="preserve">Reference</t>
  </si>
  <si>
    <t xml:space="preserve">QTY</t>
  </si>
  <si>
    <t xml:space="preserve">Identifier</t>
  </si>
  <si>
    <t xml:space="preserve">footprint</t>
  </si>
  <si>
    <t xml:space="preserve">Value</t>
  </si>
  <si>
    <t xml:space="preserve">PN</t>
  </si>
  <si>
    <t xml:space="preserve">Cost ea</t>
  </si>
  <si>
    <t xml:space="preserve">Cost tot</t>
  </si>
  <si>
    <t xml:space="preserve">Supplier</t>
  </si>
  <si>
    <t xml:space="preserve">BT2;BT1</t>
  </si>
  <si>
    <t xml:space="preserve">LiFePO4</t>
  </si>
  <si>
    <t xml:space="preserve">C1;C2</t>
  </si>
  <si>
    <t xml:space="preserve">CAP CER 4.7UF 16V X5R 0805</t>
  </si>
  <si>
    <t xml:space="preserve">Radial_D5.0mm_P2.50mm</t>
  </si>
  <si>
    <t xml:space="preserve">4.7uF</t>
  </si>
  <si>
    <t xml:space="preserve">490-3338-1-ND</t>
  </si>
  <si>
    <t xml:space="preserve">MCGPR63V475M5X11</t>
  </si>
  <si>
    <t xml:space="preserve">C10</t>
  </si>
  <si>
    <t xml:space="preserve">CAP CER 2.2UF 16V X7R 0805</t>
  </si>
  <si>
    <t xml:space="preserve">2.2uF</t>
  </si>
  <si>
    <t xml:space="preserve">445-1420-1-ND</t>
  </si>
  <si>
    <t xml:space="preserve">MCGPR63V225M5X11</t>
  </si>
  <si>
    <t xml:space="preserve">C13;C21</t>
  </si>
  <si>
    <t xml:space="preserve">CAP CER 10UF 16V X7R 1206</t>
  </si>
  <si>
    <t xml:space="preserve">10uF</t>
  </si>
  <si>
    <t xml:space="preserve">478-5725-1-ND</t>
  </si>
  <si>
    <t xml:space="preserve">MCGPR63V106M5X11</t>
  </si>
  <si>
    <t xml:space="preserve">C14;C16;C17;C19</t>
  </si>
  <si>
    <t xml:space="preserve">CAP CER 12PF 50V C0G/NP0 0603</t>
  </si>
  <si>
    <t xml:space="preserve">C_0805</t>
  </si>
  <si>
    <t xml:space="preserve">12pF</t>
  </si>
  <si>
    <t xml:space="preserve">399-1050-1-ND</t>
  </si>
  <si>
    <t xml:space="preserve">MC0805N120J500CT</t>
  </si>
  <si>
    <t xml:space="preserve">C7;C12;C11;C5;C6;C3;C4;C9;C8;C24;
C25;C26;C18;C15;C22;C20;C23</t>
  </si>
  <si>
    <t xml:space="preserve">CAP CER 0.1UF 16V X7R 0603</t>
  </si>
  <si>
    <t xml:space="preserve">0.1uF</t>
  </si>
  <si>
    <t xml:space="preserve">311-1088-1-ND</t>
  </si>
  <si>
    <t xml:space="preserve">D1</t>
  </si>
  <si>
    <t xml:space="preserve">LED RED DIFFUSED 0603 SMD</t>
  </si>
  <si>
    <t xml:space="preserve">LED_0603</t>
  </si>
  <si>
    <t xml:space="preserve">RED_LED</t>
  </si>
  <si>
    <t xml:space="preserve">475-2512-1-ND</t>
  </si>
  <si>
    <t xml:space="preserve">D3;D2</t>
  </si>
  <si>
    <t xml:space="preserve">DIODE ZENER 5.6V 200MW SOD323F</t>
  </si>
  <si>
    <t xml:space="preserve">SOT-23</t>
  </si>
  <si>
    <t xml:space="preserve">MM3Z5V6C</t>
  </si>
  <si>
    <t xml:space="preserve">MM3Z5V6CCT-ND</t>
  </si>
  <si>
    <t xml:space="preserve">D4;D5</t>
  </si>
  <si>
    <t xml:space="preserve">LED_ALT</t>
  </si>
  <si>
    <t xml:space="preserve">F1</t>
  </si>
  <si>
    <t xml:space="preserve">PTC 12V POLYFUSE 1812</t>
  </si>
  <si>
    <t xml:space="preserve">R_1812</t>
  </si>
  <si>
    <t xml:space="preserve">Polyfuse</t>
  </si>
  <si>
    <t xml:space="preserve">F4246CT-ND</t>
  </si>
  <si>
    <t xml:space="preserve">J1</t>
  </si>
  <si>
    <t xml:space="preserve">CONN PWR JACK 2.5X5.5MM SOLDER</t>
  </si>
  <si>
    <t xml:space="preserve">BARREL_JACK</t>
  </si>
  <si>
    <t xml:space="preserve">CP-036BHPJCT-ND</t>
  </si>
  <si>
    <t xml:space="preserve">J5;J4;J3;J2</t>
  </si>
  <si>
    <t xml:space="preserve">CONN_01X01</t>
  </si>
  <si>
    <t xml:space="preserve">J6</t>
  </si>
  <si>
    <t xml:space="preserve">CONN USB MICRO B RECPT SMT R/A</t>
  </si>
  <si>
    <t xml:space="preserve">USB_OTG</t>
  </si>
  <si>
    <t xml:space="preserve">609-4613-1-ND</t>
  </si>
  <si>
    <t xml:space="preserve">J7</t>
  </si>
  <si>
    <t xml:space="preserve">Header_Straight_1x04_Pitch2.54mm</t>
  </si>
  <si>
    <t xml:space="preserve">CONN_01X04</t>
  </si>
  <si>
    <t xml:space="preserve">A123234-ND</t>
  </si>
  <si>
    <t xml:space="preserve">J8</t>
  </si>
  <si>
    <t xml:space="preserve">Header_Straight_2x03_Pitch2.54mm</t>
  </si>
  <si>
    <t xml:space="preserve">CONN_02X03</t>
  </si>
  <si>
    <t xml:space="preserve">WM17457-ND</t>
  </si>
  <si>
    <t xml:space="preserve">Q1</t>
  </si>
  <si>
    <t xml:space="preserve">2N7002K</t>
  </si>
  <si>
    <t xml:space="preserve">2N7002K-7DICT-ND</t>
  </si>
  <si>
    <t xml:space="preserve">Q3;Q2</t>
  </si>
  <si>
    <t xml:space="preserve">SO-8_PowerPAK</t>
  </si>
  <si>
    <t xml:space="preserve">Q_NMOS_DGS</t>
  </si>
  <si>
    <t xml:space="preserve">296-24256-1-ND</t>
  </si>
  <si>
    <t xml:space="preserve">R1</t>
  </si>
  <si>
    <t xml:space="preserve">RES SMD 1K OHM 1% 1/10W 0603</t>
  </si>
  <si>
    <t xml:space="preserve">R_0805</t>
  </si>
  <si>
    <t xml:space="preserve">1k</t>
  </si>
  <si>
    <t xml:space="preserve">311-1.00KHRCT-ND</t>
  </si>
  <si>
    <t xml:space="preserve">R12</t>
  </si>
  <si>
    <t xml:space="preserve">RES SMD 0.001 OHM 1% 1W 1206</t>
  </si>
  <si>
    <t xml:space="preserve">3m</t>
  </si>
  <si>
    <t xml:space="preserve">CSNL1206FT1L00</t>
  </si>
  <si>
    <t xml:space="preserve">R13;R14</t>
  </si>
  <si>
    <t xml:space="preserve">RES SMD 5.1K OHM 1% 1/10W 0603</t>
  </si>
  <si>
    <t xml:space="preserve">5.1k</t>
  </si>
  <si>
    <t xml:space="preserve">311-5.10KHRCT-ND</t>
  </si>
  <si>
    <t xml:space="preserve">R15;R11;R9;R8;R5;R6;R16</t>
  </si>
  <si>
    <t xml:space="preserve">RES SMD 100 OHM 1% 1/10W 0603</t>
  </si>
  <si>
    <t xml:space="preserve">311-100HRCT-ND</t>
  </si>
  <si>
    <t xml:space="preserve">R17</t>
  </si>
  <si>
    <t xml:space="preserve">RES SMD 4.99 OHM 1% 1/10W 0603</t>
  </si>
  <si>
    <t xml:space="preserve">311-4.99HRCT-ND</t>
  </si>
  <si>
    <t xml:space="preserve">R18</t>
  </si>
  <si>
    <t xml:space="preserve">RES SMD 510 OHM 1% 1/10W 0603</t>
  </si>
  <si>
    <t xml:space="preserve">311-510HRCT-ND</t>
  </si>
  <si>
    <t xml:space="preserve">R19;R20</t>
  </si>
  <si>
    <t xml:space="preserve">RES SMD 100K OHM 1% 1/10W 0603</t>
  </si>
  <si>
    <t xml:space="preserve">100k</t>
  </si>
  <si>
    <t xml:space="preserve">311-100KHRCT-ND</t>
  </si>
  <si>
    <t xml:space="preserve">R2</t>
  </si>
  <si>
    <t xml:space="preserve">RES SMD 1.15K OHM 1% 1/10W 0603</t>
  </si>
  <si>
    <t xml:space="preserve">1.15k</t>
  </si>
  <si>
    <t xml:space="preserve">311-1.15KHRCT-ND</t>
  </si>
  <si>
    <t xml:space="preserve">R23;R24</t>
  </si>
  <si>
    <t xml:space="preserve">RES SMD 22 OHM 1% 1/10W 0603</t>
  </si>
  <si>
    <t xml:space="preserve">311-22.0HRCT-ND</t>
  </si>
  <si>
    <t xml:space="preserve">R3</t>
  </si>
  <si>
    <t xml:space="preserve">RES SMD 10 OHM 1% 1/10W 0603</t>
  </si>
  <si>
    <t xml:space="preserve">311-10.0HRCT-ND</t>
  </si>
  <si>
    <t xml:space="preserve">R7;R10</t>
  </si>
  <si>
    <t xml:space="preserve">RES SMD 10M OHM 1% 1/10W 0603</t>
  </si>
  <si>
    <t xml:space="preserve">10M</t>
  </si>
  <si>
    <t xml:space="preserve">311-10MGRCT-ND</t>
  </si>
  <si>
    <t xml:space="preserve">SW1</t>
  </si>
  <si>
    <t xml:space="preserve">SWITCH TACTILE SPST-NO 0.05A 24V</t>
  </si>
  <si>
    <t xml:space="preserve">SW_Push</t>
  </si>
  <si>
    <t xml:space="preserve">450-2146-1-ND</t>
  </si>
  <si>
    <t xml:space="preserve">TH1</t>
  </si>
  <si>
    <t xml:space="preserve">NTC THERMISTOR 10K OHM 1% BEAD</t>
  </si>
  <si>
    <t xml:space="preserve">TH?</t>
  </si>
  <si>
    <t xml:space="preserve">NTC10k</t>
  </si>
  <si>
    <t xml:space="preserve">490-8601-ND</t>
  </si>
  <si>
    <t xml:space="preserve">R4;R22;R21</t>
  </si>
  <si>
    <t xml:space="preserve">RES SMD 10K OHM 5% 1/10W 0603</t>
  </si>
  <si>
    <t xml:space="preserve">10k</t>
  </si>
  <si>
    <t xml:space="preserve">311-10KGRCT-ND</t>
  </si>
  <si>
    <t xml:space="preserve">U1</t>
  </si>
  <si>
    <t xml:space="preserve">DFN-10-1EP_3x3mm_Pitch0.5mm</t>
  </si>
  <si>
    <t xml:space="preserve">MCP73223</t>
  </si>
  <si>
    <t xml:space="preserve">MCP73223-C2SI/MF-ND</t>
  </si>
  <si>
    <t xml:space="preserve">U2</t>
  </si>
  <si>
    <t xml:space="preserve">DFN-12-1EP_3x3mm_Pitch0.5mm</t>
  </si>
  <si>
    <t xml:space="preserve">BQ28Z610</t>
  </si>
  <si>
    <t xml:space="preserve">296-43394-1-ND</t>
  </si>
  <si>
    <t xml:space="preserve">U3</t>
  </si>
  <si>
    <t xml:space="preserve">AP2210K-3.3TRG1</t>
  </si>
  <si>
    <t xml:space="preserve">SOT-23-5</t>
  </si>
  <si>
    <t xml:space="preserve">AP131-33</t>
  </si>
  <si>
    <t xml:space="preserve">AP2210K-3.3TRG1DICT-ND</t>
  </si>
  <si>
    <t xml:space="preserve">U4</t>
  </si>
  <si>
    <t xml:space="preserve">STM32F103C8T6</t>
  </si>
  <si>
    <t xml:space="preserve">LQFP-48_7x7mm_Pitch0.5mm</t>
  </si>
  <si>
    <t xml:space="preserve">STM32F103C8Tx</t>
  </si>
  <si>
    <t xml:space="preserve">497-6063-ND</t>
  </si>
  <si>
    <t xml:space="preserve">Y1</t>
  </si>
  <si>
    <t xml:space="preserve">8M0</t>
  </si>
  <si>
    <t xml:space="preserve">887-1740-1-ND</t>
  </si>
  <si>
    <t xml:space="preserve">Y2</t>
  </si>
  <si>
    <t xml:space="preserve">32k768</t>
  </si>
  <si>
    <t xml:space="preserve">CONN JUMPER SHORTING .100" GOLD</t>
  </si>
  <si>
    <t xml:space="preserve">JUMPER</t>
  </si>
  <si>
    <t xml:space="preserve">S9337-ND</t>
  </si>
  <si>
    <t xml:space="preserve">Solder Paste</t>
  </si>
  <si>
    <t xml:space="preserve">SMD291AX50T3-ND</t>
  </si>
  <si>
    <t xml:space="preserve">mm</t>
  </si>
  <si>
    <t xml:space="preserve">mils</t>
  </si>
  <si>
    <t xml:space="preserve">inch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</si>
</sst>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£-809]#,##0.00;[RED]\-[$£-809]#,##0.00"/>
    <numFmt numFmtId="166" formatCode="[$$-409]#,##0.00;[RED]\-[$$-409]#,##0.00"/>
    <numFmt numFmtId="167" formatCode="0.00"/>
    <numFmt numFmtId="168" formatCode="0.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B2B2B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666666"/>
      </top>
      <bottom style="thin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2.8"/>
  <cols>
    <col collapsed="false" hidden="false" max="1" min="1" style="0" width="31.8571428571429"/>
    <col collapsed="false" hidden="false" max="2" min="2" style="1" width="5.80612244897959"/>
    <col collapsed="false" hidden="false" max="3" min="3" style="0" width="33.4795918367347"/>
    <col collapsed="false" hidden="false" max="4" min="4" style="0" width="23.3520408163265"/>
    <col collapsed="false" hidden="false" max="5" min="5" style="0" width="15.5255102040816"/>
    <col collapsed="false" hidden="false" max="6" min="6" style="0" width="14.1734693877551"/>
    <col collapsed="false" hidden="false" max="7" min="7" style="2" width="7.4234693877551"/>
    <col collapsed="false" hidden="false" max="8" min="8" style="0" width="7.29081632653061"/>
    <col collapsed="false" hidden="false" max="9" min="9" style="0" width="6.47959183673469"/>
    <col collapsed="false" hidden="false" max="10" min="10" style="0" width="19.7091836734694"/>
    <col collapsed="false" hidden="false" max="1025" min="11" style="0" width="11.3418367346939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6" t="s">
        <v>8</v>
      </c>
      <c r="J1" s="6" t="s">
        <v>5</v>
      </c>
    </row>
    <row r="2" customFormat="false" ht="12.8" hidden="false" customHeight="false" outlineLevel="0" collapsed="false">
      <c r="A2" s="7" t="s">
        <v>9</v>
      </c>
      <c r="B2" s="8" t="n">
        <v>2</v>
      </c>
      <c r="C2" s="7"/>
      <c r="D2" s="7"/>
      <c r="E2" s="9" t="s">
        <v>10</v>
      </c>
      <c r="F2" s="10"/>
      <c r="G2" s="10"/>
      <c r="H2" s="10"/>
    </row>
    <row r="3" customFormat="false" ht="12.8" hidden="false" customHeight="false" outlineLevel="0" collapsed="false">
      <c r="A3" s="11" t="s">
        <v>11</v>
      </c>
      <c r="B3" s="12" t="n">
        <v>2</v>
      </c>
      <c r="C3" s="11" t="s">
        <v>12</v>
      </c>
      <c r="D3" s="11" t="s">
        <v>13</v>
      </c>
      <c r="E3" s="13" t="s">
        <v>14</v>
      </c>
      <c r="F3" s="11" t="s">
        <v>15</v>
      </c>
      <c r="G3" s="14" t="n">
        <v>0.25</v>
      </c>
      <c r="H3" s="14" t="n">
        <f aca="false">G3*B3</f>
        <v>0.5</v>
      </c>
      <c r="J3" s="15" t="s">
        <v>16</v>
      </c>
    </row>
    <row r="4" customFormat="false" ht="12.8" hidden="false" customHeight="false" outlineLevel="0" collapsed="false">
      <c r="A4" s="11" t="s">
        <v>17</v>
      </c>
      <c r="B4" s="12" t="n">
        <v>1</v>
      </c>
      <c r="C4" s="11" t="s">
        <v>18</v>
      </c>
      <c r="D4" s="11" t="s">
        <v>13</v>
      </c>
      <c r="E4" s="13" t="s">
        <v>19</v>
      </c>
      <c r="F4" s="11" t="s">
        <v>20</v>
      </c>
      <c r="G4" s="14" t="n">
        <v>0.15</v>
      </c>
      <c r="H4" s="14" t="n">
        <f aca="false">G4*B4</f>
        <v>0.15</v>
      </c>
      <c r="J4" s="0" t="s">
        <v>21</v>
      </c>
    </row>
    <row r="5" customFormat="false" ht="12.8" hidden="false" customHeight="false" outlineLevel="0" collapsed="false">
      <c r="A5" s="11" t="s">
        <v>22</v>
      </c>
      <c r="B5" s="12" t="n">
        <v>2</v>
      </c>
      <c r="C5" s="11" t="s">
        <v>23</v>
      </c>
      <c r="D5" s="11" t="s">
        <v>13</v>
      </c>
      <c r="E5" s="13" t="s">
        <v>24</v>
      </c>
      <c r="F5" s="11" t="s">
        <v>25</v>
      </c>
      <c r="G5" s="14" t="n">
        <v>0.23</v>
      </c>
      <c r="H5" s="14" t="n">
        <f aca="false">G5*B5</f>
        <v>0.46</v>
      </c>
      <c r="J5" s="0" t="s">
        <v>26</v>
      </c>
    </row>
    <row r="6" customFormat="false" ht="12.8" hidden="false" customHeight="false" outlineLevel="0" collapsed="false">
      <c r="A6" s="11" t="s">
        <v>27</v>
      </c>
      <c r="B6" s="12" t="n">
        <v>4</v>
      </c>
      <c r="C6" s="11" t="s">
        <v>28</v>
      </c>
      <c r="D6" s="11" t="s">
        <v>29</v>
      </c>
      <c r="E6" s="13" t="s">
        <v>30</v>
      </c>
      <c r="F6" s="11" t="s">
        <v>31</v>
      </c>
      <c r="G6" s="14" t="n">
        <v>0.08</v>
      </c>
      <c r="H6" s="14" t="n">
        <f aca="false">G6*B6</f>
        <v>0.32</v>
      </c>
      <c r="J6" s="0" t="s">
        <v>32</v>
      </c>
    </row>
    <row r="7" customFormat="false" ht="23.95" hidden="false" customHeight="false" outlineLevel="0" collapsed="false">
      <c r="A7" s="16" t="s">
        <v>33</v>
      </c>
      <c r="B7" s="12" t="n">
        <v>17</v>
      </c>
      <c r="C7" s="11" t="s">
        <v>34</v>
      </c>
      <c r="D7" s="11" t="s">
        <v>29</v>
      </c>
      <c r="E7" s="13" t="s">
        <v>35</v>
      </c>
      <c r="F7" s="11" t="s">
        <v>36</v>
      </c>
      <c r="G7" s="14" t="n">
        <v>0.08</v>
      </c>
      <c r="H7" s="14" t="n">
        <f aca="false">G7*B7</f>
        <v>1.36</v>
      </c>
    </row>
    <row r="8" customFormat="false" ht="12.8" hidden="false" customHeight="false" outlineLevel="0" collapsed="false">
      <c r="A8" s="11" t="s">
        <v>37</v>
      </c>
      <c r="B8" s="12" t="n">
        <v>1</v>
      </c>
      <c r="C8" s="11" t="s">
        <v>38</v>
      </c>
      <c r="D8" s="11" t="s">
        <v>39</v>
      </c>
      <c r="E8" s="13" t="s">
        <v>40</v>
      </c>
      <c r="F8" s="11" t="s">
        <v>41</v>
      </c>
      <c r="G8" s="14" t="n">
        <v>0.2</v>
      </c>
      <c r="H8" s="14" t="n">
        <f aca="false">G8*B8</f>
        <v>0.2</v>
      </c>
    </row>
    <row r="9" customFormat="false" ht="12.8" hidden="false" customHeight="false" outlineLevel="0" collapsed="false">
      <c r="A9" s="11" t="s">
        <v>42</v>
      </c>
      <c r="B9" s="12" t="n">
        <v>2</v>
      </c>
      <c r="C9" s="11" t="s">
        <v>43</v>
      </c>
      <c r="D9" s="11" t="s">
        <v>44</v>
      </c>
      <c r="E9" s="13" t="s">
        <v>45</v>
      </c>
      <c r="F9" s="11" t="s">
        <v>46</v>
      </c>
      <c r="G9" s="14" t="n">
        <v>0.15</v>
      </c>
      <c r="H9" s="14" t="n">
        <f aca="false">G9*B9</f>
        <v>0.3</v>
      </c>
    </row>
    <row r="10" customFormat="false" ht="12.8" hidden="false" customHeight="false" outlineLevel="0" collapsed="false">
      <c r="A10" s="11" t="s">
        <v>47</v>
      </c>
      <c r="B10" s="12" t="n">
        <v>2</v>
      </c>
      <c r="C10" s="11" t="s">
        <v>38</v>
      </c>
      <c r="D10" s="11" t="s">
        <v>39</v>
      </c>
      <c r="E10" s="13" t="s">
        <v>48</v>
      </c>
      <c r="F10" s="11" t="s">
        <v>41</v>
      </c>
      <c r="G10" s="14" t="n">
        <v>0.2</v>
      </c>
      <c r="H10" s="14" t="n">
        <f aca="false">G10*B10</f>
        <v>0.4</v>
      </c>
    </row>
    <row r="11" customFormat="false" ht="12.8" hidden="false" customHeight="false" outlineLevel="0" collapsed="false">
      <c r="A11" s="11" t="s">
        <v>49</v>
      </c>
      <c r="B11" s="12" t="n">
        <v>1</v>
      </c>
      <c r="C11" s="11" t="s">
        <v>50</v>
      </c>
      <c r="D11" s="11" t="s">
        <v>51</v>
      </c>
      <c r="E11" s="13" t="s">
        <v>52</v>
      </c>
      <c r="F11" s="11" t="s">
        <v>53</v>
      </c>
      <c r="G11" s="14" t="n">
        <v>1.51</v>
      </c>
      <c r="H11" s="14" t="n">
        <f aca="false">G11*B11</f>
        <v>1.51</v>
      </c>
    </row>
    <row r="12" customFormat="false" ht="12.8" hidden="false" customHeight="false" outlineLevel="0" collapsed="false">
      <c r="A12" s="11" t="s">
        <v>54</v>
      </c>
      <c r="B12" s="12" t="n">
        <v>1</v>
      </c>
      <c r="C12" s="10"/>
      <c r="D12" s="11" t="s">
        <v>55</v>
      </c>
      <c r="E12" s="13" t="s">
        <v>56</v>
      </c>
      <c r="F12" s="11" t="s">
        <v>57</v>
      </c>
      <c r="G12" s="14" t="n">
        <v>1.07</v>
      </c>
      <c r="H12" s="14" t="n">
        <f aca="false">G12*B12</f>
        <v>1.07</v>
      </c>
    </row>
    <row r="13" customFormat="false" ht="12.8" hidden="false" customHeight="false" outlineLevel="0" collapsed="false">
      <c r="A13" s="11" t="s">
        <v>58</v>
      </c>
      <c r="B13" s="12" t="n">
        <v>4</v>
      </c>
      <c r="C13" s="10"/>
      <c r="D13" s="10"/>
      <c r="E13" s="13" t="s">
        <v>59</v>
      </c>
      <c r="F13" s="10"/>
      <c r="G13" s="10"/>
      <c r="H13" s="14" t="n">
        <f aca="false">G13*B13</f>
        <v>0</v>
      </c>
    </row>
    <row r="14" customFormat="false" ht="12.8" hidden="false" customHeight="false" outlineLevel="0" collapsed="false">
      <c r="A14" s="11" t="s">
        <v>60</v>
      </c>
      <c r="B14" s="12" t="n">
        <v>1</v>
      </c>
      <c r="C14" s="11" t="s">
        <v>61</v>
      </c>
      <c r="D14" s="11"/>
      <c r="E14" s="13" t="s">
        <v>62</v>
      </c>
      <c r="F14" s="11" t="s">
        <v>63</v>
      </c>
      <c r="G14" s="14" t="n">
        <v>0.36</v>
      </c>
      <c r="H14" s="14" t="n">
        <f aca="false">G14*B14</f>
        <v>0.36</v>
      </c>
    </row>
    <row r="15" customFormat="false" ht="12.8" hidden="false" customHeight="false" outlineLevel="0" collapsed="false">
      <c r="A15" s="11" t="s">
        <v>64</v>
      </c>
      <c r="B15" s="12" t="n">
        <v>1</v>
      </c>
      <c r="C15" s="10"/>
      <c r="D15" s="11" t="s">
        <v>65</v>
      </c>
      <c r="E15" s="13" t="s">
        <v>66</v>
      </c>
      <c r="F15" s="11" t="s">
        <v>67</v>
      </c>
      <c r="G15" s="14" t="n">
        <v>0.59</v>
      </c>
      <c r="H15" s="14" t="n">
        <f aca="false">G15*B15</f>
        <v>0.59</v>
      </c>
    </row>
    <row r="16" customFormat="false" ht="12.8" hidden="false" customHeight="false" outlineLevel="0" collapsed="false">
      <c r="A16" s="11" t="s">
        <v>68</v>
      </c>
      <c r="B16" s="12" t="n">
        <v>1</v>
      </c>
      <c r="C16" s="10"/>
      <c r="D16" s="11" t="s">
        <v>69</v>
      </c>
      <c r="E16" s="13" t="s">
        <v>70</v>
      </c>
      <c r="F16" s="11" t="s">
        <v>71</v>
      </c>
      <c r="G16" s="14" t="n">
        <v>0.44</v>
      </c>
      <c r="H16" s="14" t="n">
        <f aca="false">G16*B16</f>
        <v>0.44</v>
      </c>
    </row>
    <row r="17" customFormat="false" ht="12.8" hidden="false" customHeight="false" outlineLevel="0" collapsed="false">
      <c r="A17" s="11" t="s">
        <v>72</v>
      </c>
      <c r="B17" s="12" t="n">
        <v>1</v>
      </c>
      <c r="C17" s="10"/>
      <c r="D17" s="11" t="s">
        <v>44</v>
      </c>
      <c r="E17" s="13" t="s">
        <v>73</v>
      </c>
      <c r="F17" s="11" t="s">
        <v>74</v>
      </c>
      <c r="G17" s="14" t="n">
        <v>0.19</v>
      </c>
      <c r="H17" s="14" t="n">
        <f aca="false">G17*B17</f>
        <v>0.19</v>
      </c>
    </row>
    <row r="18" customFormat="false" ht="12.8" hidden="false" customHeight="false" outlineLevel="0" collapsed="false">
      <c r="A18" s="11" t="s">
        <v>75</v>
      </c>
      <c r="B18" s="12" t="n">
        <v>2</v>
      </c>
      <c r="C18" s="10"/>
      <c r="D18" s="11" t="s">
        <v>76</v>
      </c>
      <c r="E18" s="13" t="s">
        <v>77</v>
      </c>
      <c r="F18" s="11" t="s">
        <v>78</v>
      </c>
      <c r="G18" s="14" t="n">
        <v>0.69</v>
      </c>
      <c r="H18" s="14" t="n">
        <f aca="false">G18*B18</f>
        <v>1.38</v>
      </c>
    </row>
    <row r="19" customFormat="false" ht="12.8" hidden="false" customHeight="false" outlineLevel="0" collapsed="false">
      <c r="A19" s="11" t="s">
        <v>79</v>
      </c>
      <c r="B19" s="12" t="n">
        <v>1</v>
      </c>
      <c r="C19" s="11" t="s">
        <v>80</v>
      </c>
      <c r="D19" s="11" t="s">
        <v>81</v>
      </c>
      <c r="E19" s="13" t="s">
        <v>82</v>
      </c>
      <c r="F19" s="11" t="s">
        <v>83</v>
      </c>
      <c r="G19" s="14" t="n">
        <v>0.012</v>
      </c>
      <c r="H19" s="14" t="n">
        <f aca="false">G19*B19</f>
        <v>0.012</v>
      </c>
    </row>
    <row r="20" customFormat="false" ht="12.8" hidden="false" customHeight="false" outlineLevel="0" collapsed="false">
      <c r="A20" s="11" t="s">
        <v>84</v>
      </c>
      <c r="B20" s="12" t="n">
        <v>1</v>
      </c>
      <c r="C20" s="11" t="s">
        <v>85</v>
      </c>
      <c r="D20" s="11" t="s">
        <v>51</v>
      </c>
      <c r="E20" s="13" t="s">
        <v>86</v>
      </c>
      <c r="F20" s="11" t="s">
        <v>87</v>
      </c>
      <c r="G20" s="14" t="n">
        <v>0.5</v>
      </c>
      <c r="H20" s="14" t="n">
        <f aca="false">G20*B20</f>
        <v>0.5</v>
      </c>
    </row>
    <row r="21" customFormat="false" ht="12.8" hidden="false" customHeight="false" outlineLevel="0" collapsed="false">
      <c r="A21" s="11" t="s">
        <v>88</v>
      </c>
      <c r="B21" s="12" t="n">
        <v>2</v>
      </c>
      <c r="C21" s="11" t="s">
        <v>89</v>
      </c>
      <c r="D21" s="11" t="s">
        <v>81</v>
      </c>
      <c r="E21" s="13" t="s">
        <v>90</v>
      </c>
      <c r="F21" s="11" t="s">
        <v>91</v>
      </c>
      <c r="G21" s="17" t="n">
        <v>0.012</v>
      </c>
      <c r="H21" s="14" t="n">
        <f aca="false">G21*B21</f>
        <v>0.024</v>
      </c>
    </row>
    <row r="22" customFormat="false" ht="12.8" hidden="false" customHeight="false" outlineLevel="0" collapsed="false">
      <c r="A22" s="11" t="s">
        <v>92</v>
      </c>
      <c r="B22" s="12" t="n">
        <v>7</v>
      </c>
      <c r="C22" s="11" t="s">
        <v>93</v>
      </c>
      <c r="D22" s="11" t="s">
        <v>81</v>
      </c>
      <c r="E22" s="13" t="n">
        <v>100</v>
      </c>
      <c r="F22" s="11" t="s">
        <v>94</v>
      </c>
      <c r="G22" s="17" t="n">
        <v>0.012</v>
      </c>
      <c r="H22" s="14" t="n">
        <f aca="false">G22*B22</f>
        <v>0.084</v>
      </c>
    </row>
    <row r="23" customFormat="false" ht="12.8" hidden="false" customHeight="false" outlineLevel="0" collapsed="false">
      <c r="A23" s="11" t="s">
        <v>95</v>
      </c>
      <c r="B23" s="12" t="n">
        <v>1</v>
      </c>
      <c r="C23" s="11" t="s">
        <v>96</v>
      </c>
      <c r="D23" s="11" t="s">
        <v>81</v>
      </c>
      <c r="E23" s="13" t="n">
        <v>5</v>
      </c>
      <c r="F23" s="11" t="s">
        <v>97</v>
      </c>
      <c r="G23" s="17" t="n">
        <v>0.012</v>
      </c>
      <c r="H23" s="14" t="n">
        <f aca="false">G23*B23</f>
        <v>0.012</v>
      </c>
    </row>
    <row r="24" customFormat="false" ht="12.8" hidden="false" customHeight="false" outlineLevel="0" collapsed="false">
      <c r="A24" s="11" t="s">
        <v>98</v>
      </c>
      <c r="B24" s="12" t="n">
        <v>1</v>
      </c>
      <c r="C24" s="11" t="s">
        <v>99</v>
      </c>
      <c r="D24" s="11" t="s">
        <v>81</v>
      </c>
      <c r="E24" s="13" t="n">
        <v>510</v>
      </c>
      <c r="F24" s="11" t="s">
        <v>100</v>
      </c>
      <c r="G24" s="17" t="n">
        <v>0.012</v>
      </c>
      <c r="H24" s="14" t="n">
        <f aca="false">G24*B24</f>
        <v>0.012</v>
      </c>
    </row>
    <row r="25" customFormat="false" ht="12.8" hidden="false" customHeight="false" outlineLevel="0" collapsed="false">
      <c r="A25" s="11" t="s">
        <v>101</v>
      </c>
      <c r="B25" s="12" t="n">
        <v>2</v>
      </c>
      <c r="C25" s="11" t="s">
        <v>102</v>
      </c>
      <c r="D25" s="11" t="s">
        <v>81</v>
      </c>
      <c r="E25" s="13" t="s">
        <v>103</v>
      </c>
      <c r="F25" s="11" t="s">
        <v>104</v>
      </c>
      <c r="G25" s="17" t="n">
        <v>0.012</v>
      </c>
      <c r="H25" s="14" t="n">
        <f aca="false">G25*B25</f>
        <v>0.024</v>
      </c>
    </row>
    <row r="26" customFormat="false" ht="12.8" hidden="false" customHeight="false" outlineLevel="0" collapsed="false">
      <c r="A26" s="11" t="s">
        <v>105</v>
      </c>
      <c r="B26" s="12" t="n">
        <v>1</v>
      </c>
      <c r="C26" s="11" t="s">
        <v>106</v>
      </c>
      <c r="D26" s="11" t="s">
        <v>81</v>
      </c>
      <c r="E26" s="13" t="s">
        <v>107</v>
      </c>
      <c r="F26" s="11" t="s">
        <v>108</v>
      </c>
      <c r="G26" s="17" t="n">
        <v>0.012</v>
      </c>
      <c r="H26" s="14" t="n">
        <f aca="false">G26*B26</f>
        <v>0.012</v>
      </c>
    </row>
    <row r="27" customFormat="false" ht="12.8" hidden="false" customHeight="false" outlineLevel="0" collapsed="false">
      <c r="A27" s="11" t="s">
        <v>109</v>
      </c>
      <c r="B27" s="12" t="n">
        <v>2</v>
      </c>
      <c r="C27" s="11" t="s">
        <v>110</v>
      </c>
      <c r="D27" s="11" t="s">
        <v>81</v>
      </c>
      <c r="E27" s="13" t="n">
        <v>22</v>
      </c>
      <c r="F27" s="11" t="s">
        <v>111</v>
      </c>
      <c r="G27" s="17" t="n">
        <v>0.012</v>
      </c>
      <c r="H27" s="14" t="n">
        <f aca="false">G27*B27</f>
        <v>0.024</v>
      </c>
    </row>
    <row r="28" customFormat="false" ht="12.8" hidden="false" customHeight="false" outlineLevel="0" collapsed="false">
      <c r="A28" s="11" t="s">
        <v>112</v>
      </c>
      <c r="B28" s="12" t="n">
        <v>1</v>
      </c>
      <c r="C28" s="11" t="s">
        <v>113</v>
      </c>
      <c r="D28" s="11" t="s">
        <v>81</v>
      </c>
      <c r="E28" s="13" t="n">
        <v>10</v>
      </c>
      <c r="F28" s="11" t="s">
        <v>114</v>
      </c>
      <c r="G28" s="17" t="n">
        <v>0.012</v>
      </c>
      <c r="H28" s="14" t="n">
        <f aca="false">G28*B28</f>
        <v>0.012</v>
      </c>
    </row>
    <row r="29" customFormat="false" ht="12.8" hidden="false" customHeight="false" outlineLevel="0" collapsed="false">
      <c r="A29" s="11" t="s">
        <v>115</v>
      </c>
      <c r="B29" s="12" t="n">
        <v>2</v>
      </c>
      <c r="C29" s="11" t="s">
        <v>116</v>
      </c>
      <c r="D29" s="11" t="s">
        <v>81</v>
      </c>
      <c r="E29" s="13" t="s">
        <v>117</v>
      </c>
      <c r="F29" s="11" t="s">
        <v>118</v>
      </c>
      <c r="G29" s="17" t="n">
        <v>0.012</v>
      </c>
      <c r="H29" s="14" t="n">
        <f aca="false">G29*B29</f>
        <v>0.024</v>
      </c>
    </row>
    <row r="30" customFormat="false" ht="12.8" hidden="false" customHeight="false" outlineLevel="0" collapsed="false">
      <c r="A30" s="11" t="s">
        <v>119</v>
      </c>
      <c r="B30" s="12" t="n">
        <v>1</v>
      </c>
      <c r="C30" s="11" t="s">
        <v>120</v>
      </c>
      <c r="D30" s="11"/>
      <c r="E30" s="13" t="s">
        <v>121</v>
      </c>
      <c r="F30" s="11" t="s">
        <v>122</v>
      </c>
      <c r="G30" s="14" t="n">
        <v>0.22</v>
      </c>
      <c r="H30" s="14" t="n">
        <f aca="false">G30*B30</f>
        <v>0.22</v>
      </c>
    </row>
    <row r="31" customFormat="false" ht="12.8" hidden="false" customHeight="false" outlineLevel="0" collapsed="false">
      <c r="A31" s="11" t="s">
        <v>123</v>
      </c>
      <c r="B31" s="12" t="n">
        <v>1</v>
      </c>
      <c r="C31" s="11" t="s">
        <v>124</v>
      </c>
      <c r="D31" s="11" t="s">
        <v>125</v>
      </c>
      <c r="E31" s="13" t="s">
        <v>126</v>
      </c>
      <c r="F31" s="11" t="s">
        <v>127</v>
      </c>
      <c r="G31" s="14" t="n">
        <v>0.54</v>
      </c>
      <c r="H31" s="14" t="n">
        <f aca="false">G31*B31</f>
        <v>0.54</v>
      </c>
    </row>
    <row r="32" customFormat="false" ht="12.8" hidden="false" customHeight="false" outlineLevel="0" collapsed="false">
      <c r="A32" s="11" t="s">
        <v>128</v>
      </c>
      <c r="B32" s="12" t="n">
        <v>3</v>
      </c>
      <c r="C32" s="11" t="s">
        <v>129</v>
      </c>
      <c r="D32" s="11" t="s">
        <v>81</v>
      </c>
      <c r="E32" s="13" t="s">
        <v>130</v>
      </c>
      <c r="F32" s="11" t="s">
        <v>131</v>
      </c>
      <c r="G32" s="17" t="n">
        <v>0.012</v>
      </c>
      <c r="H32" s="14" t="n">
        <f aca="false">G32*B32</f>
        <v>0.036</v>
      </c>
    </row>
    <row r="33" customFormat="false" ht="12.8" hidden="false" customHeight="false" outlineLevel="0" collapsed="false">
      <c r="A33" s="11" t="s">
        <v>132</v>
      </c>
      <c r="B33" s="12" t="n">
        <v>1</v>
      </c>
      <c r="C33" s="10"/>
      <c r="D33" s="11" t="s">
        <v>133</v>
      </c>
      <c r="E33" s="13" t="s">
        <v>134</v>
      </c>
      <c r="F33" s="11" t="s">
        <v>135</v>
      </c>
      <c r="G33" s="14" t="n">
        <v>1.43</v>
      </c>
      <c r="H33" s="14" t="n">
        <f aca="false">G33*B33</f>
        <v>1.43</v>
      </c>
    </row>
    <row r="34" customFormat="false" ht="12.8" hidden="false" customHeight="false" outlineLevel="0" collapsed="false">
      <c r="A34" s="11" t="s">
        <v>136</v>
      </c>
      <c r="B34" s="12" t="n">
        <v>1</v>
      </c>
      <c r="C34" s="10"/>
      <c r="D34" s="11" t="s">
        <v>137</v>
      </c>
      <c r="E34" s="13" t="s">
        <v>138</v>
      </c>
      <c r="F34" s="11" t="s">
        <v>139</v>
      </c>
      <c r="G34" s="14" t="n">
        <v>3.6</v>
      </c>
      <c r="H34" s="14" t="n">
        <f aca="false">G34*B34</f>
        <v>3.6</v>
      </c>
    </row>
    <row r="35" customFormat="false" ht="12.8" hidden="false" customHeight="false" outlineLevel="0" collapsed="false">
      <c r="A35" s="11" t="s">
        <v>140</v>
      </c>
      <c r="B35" s="12" t="n">
        <v>1</v>
      </c>
      <c r="C35" s="11" t="s">
        <v>141</v>
      </c>
      <c r="D35" s="11" t="s">
        <v>142</v>
      </c>
      <c r="E35" s="13" t="s">
        <v>143</v>
      </c>
      <c r="F35" s="11" t="s">
        <v>144</v>
      </c>
      <c r="G35" s="14" t="n">
        <v>0.32</v>
      </c>
      <c r="H35" s="14" t="n">
        <f aca="false">G35*B35</f>
        <v>0.32</v>
      </c>
    </row>
    <row r="36" customFormat="false" ht="12.8" hidden="false" customHeight="false" outlineLevel="0" collapsed="false">
      <c r="A36" s="11" t="s">
        <v>145</v>
      </c>
      <c r="B36" s="12" t="n">
        <v>1</v>
      </c>
      <c r="C36" s="11" t="s">
        <v>146</v>
      </c>
      <c r="D36" s="11" t="s">
        <v>147</v>
      </c>
      <c r="E36" s="13" t="s">
        <v>148</v>
      </c>
      <c r="F36" s="11" t="s">
        <v>149</v>
      </c>
      <c r="G36" s="14" t="n">
        <v>4.68</v>
      </c>
      <c r="H36" s="14" t="n">
        <f aca="false">G36*B36</f>
        <v>4.68</v>
      </c>
    </row>
    <row r="37" customFormat="false" ht="12.8" hidden="false" customHeight="false" outlineLevel="0" collapsed="false">
      <c r="A37" s="11" t="s">
        <v>150</v>
      </c>
      <c r="B37" s="12" t="n">
        <v>1</v>
      </c>
      <c r="C37" s="10"/>
      <c r="D37" s="11"/>
      <c r="E37" s="13" t="s">
        <v>151</v>
      </c>
      <c r="F37" s="11" t="s">
        <v>152</v>
      </c>
      <c r="G37" s="14" t="n">
        <v>0.51</v>
      </c>
      <c r="H37" s="14" t="n">
        <f aca="false">G37*B37</f>
        <v>0.51</v>
      </c>
    </row>
    <row r="38" customFormat="false" ht="12.8" hidden="false" customHeight="false" outlineLevel="0" collapsed="false">
      <c r="A38" s="11" t="s">
        <v>153</v>
      </c>
      <c r="B38" s="12" t="n">
        <v>1</v>
      </c>
      <c r="C38" s="10"/>
      <c r="D38" s="11"/>
      <c r="E38" s="13" t="s">
        <v>154</v>
      </c>
      <c r="F38" s="10"/>
      <c r="G38" s="10"/>
      <c r="H38" s="14" t="n">
        <f aca="false">G38*B38</f>
        <v>0</v>
      </c>
    </row>
    <row r="39" customFormat="false" ht="12.8" hidden="false" customHeight="false" outlineLevel="0" collapsed="false">
      <c r="A39" s="11"/>
      <c r="B39" s="12" t="n">
        <v>5</v>
      </c>
      <c r="C39" s="11" t="s">
        <v>155</v>
      </c>
      <c r="D39" s="11"/>
      <c r="E39" s="11" t="s">
        <v>156</v>
      </c>
      <c r="F39" s="11" t="s">
        <v>157</v>
      </c>
      <c r="G39" s="14" t="n">
        <v>0.1</v>
      </c>
      <c r="H39" s="14" t="n">
        <f aca="false">G39*B39</f>
        <v>0.5</v>
      </c>
    </row>
    <row r="40" customFormat="false" ht="12.8" hidden="false" customHeight="false" outlineLevel="0" collapsed="false">
      <c r="A40" s="11"/>
      <c r="B40" s="12" t="n">
        <v>1</v>
      </c>
      <c r="C40" s="11" t="s">
        <v>158</v>
      </c>
      <c r="D40" s="11"/>
      <c r="E40" s="11"/>
      <c r="F40" s="11" t="s">
        <v>159</v>
      </c>
      <c r="G40" s="14" t="n">
        <v>10.02</v>
      </c>
      <c r="H40" s="14" t="n">
        <f aca="false">G40*B40</f>
        <v>10.02</v>
      </c>
    </row>
    <row r="45" customFormat="false" ht="12.8" hidden="false" customHeight="false" outlineLevel="0" collapsed="false">
      <c r="H45" s="18" t="n">
        <f aca="false">SUM(H2:H40)</f>
        <v>31.826</v>
      </c>
    </row>
  </sheetData>
  <autoFilter ref="A1:J3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85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8"/>
  <cols>
    <col collapsed="false" hidden="false" max="1" min="1" style="19" width="11.3418367346939"/>
    <col collapsed="false" hidden="false" max="2" min="2" style="20" width="11.3418367346939"/>
    <col collapsed="false" hidden="false" max="3" min="3" style="20" width="8.50510204081633"/>
    <col collapsed="false" hidden="false" max="1025" min="4" style="0" width="11.3418367346939"/>
  </cols>
  <sheetData>
    <row r="1" customFormat="false" ht="12.8" hidden="false" customHeight="false" outlineLevel="0" collapsed="false">
      <c r="A1" s="0"/>
      <c r="B1" s="0"/>
      <c r="C1" s="0"/>
    </row>
    <row r="2" customFormat="false" ht="12.8" hidden="false" customHeight="false" outlineLevel="0" collapsed="false">
      <c r="A2" s="21" t="s">
        <v>160</v>
      </c>
      <c r="B2" s="22" t="s">
        <v>161</v>
      </c>
      <c r="C2" s="22" t="s">
        <v>162</v>
      </c>
    </row>
    <row r="3" customFormat="false" ht="12.8" hidden="false" customHeight="false" outlineLevel="0" collapsed="false">
      <c r="A3" s="19" t="n">
        <v>0.16</v>
      </c>
      <c r="B3" s="20" t="n">
        <f aca="false">A3*39.3701</f>
        <v>6.299216</v>
      </c>
      <c r="C3" s="20" t="n">
        <f aca="false">B3/1000</f>
        <v>0.006299216</v>
      </c>
    </row>
    <row r="4" customFormat="false" ht="12.8" hidden="false" customHeight="false" outlineLevel="0" collapsed="false">
      <c r="A4" s="19" t="n">
        <v>0.2</v>
      </c>
      <c r="B4" s="20" t="n">
        <f aca="false">A4*39.3701</f>
        <v>7.87402</v>
      </c>
      <c r="C4" s="20" t="n">
        <f aca="false">B4/1000</f>
        <v>0.00787402</v>
      </c>
    </row>
    <row r="5" customFormat="false" ht="12.8" hidden="false" customHeight="false" outlineLevel="0" collapsed="false">
      <c r="A5" s="19" t="n">
        <v>0.25</v>
      </c>
      <c r="B5" s="20" t="n">
        <f aca="false">A5*39.3701</f>
        <v>9.842525</v>
      </c>
      <c r="C5" s="20" t="n">
        <f aca="false">B5/1000</f>
        <v>0.009842525</v>
      </c>
    </row>
    <row r="6" customFormat="false" ht="12.8" hidden="false" customHeight="false" outlineLevel="0" collapsed="false">
      <c r="A6" s="19" t="n">
        <v>0.3</v>
      </c>
      <c r="B6" s="20" t="n">
        <f aca="false">A6*39.3701</f>
        <v>11.81103</v>
      </c>
      <c r="C6" s="20" t="n">
        <f aca="false">B6/1000</f>
        <v>0.01181103</v>
      </c>
    </row>
    <row r="7" customFormat="false" ht="12.8" hidden="false" customHeight="false" outlineLevel="0" collapsed="false">
      <c r="A7" s="19" t="n">
        <v>0.4</v>
      </c>
      <c r="B7" s="20" t="n">
        <f aca="false">A7*39.3701</f>
        <v>15.74804</v>
      </c>
      <c r="C7" s="20" t="n">
        <f aca="false">B7/1000</f>
        <v>0.01574804</v>
      </c>
    </row>
    <row r="8" customFormat="false" ht="12.8" hidden="false" customHeight="false" outlineLevel="0" collapsed="false">
      <c r="A8" s="19" t="n">
        <v>0.6</v>
      </c>
      <c r="B8" s="20" t="n">
        <f aca="false">A8*39.3701</f>
        <v>23.62206</v>
      </c>
      <c r="C8" s="20" t="n">
        <f aca="false">B8/1000</f>
        <v>0.02362206</v>
      </c>
    </row>
    <row r="9" customFormat="false" ht="12.8" hidden="false" customHeight="false" outlineLevel="0" collapsed="false">
      <c r="A9" s="19" t="n">
        <v>0.85</v>
      </c>
      <c r="B9" s="20" t="n">
        <f aca="false">A9*39.3701</f>
        <v>33.464585</v>
      </c>
      <c r="C9" s="20" t="n">
        <f aca="false">B9/1000</f>
        <v>0.033464585</v>
      </c>
    </row>
    <row r="10" customFormat="false" ht="12.8" hidden="false" customHeight="false" outlineLevel="0" collapsed="false">
      <c r="A10" s="19" t="n">
        <v>1</v>
      </c>
      <c r="B10" s="20" t="n">
        <f aca="false">A10*39.3701</f>
        <v>39.3701</v>
      </c>
      <c r="C10" s="20" t="n">
        <f aca="false">B10/1000</f>
        <v>0.0393701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2017-08-29T21:26:30Z</dcterms:modified>
  <cp:revision>13</cp:revision>
  <dc:subject/>
  <dc:title/>
</cp:coreProperties>
</file>