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a\Google Drive\FUNDAR_PB\"/>
    </mc:Choice>
  </mc:AlternateContent>
  <bookViews>
    <workbookView xWindow="0" yWindow="0" windowWidth="19200" windowHeight="7090"/>
  </bookViews>
  <sheets>
    <sheet name="data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P21" i="1"/>
  <c r="O21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14" i="1"/>
  <c r="M67" i="1" l="1"/>
  <c r="F67" i="1"/>
  <c r="G67" i="1" s="1"/>
  <c r="M66" i="1"/>
  <c r="F66" i="1"/>
  <c r="G66" i="1" s="1"/>
  <c r="M65" i="1"/>
  <c r="F65" i="1"/>
  <c r="G65" i="1" s="1"/>
  <c r="M64" i="1"/>
  <c r="F64" i="1"/>
  <c r="G64" i="1" s="1"/>
  <c r="M63" i="1"/>
  <c r="F63" i="1"/>
  <c r="G63" i="1" s="1"/>
  <c r="M62" i="1"/>
  <c r="F62" i="1"/>
  <c r="G62" i="1" s="1"/>
  <c r="M61" i="1"/>
  <c r="F61" i="1"/>
  <c r="G61" i="1" s="1"/>
  <c r="M60" i="1"/>
  <c r="F60" i="1"/>
  <c r="G60" i="1" s="1"/>
  <c r="M59" i="1"/>
  <c r="F59" i="1"/>
  <c r="G59" i="1" s="1"/>
  <c r="M58" i="1"/>
  <c r="F58" i="1"/>
  <c r="G58" i="1" s="1"/>
  <c r="M57" i="1"/>
  <c r="F57" i="1"/>
  <c r="G57" i="1" s="1"/>
  <c r="M56" i="1"/>
  <c r="F56" i="1"/>
  <c r="G56" i="1" s="1"/>
  <c r="M55" i="1"/>
  <c r="F55" i="1"/>
  <c r="G55" i="1" s="1"/>
  <c r="M54" i="1"/>
  <c r="F54" i="1"/>
  <c r="G54" i="1" s="1"/>
  <c r="M53" i="1"/>
  <c r="F53" i="1"/>
  <c r="G53" i="1" s="1"/>
  <c r="M52" i="1"/>
  <c r="F52" i="1"/>
  <c r="G52" i="1" s="1"/>
  <c r="M51" i="1"/>
  <c r="F51" i="1"/>
  <c r="G51" i="1" s="1"/>
  <c r="M50" i="1"/>
  <c r="F50" i="1"/>
  <c r="G50" i="1" s="1"/>
  <c r="M49" i="1"/>
  <c r="F49" i="1"/>
  <c r="G49" i="1" s="1"/>
  <c r="M48" i="1"/>
  <c r="F48" i="1"/>
  <c r="G48" i="1" s="1"/>
  <c r="M47" i="1"/>
  <c r="F47" i="1"/>
  <c r="G47" i="1" s="1"/>
  <c r="H53" i="1" s="1"/>
  <c r="M46" i="1"/>
  <c r="F46" i="1"/>
  <c r="G46" i="1" s="1"/>
  <c r="H52" i="1" s="1"/>
  <c r="L52" i="1" s="1"/>
  <c r="M45" i="1"/>
  <c r="F45" i="1"/>
  <c r="G45" i="1" s="1"/>
  <c r="M44" i="1"/>
  <c r="F44" i="1"/>
  <c r="G44" i="1" s="1"/>
  <c r="H50" i="1" s="1"/>
  <c r="L50" i="1" s="1"/>
  <c r="M43" i="1"/>
  <c r="F43" i="1"/>
  <c r="G43" i="1" s="1"/>
  <c r="M42" i="1"/>
  <c r="F42" i="1"/>
  <c r="G42" i="1" s="1"/>
  <c r="H48" i="1" s="1"/>
  <c r="L48" i="1" s="1"/>
  <c r="M41" i="1"/>
  <c r="F41" i="1"/>
  <c r="G41" i="1" s="1"/>
  <c r="M40" i="1"/>
  <c r="F40" i="1"/>
  <c r="G40" i="1" s="1"/>
  <c r="H46" i="1" s="1"/>
  <c r="M39" i="1"/>
  <c r="F39" i="1"/>
  <c r="G39" i="1" s="1"/>
  <c r="M38" i="1"/>
  <c r="F38" i="1"/>
  <c r="G38" i="1" s="1"/>
  <c r="H44" i="1" s="1"/>
  <c r="L44" i="1" s="1"/>
  <c r="M37" i="1"/>
  <c r="F37" i="1"/>
  <c r="G37" i="1" s="1"/>
  <c r="M36" i="1"/>
  <c r="F36" i="1"/>
  <c r="G36" i="1" s="1"/>
  <c r="H42" i="1" s="1"/>
  <c r="L42" i="1" s="1"/>
  <c r="M35" i="1"/>
  <c r="F35" i="1"/>
  <c r="G35" i="1" s="1"/>
  <c r="M34" i="1"/>
  <c r="F34" i="1"/>
  <c r="G34" i="1" s="1"/>
  <c r="H40" i="1" s="1"/>
  <c r="L40" i="1" s="1"/>
  <c r="M33" i="1"/>
  <c r="F33" i="1"/>
  <c r="G33" i="1" s="1"/>
  <c r="M32" i="1"/>
  <c r="F32" i="1"/>
  <c r="G32" i="1" s="1"/>
  <c r="H38" i="1" s="1"/>
  <c r="L38" i="1" s="1"/>
  <c r="M31" i="1"/>
  <c r="F31" i="1"/>
  <c r="G31" i="1" s="1"/>
  <c r="H37" i="1" s="1"/>
  <c r="M30" i="1"/>
  <c r="F30" i="1"/>
  <c r="G30" i="1" s="1"/>
  <c r="H36" i="1" s="1"/>
  <c r="M29" i="1"/>
  <c r="F29" i="1"/>
  <c r="G29" i="1" s="1"/>
  <c r="M28" i="1"/>
  <c r="F28" i="1"/>
  <c r="G28" i="1" s="1"/>
  <c r="H34" i="1" s="1"/>
  <c r="L34" i="1" s="1"/>
  <c r="M27" i="1"/>
  <c r="F27" i="1"/>
  <c r="G27" i="1" s="1"/>
  <c r="M26" i="1"/>
  <c r="F26" i="1"/>
  <c r="G26" i="1" s="1"/>
  <c r="H32" i="1" s="1"/>
  <c r="L32" i="1" s="1"/>
  <c r="M25" i="1"/>
  <c r="F25" i="1"/>
  <c r="G25" i="1" s="1"/>
  <c r="M24" i="1"/>
  <c r="F24" i="1"/>
  <c r="G24" i="1" s="1"/>
  <c r="H30" i="1" s="1"/>
  <c r="M23" i="1"/>
  <c r="F23" i="1"/>
  <c r="G23" i="1" s="1"/>
  <c r="M22" i="1"/>
  <c r="F22" i="1"/>
  <c r="G22" i="1" s="1"/>
  <c r="M21" i="1"/>
  <c r="F21" i="1"/>
  <c r="G21" i="1" s="1"/>
  <c r="M20" i="1"/>
  <c r="F20" i="1"/>
  <c r="G20" i="1" s="1"/>
  <c r="M19" i="1"/>
  <c r="F19" i="1"/>
  <c r="G19" i="1" s="1"/>
  <c r="M18" i="1"/>
  <c r="F18" i="1"/>
  <c r="G18" i="1" s="1"/>
  <c r="M17" i="1"/>
  <c r="F17" i="1"/>
  <c r="G17" i="1" s="1"/>
  <c r="H23" i="1" s="1"/>
  <c r="M16" i="1"/>
  <c r="F16" i="1"/>
  <c r="G16" i="1" s="1"/>
  <c r="M15" i="1"/>
  <c r="F15" i="1"/>
  <c r="G15" i="1" s="1"/>
  <c r="M14" i="1"/>
  <c r="F14" i="1"/>
  <c r="G14" i="1" s="1"/>
  <c r="M13" i="1"/>
  <c r="F13" i="1"/>
  <c r="G13" i="1" s="1"/>
  <c r="H19" i="1" s="1"/>
  <c r="M12" i="1"/>
  <c r="F12" i="1"/>
  <c r="G12" i="1" s="1"/>
  <c r="M11" i="1"/>
  <c r="F11" i="1"/>
  <c r="G11" i="1" s="1"/>
  <c r="H17" i="1" s="1"/>
  <c r="M10" i="1"/>
  <c r="F10" i="1"/>
  <c r="G10" i="1" s="1"/>
  <c r="M9" i="1"/>
  <c r="F9" i="1"/>
  <c r="G9" i="1" s="1"/>
  <c r="M8" i="1"/>
  <c r="F8" i="1"/>
  <c r="G8" i="1" s="1"/>
  <c r="M7" i="1"/>
  <c r="F7" i="1"/>
  <c r="G7" i="1" s="1"/>
  <c r="M6" i="1"/>
  <c r="G6" i="1"/>
  <c r="H10" i="1" s="1"/>
  <c r="F6" i="1"/>
  <c r="M5" i="1"/>
  <c r="F5" i="1"/>
  <c r="G5" i="1" s="1"/>
  <c r="M4" i="1"/>
  <c r="F4" i="1"/>
  <c r="G4" i="1" s="1"/>
  <c r="M3" i="1"/>
  <c r="F3" i="1"/>
  <c r="G3" i="1" s="1"/>
  <c r="H9" i="1" s="1"/>
  <c r="M2" i="1"/>
  <c r="F2" i="1"/>
  <c r="G2" i="1" s="1"/>
  <c r="H16" i="1" l="1"/>
  <c r="H27" i="1"/>
  <c r="H28" i="1"/>
  <c r="L28" i="1" s="1"/>
  <c r="H47" i="1"/>
  <c r="J47" i="1" s="1"/>
  <c r="H20" i="1"/>
  <c r="H31" i="1"/>
  <c r="J31" i="1" s="1"/>
  <c r="H41" i="1"/>
  <c r="J41" i="1" s="1"/>
  <c r="H57" i="1"/>
  <c r="L57" i="1" s="1"/>
  <c r="H35" i="1"/>
  <c r="H51" i="1"/>
  <c r="H39" i="1"/>
  <c r="H55" i="1"/>
  <c r="K55" i="1" s="1"/>
  <c r="H8" i="1"/>
  <c r="H18" i="1"/>
  <c r="H21" i="1"/>
  <c r="J21" i="1" s="1"/>
  <c r="H29" i="1"/>
  <c r="I29" i="1" s="1"/>
  <c r="H33" i="1"/>
  <c r="H49" i="1"/>
  <c r="H12" i="1"/>
  <c r="H22" i="1"/>
  <c r="L22" i="1" s="1"/>
  <c r="H45" i="1"/>
  <c r="J45" i="1" s="1"/>
  <c r="H11" i="1"/>
  <c r="H14" i="1"/>
  <c r="H25" i="1"/>
  <c r="L25" i="1" s="1"/>
  <c r="H43" i="1"/>
  <c r="H63" i="1"/>
  <c r="K33" i="1"/>
  <c r="I33" i="1"/>
  <c r="J33" i="1"/>
  <c r="L33" i="1"/>
  <c r="K43" i="1"/>
  <c r="I43" i="1"/>
  <c r="J43" i="1"/>
  <c r="L43" i="1"/>
  <c r="K23" i="1"/>
  <c r="I23" i="1"/>
  <c r="J23" i="1"/>
  <c r="L23" i="1"/>
  <c r="K37" i="1"/>
  <c r="I37" i="1"/>
  <c r="J37" i="1"/>
  <c r="L37" i="1"/>
  <c r="K53" i="1"/>
  <c r="I53" i="1"/>
  <c r="J53" i="1"/>
  <c r="L53" i="1"/>
  <c r="K47" i="1"/>
  <c r="I47" i="1"/>
  <c r="K39" i="1"/>
  <c r="I39" i="1"/>
  <c r="J39" i="1"/>
  <c r="L39" i="1"/>
  <c r="K49" i="1"/>
  <c r="I49" i="1"/>
  <c r="J49" i="1"/>
  <c r="L49" i="1"/>
  <c r="K27" i="1"/>
  <c r="I27" i="1"/>
  <c r="J27" i="1"/>
  <c r="L27" i="1"/>
  <c r="K31" i="1"/>
  <c r="I31" i="1"/>
  <c r="K35" i="1"/>
  <c r="I35" i="1"/>
  <c r="J35" i="1"/>
  <c r="L35" i="1"/>
  <c r="K51" i="1"/>
  <c r="I51" i="1"/>
  <c r="J51" i="1"/>
  <c r="L51" i="1"/>
  <c r="K45" i="1"/>
  <c r="I45" i="1"/>
  <c r="H24" i="1"/>
  <c r="K30" i="1"/>
  <c r="J30" i="1"/>
  <c r="I30" i="1"/>
  <c r="K36" i="1"/>
  <c r="J36" i="1"/>
  <c r="I36" i="1"/>
  <c r="K46" i="1"/>
  <c r="J46" i="1"/>
  <c r="I46" i="1"/>
  <c r="K63" i="1"/>
  <c r="J63" i="1"/>
  <c r="I63" i="1"/>
  <c r="L30" i="1"/>
  <c r="L36" i="1"/>
  <c r="L46" i="1"/>
  <c r="H66" i="1"/>
  <c r="H26" i="1"/>
  <c r="K28" i="1"/>
  <c r="J28" i="1"/>
  <c r="I28" i="1"/>
  <c r="K32" i="1"/>
  <c r="J32" i="1"/>
  <c r="I32" i="1"/>
  <c r="K38" i="1"/>
  <c r="J38" i="1"/>
  <c r="I38" i="1"/>
  <c r="K44" i="1"/>
  <c r="J44" i="1"/>
  <c r="I44" i="1"/>
  <c r="K52" i="1"/>
  <c r="J52" i="1"/>
  <c r="I52" i="1"/>
  <c r="H15" i="1"/>
  <c r="H61" i="1"/>
  <c r="K42" i="1"/>
  <c r="J42" i="1"/>
  <c r="I42" i="1"/>
  <c r="H59" i="1"/>
  <c r="L55" i="1"/>
  <c r="H64" i="1"/>
  <c r="L63" i="1"/>
  <c r="K34" i="1"/>
  <c r="J34" i="1"/>
  <c r="I34" i="1"/>
  <c r="H67" i="1"/>
  <c r="K22" i="1"/>
  <c r="J22" i="1"/>
  <c r="K40" i="1"/>
  <c r="J40" i="1"/>
  <c r="I40" i="1"/>
  <c r="H13" i="1"/>
  <c r="H62" i="1"/>
  <c r="K50" i="1"/>
  <c r="J50" i="1"/>
  <c r="I50" i="1"/>
  <c r="H65" i="1"/>
  <c r="K48" i="1"/>
  <c r="J48" i="1"/>
  <c r="I48" i="1"/>
  <c r="H54" i="1"/>
  <c r="H56" i="1"/>
  <c r="H58" i="1"/>
  <c r="H60" i="1"/>
  <c r="I57" i="1" l="1"/>
  <c r="L29" i="1"/>
  <c r="L41" i="1"/>
  <c r="L21" i="1"/>
  <c r="I41" i="1"/>
  <c r="J55" i="1"/>
  <c r="K41" i="1"/>
  <c r="K21" i="1"/>
  <c r="K29" i="1"/>
  <c r="K25" i="1"/>
  <c r="J25" i="1"/>
  <c r="K57" i="1"/>
  <c r="I21" i="1"/>
  <c r="I25" i="1"/>
  <c r="I55" i="1"/>
  <c r="L45" i="1"/>
  <c r="L31" i="1"/>
  <c r="L47" i="1"/>
  <c r="J57" i="1"/>
  <c r="J29" i="1"/>
  <c r="I22" i="1"/>
  <c r="K26" i="1"/>
  <c r="J26" i="1"/>
  <c r="I26" i="1"/>
  <c r="L26" i="1"/>
  <c r="K66" i="1"/>
  <c r="J66" i="1"/>
  <c r="I66" i="1"/>
  <c r="L66" i="1"/>
  <c r="K24" i="1"/>
  <c r="J24" i="1"/>
  <c r="I24" i="1"/>
  <c r="L24" i="1"/>
  <c r="K62" i="1"/>
  <c r="I62" i="1"/>
  <c r="J62" i="1"/>
  <c r="L62" i="1"/>
  <c r="K65" i="1"/>
  <c r="I65" i="1"/>
  <c r="J65" i="1"/>
  <c r="L65" i="1"/>
  <c r="K54" i="1"/>
  <c r="J54" i="1"/>
  <c r="I54" i="1"/>
  <c r="L54" i="1"/>
  <c r="K60" i="1"/>
  <c r="I60" i="1"/>
  <c r="J60" i="1"/>
  <c r="L60" i="1"/>
  <c r="K64" i="1"/>
  <c r="I64" i="1"/>
  <c r="J64" i="1"/>
  <c r="L64" i="1"/>
  <c r="K58" i="1"/>
  <c r="I58" i="1"/>
  <c r="J58" i="1"/>
  <c r="L58" i="1"/>
  <c r="L67" i="1"/>
  <c r="K67" i="1"/>
  <c r="J67" i="1"/>
  <c r="I67" i="1"/>
  <c r="K61" i="1"/>
  <c r="J61" i="1"/>
  <c r="I61" i="1"/>
  <c r="L61" i="1"/>
  <c r="K56" i="1"/>
  <c r="J56" i="1"/>
  <c r="I56" i="1"/>
  <c r="L56" i="1"/>
  <c r="K59" i="1"/>
  <c r="J59" i="1"/>
  <c r="I59" i="1"/>
  <c r="L59" i="1"/>
</calcChain>
</file>

<file path=xl/sharedStrings.xml><?xml version="1.0" encoding="utf-8"?>
<sst xmlns="http://schemas.openxmlformats.org/spreadsheetml/2006/main" count="57" uniqueCount="19">
  <si>
    <t>date</t>
  </si>
  <si>
    <t>ssd</t>
  </si>
  <si>
    <t>svsd</t>
  </si>
  <si>
    <t>inf1</t>
  </si>
  <si>
    <t>m1</t>
  </si>
  <si>
    <t>err1</t>
  </si>
  <si>
    <t>serr1</t>
  </si>
  <si>
    <t>ssd6m</t>
  </si>
  <si>
    <t>q3</t>
  </si>
  <si>
    <t>q1</t>
  </si>
  <si>
    <t>NA</t>
  </si>
  <si>
    <t>q95</t>
  </si>
  <si>
    <t>q05</t>
  </si>
  <si>
    <t>inf.pc</t>
  </si>
  <si>
    <t>ssd12m</t>
  </si>
  <si>
    <t>q3_12</t>
  </si>
  <si>
    <t>q1_12</t>
  </si>
  <si>
    <t>q95_12</t>
  </si>
  <si>
    <t>q05_12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</si>
</sst>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baseColWidth="10" defaultRowHeight="14.75" x14ac:dyDescent="0.75"/>
  <cols>
    <col min="8" max="8" width="11.86328125" bestFit="1" customWidth="1"/>
    <col min="9" max="12" width="10.90625" style="1"/>
  </cols>
  <sheetData>
    <row r="1" spans="1:1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t="s">
        <v>13</v>
      </c>
      <c r="N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75">
      <c r="A2">
        <v>201606</v>
      </c>
      <c r="B2" t="s">
        <v>10</v>
      </c>
      <c r="C2" t="s">
        <v>10</v>
      </c>
      <c r="D2">
        <v>2.0467754340896899E-2</v>
      </c>
      <c r="E2">
        <v>2.2000000000000002</v>
      </c>
      <c r="F2">
        <f t="shared" ref="F2:F65" si="0">+D2*100-E2</f>
        <v>-0.15322456591031042</v>
      </c>
      <c r="G2">
        <f t="shared" ref="G2:G65" si="1">+F2*F2</f>
        <v>2.347776759840306E-2</v>
      </c>
      <c r="M2">
        <f t="shared" ref="M2:M65" si="2">+D2*100</f>
        <v>2.0467754340896898</v>
      </c>
      <c r="O2" s="1"/>
      <c r="P2" s="1"/>
      <c r="Q2" s="1"/>
      <c r="R2" s="1"/>
    </row>
    <row r="3" spans="1:18" x14ac:dyDescent="0.75">
      <c r="A3">
        <v>201607</v>
      </c>
      <c r="B3" t="s">
        <v>10</v>
      </c>
      <c r="C3" t="s">
        <v>10</v>
      </c>
      <c r="D3">
        <v>2.0201397412051799E-3</v>
      </c>
      <c r="E3">
        <v>2</v>
      </c>
      <c r="F3">
        <f t="shared" si="0"/>
        <v>-1.797986025879482</v>
      </c>
      <c r="G3">
        <f t="shared" si="1"/>
        <v>3.2327537492578933</v>
      </c>
      <c r="M3">
        <f t="shared" si="2"/>
        <v>0.202013974120518</v>
      </c>
      <c r="O3" s="1"/>
      <c r="P3" s="1"/>
      <c r="Q3" s="1"/>
      <c r="R3" s="1"/>
    </row>
    <row r="4" spans="1:18" x14ac:dyDescent="0.75">
      <c r="A4">
        <v>201608</v>
      </c>
      <c r="B4" t="s">
        <v>10</v>
      </c>
      <c r="C4" t="s">
        <v>10</v>
      </c>
      <c r="D4">
        <v>1.1490851067371501E-2</v>
      </c>
      <c r="E4">
        <v>1.55</v>
      </c>
      <c r="F4">
        <f t="shared" si="0"/>
        <v>-0.4009148932628499</v>
      </c>
      <c r="G4">
        <f t="shared" si="1"/>
        <v>0.16073275163996234</v>
      </c>
      <c r="M4">
        <f t="shared" si="2"/>
        <v>1.1490851067371501</v>
      </c>
      <c r="O4" s="1"/>
      <c r="P4" s="1"/>
      <c r="Q4" s="1"/>
      <c r="R4" s="1"/>
    </row>
    <row r="5" spans="1:18" x14ac:dyDescent="0.75">
      <c r="A5">
        <v>201609</v>
      </c>
      <c r="B5" t="s">
        <v>10</v>
      </c>
      <c r="C5" t="s">
        <v>10</v>
      </c>
      <c r="D5">
        <v>2.3593869675758501E-2</v>
      </c>
      <c r="E5">
        <v>1.73</v>
      </c>
      <c r="F5">
        <f t="shared" si="0"/>
        <v>0.62938696757585033</v>
      </c>
      <c r="G5">
        <f t="shared" si="1"/>
        <v>0.39612795495432446</v>
      </c>
      <c r="M5">
        <f t="shared" si="2"/>
        <v>2.3593869675758503</v>
      </c>
      <c r="O5" s="1"/>
      <c r="P5" s="1"/>
      <c r="Q5" s="1"/>
      <c r="R5" s="1"/>
    </row>
    <row r="6" spans="1:18" x14ac:dyDescent="0.75">
      <c r="A6">
        <v>201610</v>
      </c>
      <c r="B6" t="s">
        <v>10</v>
      </c>
      <c r="C6" t="s">
        <v>10</v>
      </c>
      <c r="D6">
        <v>1.6184625676875002E-2</v>
      </c>
      <c r="E6">
        <v>1.6</v>
      </c>
      <c r="F6">
        <f t="shared" si="0"/>
        <v>1.8462567687500098E-2</v>
      </c>
      <c r="G6">
        <f t="shared" si="1"/>
        <v>3.4086640561552272E-4</v>
      </c>
      <c r="M6">
        <f t="shared" si="2"/>
        <v>1.6184625676875002</v>
      </c>
      <c r="O6" s="1"/>
      <c r="P6" s="1"/>
      <c r="Q6" s="1"/>
      <c r="R6" s="1"/>
    </row>
    <row r="7" spans="1:18" x14ac:dyDescent="0.75">
      <c r="A7">
        <v>201611</v>
      </c>
      <c r="B7" t="s">
        <v>10</v>
      </c>
      <c r="C7" t="s">
        <v>10</v>
      </c>
      <c r="D7">
        <v>1.19750009811561E-2</v>
      </c>
      <c r="E7">
        <v>1.6</v>
      </c>
      <c r="F7">
        <f t="shared" si="0"/>
        <v>-0.40249990188439</v>
      </c>
      <c r="G7">
        <f t="shared" si="1"/>
        <v>0.16200617101694356</v>
      </c>
      <c r="M7">
        <f t="shared" si="2"/>
        <v>1.1975000981156101</v>
      </c>
      <c r="O7" s="1"/>
      <c r="P7" s="1"/>
      <c r="Q7" s="1"/>
      <c r="R7" s="1"/>
    </row>
    <row r="8" spans="1:18" x14ac:dyDescent="0.75">
      <c r="A8">
        <v>201612</v>
      </c>
      <c r="B8" t="s">
        <v>10</v>
      </c>
      <c r="C8" t="s">
        <v>10</v>
      </c>
      <c r="D8">
        <v>1.5859000171005101E-2</v>
      </c>
      <c r="E8">
        <v>1.7</v>
      </c>
      <c r="F8">
        <f t="shared" si="0"/>
        <v>-0.11409998289948997</v>
      </c>
      <c r="G8">
        <f t="shared" si="1"/>
        <v>1.3018806097663904E-2</v>
      </c>
      <c r="H8">
        <f t="shared" ref="H8:H67" si="3">+(SUM(G2:G7)/5)^0.5</f>
        <v>0.89167698869861423</v>
      </c>
      <c r="M8">
        <f t="shared" si="2"/>
        <v>1.58590001710051</v>
      </c>
      <c r="O8" s="1"/>
      <c r="P8" s="1"/>
      <c r="Q8" s="1"/>
      <c r="R8" s="1"/>
    </row>
    <row r="9" spans="1:18" x14ac:dyDescent="0.75">
      <c r="A9">
        <v>201701</v>
      </c>
      <c r="B9" t="s">
        <v>10</v>
      </c>
      <c r="C9" t="s">
        <v>10</v>
      </c>
      <c r="D9">
        <v>2.0672159823969902E-2</v>
      </c>
      <c r="E9">
        <v>1.7</v>
      </c>
      <c r="F9">
        <f t="shared" si="0"/>
        <v>0.36721598239699005</v>
      </c>
      <c r="G9">
        <f t="shared" si="1"/>
        <v>0.13484757772778649</v>
      </c>
      <c r="H9">
        <f t="shared" si="3"/>
        <v>0.89050326213578834</v>
      </c>
      <c r="M9">
        <f t="shared" si="2"/>
        <v>2.06721598239699</v>
      </c>
      <c r="O9" s="1"/>
      <c r="P9" s="1"/>
      <c r="Q9" s="1"/>
      <c r="R9" s="1"/>
    </row>
    <row r="10" spans="1:18" x14ac:dyDescent="0.75">
      <c r="A10">
        <v>201702</v>
      </c>
      <c r="B10" t="s">
        <v>10</v>
      </c>
      <c r="C10" t="s">
        <v>10</v>
      </c>
      <c r="D10">
        <v>2.37418975477495E-2</v>
      </c>
      <c r="E10">
        <v>1.7050000000000001</v>
      </c>
      <c r="F10">
        <f t="shared" si="0"/>
        <v>0.66918975477494991</v>
      </c>
      <c r="G10">
        <f t="shared" si="1"/>
        <v>0.44781492789575761</v>
      </c>
      <c r="H10">
        <f t="shared" si="3"/>
        <v>0.4164310574014134</v>
      </c>
      <c r="M10">
        <f t="shared" si="2"/>
        <v>2.37418975477495</v>
      </c>
      <c r="O10" s="1"/>
      <c r="P10" s="1"/>
      <c r="Q10" s="1"/>
      <c r="R10" s="1"/>
    </row>
    <row r="11" spans="1:18" x14ac:dyDescent="0.75">
      <c r="A11">
        <v>201703</v>
      </c>
      <c r="B11" t="s">
        <v>10</v>
      </c>
      <c r="C11" t="s">
        <v>10</v>
      </c>
      <c r="D11">
        <v>2.6558301685117001E-2</v>
      </c>
      <c r="E11">
        <v>1.8</v>
      </c>
      <c r="F11">
        <f t="shared" si="0"/>
        <v>0.85583016851170002</v>
      </c>
      <c r="G11">
        <f t="shared" si="1"/>
        <v>0.73244527733476483</v>
      </c>
      <c r="H11">
        <f t="shared" si="3"/>
        <v>0.48044902000068468</v>
      </c>
      <c r="M11">
        <f t="shared" si="2"/>
        <v>2.6558301685117001</v>
      </c>
      <c r="O11" s="1"/>
      <c r="P11" s="1"/>
      <c r="Q11" s="1"/>
      <c r="R11" s="1"/>
    </row>
    <row r="12" spans="1:18" x14ac:dyDescent="0.75">
      <c r="A12">
        <v>201704</v>
      </c>
      <c r="B12" t="s">
        <v>10</v>
      </c>
      <c r="C12" t="s">
        <v>10</v>
      </c>
      <c r="D12">
        <v>1.43475025859483E-2</v>
      </c>
      <c r="E12">
        <v>1.6</v>
      </c>
      <c r="F12">
        <f t="shared" si="0"/>
        <v>-0.16524974140517013</v>
      </c>
      <c r="G12">
        <f t="shared" si="1"/>
        <v>2.7307477034475596E-2</v>
      </c>
      <c r="H12">
        <f t="shared" si="3"/>
        <v>0.54598051732246489</v>
      </c>
      <c r="M12">
        <f t="shared" si="2"/>
        <v>1.43475025859483</v>
      </c>
      <c r="O12" s="1"/>
      <c r="P12" s="1"/>
      <c r="Q12" s="1"/>
      <c r="R12" s="1"/>
    </row>
    <row r="13" spans="1:18" x14ac:dyDescent="0.75">
      <c r="A13">
        <v>201705</v>
      </c>
      <c r="B13" t="s">
        <v>10</v>
      </c>
      <c r="C13" t="s">
        <v>10</v>
      </c>
      <c r="D13">
        <v>1.19207348597874E-2</v>
      </c>
      <c r="E13">
        <v>1.4750000000000001</v>
      </c>
      <c r="F13">
        <f t="shared" si="0"/>
        <v>-0.28292651402126001</v>
      </c>
      <c r="G13">
        <f t="shared" si="1"/>
        <v>8.0047412336222243E-2</v>
      </c>
      <c r="H13">
        <f t="shared" si="3"/>
        <v>0.55089749266218158</v>
      </c>
      <c r="M13">
        <f t="shared" si="2"/>
        <v>1.1920734859787401</v>
      </c>
      <c r="O13" s="1"/>
      <c r="P13" s="1"/>
      <c r="Q13" s="1"/>
      <c r="R13" s="1"/>
    </row>
    <row r="14" spans="1:18" x14ac:dyDescent="0.75">
      <c r="A14">
        <v>201706</v>
      </c>
      <c r="B14" t="s">
        <v>10</v>
      </c>
      <c r="C14" t="s">
        <v>10</v>
      </c>
      <c r="D14">
        <v>1.73226627525505E-2</v>
      </c>
      <c r="E14">
        <v>1.45</v>
      </c>
      <c r="F14">
        <f t="shared" si="0"/>
        <v>0.28226627525504999</v>
      </c>
      <c r="G14">
        <f t="shared" si="1"/>
        <v>7.9674250146359649E-2</v>
      </c>
      <c r="H14">
        <f t="shared" si="3"/>
        <v>0.53581367627686971</v>
      </c>
      <c r="M14">
        <f t="shared" si="2"/>
        <v>1.7322662752550499</v>
      </c>
      <c r="N14">
        <f>+(SUM(M2:M13)/11)^0.5</f>
        <v>1.3444560852114824</v>
      </c>
      <c r="O14" s="1"/>
      <c r="P14" s="1"/>
      <c r="Q14" s="1"/>
      <c r="R14" s="1"/>
    </row>
    <row r="15" spans="1:18" x14ac:dyDescent="0.75">
      <c r="A15">
        <v>201707</v>
      </c>
      <c r="B15" t="s">
        <v>10</v>
      </c>
      <c r="C15" t="s">
        <v>10</v>
      </c>
      <c r="D15">
        <v>1.40325806013302E-2</v>
      </c>
      <c r="E15">
        <v>1.5</v>
      </c>
      <c r="F15">
        <f t="shared" si="0"/>
        <v>-9.6741939866979987E-2</v>
      </c>
      <c r="G15">
        <f t="shared" si="1"/>
        <v>9.3590029292263711E-3</v>
      </c>
      <c r="H15">
        <f t="shared" si="3"/>
        <v>0.54811256553291432</v>
      </c>
      <c r="M15">
        <f t="shared" si="2"/>
        <v>1.40325806013302</v>
      </c>
      <c r="N15">
        <f t="shared" ref="N15:N67" si="4">+(SUM(M3:M14)/11)^0.5</f>
        <v>1.3337805004384886</v>
      </c>
      <c r="O15" s="1"/>
      <c r="P15" s="1"/>
      <c r="Q15" s="1"/>
      <c r="R15" s="1"/>
    </row>
    <row r="16" spans="1:18" x14ac:dyDescent="0.75">
      <c r="A16">
        <v>201708</v>
      </c>
      <c r="B16" t="s">
        <v>10</v>
      </c>
      <c r="C16" t="s">
        <v>10</v>
      </c>
      <c r="D16">
        <v>1.89804470372852E-2</v>
      </c>
      <c r="E16">
        <v>1.3</v>
      </c>
      <c r="F16">
        <f t="shared" si="0"/>
        <v>0.59804470372851992</v>
      </c>
      <c r="G16">
        <f t="shared" si="1"/>
        <v>0.35765746765773315</v>
      </c>
      <c r="H16">
        <f t="shared" si="3"/>
        <v>0.52471865750644053</v>
      </c>
      <c r="M16">
        <f t="shared" si="2"/>
        <v>1.89804470372852</v>
      </c>
      <c r="N16">
        <f t="shared" si="4"/>
        <v>1.3741085951151253</v>
      </c>
      <c r="O16" s="1"/>
      <c r="P16" s="1"/>
      <c r="Q16" s="1"/>
      <c r="R16" s="1"/>
    </row>
    <row r="17" spans="1:18" x14ac:dyDescent="0.75">
      <c r="A17">
        <v>201709</v>
      </c>
      <c r="B17" t="s">
        <v>10</v>
      </c>
      <c r="C17" t="s">
        <v>10</v>
      </c>
      <c r="D17">
        <v>1.51473268362858E-2</v>
      </c>
      <c r="E17">
        <v>1.4</v>
      </c>
      <c r="F17">
        <f t="shared" si="0"/>
        <v>0.11473268362858002</v>
      </c>
      <c r="G17">
        <f t="shared" si="1"/>
        <v>1.3163588692615835E-2</v>
      </c>
      <c r="H17">
        <f t="shared" si="3"/>
        <v>0.50724567764324657</v>
      </c>
      <c r="M17">
        <f t="shared" si="2"/>
        <v>1.5147326836285799</v>
      </c>
      <c r="N17">
        <f t="shared" si="4"/>
        <v>1.3986642439339716</v>
      </c>
      <c r="O17" s="1"/>
      <c r="P17" s="1"/>
      <c r="Q17" s="1"/>
      <c r="R17" s="1"/>
    </row>
    <row r="18" spans="1:18" x14ac:dyDescent="0.75">
      <c r="A18">
        <v>201710</v>
      </c>
      <c r="B18" t="s">
        <v>10</v>
      </c>
      <c r="C18" t="s">
        <v>10</v>
      </c>
      <c r="D18">
        <v>1.3750829321578201E-2</v>
      </c>
      <c r="E18">
        <v>1.5</v>
      </c>
      <c r="F18">
        <f t="shared" si="0"/>
        <v>-0.12491706784217982</v>
      </c>
      <c r="G18">
        <f t="shared" si="1"/>
        <v>1.5604273838287755E-2</v>
      </c>
      <c r="H18">
        <f t="shared" si="3"/>
        <v>0.33681128211407435</v>
      </c>
      <c r="M18">
        <f t="shared" si="2"/>
        <v>1.3750829321578202</v>
      </c>
      <c r="N18">
        <f t="shared" si="4"/>
        <v>1.3709394276091387</v>
      </c>
      <c r="O18" s="1"/>
      <c r="P18" s="1"/>
      <c r="Q18" s="1"/>
      <c r="R18" s="1"/>
    </row>
    <row r="19" spans="1:18" x14ac:dyDescent="0.75">
      <c r="A19">
        <v>201711</v>
      </c>
      <c r="B19" t="s">
        <v>10</v>
      </c>
      <c r="C19" t="s">
        <v>10</v>
      </c>
      <c r="D19">
        <v>3.14197399748051E-2</v>
      </c>
      <c r="E19">
        <v>2.125</v>
      </c>
      <c r="F19">
        <f t="shared" si="0"/>
        <v>1.0169739974805099</v>
      </c>
      <c r="G19">
        <f t="shared" si="1"/>
        <v>1.0342361115514882</v>
      </c>
      <c r="H19">
        <f t="shared" si="3"/>
        <v>0.33331846501519985</v>
      </c>
      <c r="M19">
        <f t="shared" si="2"/>
        <v>3.1419739974805099</v>
      </c>
      <c r="N19">
        <f t="shared" si="4"/>
        <v>1.362846100174735</v>
      </c>
      <c r="O19" s="1"/>
      <c r="P19" s="1"/>
      <c r="Q19" s="1"/>
      <c r="R19" s="1"/>
    </row>
    <row r="20" spans="1:18" x14ac:dyDescent="0.75">
      <c r="A20">
        <v>201712</v>
      </c>
      <c r="B20" t="s">
        <v>10</v>
      </c>
      <c r="C20" t="s">
        <v>10</v>
      </c>
      <c r="D20">
        <v>1.7573535914114501E-2</v>
      </c>
      <c r="E20">
        <v>1.5</v>
      </c>
      <c r="F20">
        <f t="shared" si="0"/>
        <v>0.25735359141144998</v>
      </c>
      <c r="G20">
        <f t="shared" si="1"/>
        <v>6.6230871012371545E-2</v>
      </c>
      <c r="H20">
        <f t="shared" si="3"/>
        <v>0.54948970778636264</v>
      </c>
      <c r="M20">
        <f t="shared" si="2"/>
        <v>1.75735359141145</v>
      </c>
      <c r="N20">
        <f t="shared" si="4"/>
        <v>1.4262257350255609</v>
      </c>
      <c r="O20" s="1"/>
      <c r="P20" s="1"/>
      <c r="Q20" s="1"/>
      <c r="R20" s="1"/>
    </row>
    <row r="21" spans="1:18" x14ac:dyDescent="0.75">
      <c r="A21">
        <v>201801</v>
      </c>
      <c r="B21">
        <v>5.4703771637460699E-3</v>
      </c>
      <c r="C21">
        <v>5.4338248699949401E-3</v>
      </c>
      <c r="D21">
        <v>2.41903416812079E-2</v>
      </c>
      <c r="E21">
        <v>2.0750000000000002</v>
      </c>
      <c r="F21">
        <f t="shared" si="0"/>
        <v>0.34403416812078991</v>
      </c>
      <c r="G21">
        <f t="shared" si="1"/>
        <v>0.11835950883456393</v>
      </c>
      <c r="H21">
        <f t="shared" si="3"/>
        <v>0.54703771637460663</v>
      </c>
      <c r="I21" s="1">
        <f t="shared" ref="I21:I67" si="5">0.6745*H21+E21</f>
        <v>2.4439769396946724</v>
      </c>
      <c r="J21" s="1">
        <f t="shared" ref="J21:J67" si="6">-0.6745*H21+E21</f>
        <v>1.7060230603053279</v>
      </c>
      <c r="K21" s="1">
        <f t="shared" ref="K21:K67" si="7">1.645*H21+E21</f>
        <v>2.9748770434362282</v>
      </c>
      <c r="L21" s="1">
        <f t="shared" ref="L21:L67" si="8">-1.645*H21+E21</f>
        <v>1.1751229565637722</v>
      </c>
      <c r="M21">
        <f t="shared" si="2"/>
        <v>2.4190341681207901</v>
      </c>
      <c r="N21">
        <f t="shared" si="4"/>
        <v>1.4316796205237134</v>
      </c>
      <c r="O21" s="1">
        <f>0.6745*N21+E21</f>
        <v>3.0406679040432447</v>
      </c>
      <c r="P21" s="1">
        <f>-0.6745*N21+E21</f>
        <v>1.1093320959567556</v>
      </c>
      <c r="Q21" s="1">
        <f>1.645*N21+W21</f>
        <v>2.3551129757615086</v>
      </c>
      <c r="R21" s="1">
        <f>-1.645*N21+E21</f>
        <v>-0.2801129757615084</v>
      </c>
    </row>
    <row r="22" spans="1:18" x14ac:dyDescent="0.75">
      <c r="A22">
        <v>201802</v>
      </c>
      <c r="B22">
        <v>5.6661306401936404E-3</v>
      </c>
      <c r="C22">
        <v>5.0599665902957601E-3</v>
      </c>
      <c r="D22">
        <v>2.34106254901165E-2</v>
      </c>
      <c r="E22">
        <v>1.7</v>
      </c>
      <c r="F22">
        <f t="shared" si="0"/>
        <v>0.64106254901164994</v>
      </c>
      <c r="G22">
        <f t="shared" si="1"/>
        <v>0.41096119174531409</v>
      </c>
      <c r="H22">
        <f t="shared" si="3"/>
        <v>0.56661306401936418</v>
      </c>
      <c r="I22" s="1">
        <f t="shared" si="5"/>
        <v>2.0821805116810612</v>
      </c>
      <c r="J22" s="1">
        <f t="shared" si="6"/>
        <v>1.3178194883189387</v>
      </c>
      <c r="K22" s="1">
        <f t="shared" si="7"/>
        <v>2.6320784903118541</v>
      </c>
      <c r="L22" s="1">
        <f t="shared" si="8"/>
        <v>0.76792150968814588</v>
      </c>
      <c r="M22">
        <f t="shared" si="2"/>
        <v>2.3410625490116499</v>
      </c>
      <c r="N22">
        <f t="shared" si="4"/>
        <v>1.4428062958181047</v>
      </c>
      <c r="O22" s="1">
        <f t="shared" ref="O22:O67" si="9">0.6745*N22+E22</f>
        <v>2.6731728465293116</v>
      </c>
      <c r="P22" s="1">
        <f t="shared" ref="P22:P67" si="10">-0.6745*N22+E22</f>
        <v>0.72682715347068838</v>
      </c>
      <c r="Q22" s="1">
        <f t="shared" ref="Q22:Q67" si="11">1.645*N22+W22</f>
        <v>2.3734163566207824</v>
      </c>
      <c r="R22" s="1">
        <f t="shared" ref="R22:R67" si="12">-1.645*N22+E22</f>
        <v>-0.67341635662078247</v>
      </c>
    </row>
    <row r="23" spans="1:18" x14ac:dyDescent="0.75">
      <c r="A23">
        <v>201803</v>
      </c>
      <c r="B23">
        <v>5.7594366836951003E-3</v>
      </c>
      <c r="C23">
        <v>5.2907872309652998E-3</v>
      </c>
      <c r="D23">
        <v>2.7390323780773301E-2</v>
      </c>
      <c r="E23">
        <v>2.1</v>
      </c>
      <c r="F23">
        <f t="shared" si="0"/>
        <v>0.63903237807733015</v>
      </c>
      <c r="G23">
        <f t="shared" si="1"/>
        <v>0.40836238023116783</v>
      </c>
      <c r="H23">
        <f t="shared" si="3"/>
        <v>0.57594366836951016</v>
      </c>
      <c r="I23" s="1">
        <f t="shared" si="5"/>
        <v>2.4884740043152345</v>
      </c>
      <c r="J23" s="1">
        <f t="shared" si="6"/>
        <v>1.7115259956847655</v>
      </c>
      <c r="K23" s="1">
        <f t="shared" si="7"/>
        <v>3.0474273344678444</v>
      </c>
      <c r="L23" s="1">
        <f t="shared" si="8"/>
        <v>1.1525726655321558</v>
      </c>
      <c r="M23">
        <f t="shared" si="2"/>
        <v>2.7390323780773302</v>
      </c>
      <c r="N23">
        <f t="shared" si="4"/>
        <v>1.4417622699641088</v>
      </c>
      <c r="O23" s="1">
        <f t="shared" si="9"/>
        <v>3.0724686510907917</v>
      </c>
      <c r="P23" s="1">
        <f t="shared" si="10"/>
        <v>1.1275313489092087</v>
      </c>
      <c r="Q23" s="1">
        <f t="shared" si="11"/>
        <v>2.3716989340909591</v>
      </c>
      <c r="R23" s="1">
        <f t="shared" si="12"/>
        <v>-0.27169893409095902</v>
      </c>
    </row>
    <row r="24" spans="1:18" x14ac:dyDescent="0.75">
      <c r="A24">
        <v>201804</v>
      </c>
      <c r="B24">
        <v>6.4089848450643002E-3</v>
      </c>
      <c r="C24">
        <v>4.8144295900102102E-3</v>
      </c>
      <c r="D24">
        <v>2.0753748295719399E-2</v>
      </c>
      <c r="E24">
        <v>1.7</v>
      </c>
      <c r="F24">
        <f t="shared" si="0"/>
        <v>0.37537482957194013</v>
      </c>
      <c r="G24">
        <f t="shared" si="1"/>
        <v>0.1409062626761631</v>
      </c>
      <c r="H24">
        <f t="shared" si="3"/>
        <v>0.64089848450642994</v>
      </c>
      <c r="I24" s="1">
        <f t="shared" si="5"/>
        <v>2.1322860277995868</v>
      </c>
      <c r="J24" s="1">
        <f t="shared" si="6"/>
        <v>1.2677139722004129</v>
      </c>
      <c r="K24" s="1">
        <f t="shared" si="7"/>
        <v>2.7542780070130775</v>
      </c>
      <c r="L24" s="1">
        <f t="shared" si="8"/>
        <v>0.64572199298692268</v>
      </c>
      <c r="M24">
        <f t="shared" si="2"/>
        <v>2.0753748295719401</v>
      </c>
      <c r="N24">
        <f t="shared" si="4"/>
        <v>1.4443830102591553</v>
      </c>
      <c r="O24" s="1">
        <f t="shared" si="9"/>
        <v>2.6742363404198004</v>
      </c>
      <c r="P24" s="1">
        <f t="shared" si="10"/>
        <v>0.72576365958019973</v>
      </c>
      <c r="Q24" s="1">
        <f t="shared" si="11"/>
        <v>2.3760100518763103</v>
      </c>
      <c r="R24" s="1">
        <f t="shared" si="12"/>
        <v>-0.67601005187631036</v>
      </c>
    </row>
    <row r="25" spans="1:18" x14ac:dyDescent="0.75">
      <c r="A25">
        <v>201805</v>
      </c>
      <c r="B25">
        <v>6.6016003000046401E-3</v>
      </c>
      <c r="C25">
        <v>4.3225075977440996E-3</v>
      </c>
      <c r="D25">
        <v>3.7366760971420797E-2</v>
      </c>
      <c r="E25">
        <v>2.4</v>
      </c>
      <c r="F25">
        <f t="shared" si="0"/>
        <v>1.3366760971420799</v>
      </c>
      <c r="G25">
        <f t="shared" si="1"/>
        <v>1.7867029886709831</v>
      </c>
      <c r="H25">
        <f t="shared" si="3"/>
        <v>0.66016003000046419</v>
      </c>
      <c r="I25" s="1">
        <f t="shared" si="5"/>
        <v>2.845277940235313</v>
      </c>
      <c r="J25" s="1">
        <f t="shared" si="6"/>
        <v>1.9547220597646868</v>
      </c>
      <c r="K25" s="1">
        <f t="shared" si="7"/>
        <v>3.4859632493507635</v>
      </c>
      <c r="L25" s="1">
        <f t="shared" si="8"/>
        <v>1.3140367506492363</v>
      </c>
      <c r="M25">
        <f t="shared" si="2"/>
        <v>3.7366760971420798</v>
      </c>
      <c r="N25">
        <f t="shared" si="4"/>
        <v>1.4644046154280088</v>
      </c>
      <c r="O25" s="1">
        <f t="shared" si="9"/>
        <v>3.387740913106192</v>
      </c>
      <c r="P25" s="1">
        <f t="shared" si="10"/>
        <v>1.4122590868938079</v>
      </c>
      <c r="Q25" s="1">
        <f t="shared" si="11"/>
        <v>2.4089455923790744</v>
      </c>
      <c r="R25" s="1">
        <f t="shared" si="12"/>
        <v>-8.9455923790744407E-3</v>
      </c>
    </row>
    <row r="26" spans="1:18" x14ac:dyDescent="0.75">
      <c r="A26">
        <v>201806</v>
      </c>
      <c r="B26">
        <v>7.6570532232322396E-3</v>
      </c>
      <c r="C26">
        <v>6.4986745188161102E-3</v>
      </c>
      <c r="D26">
        <v>3.1016129962084402E-2</v>
      </c>
      <c r="E26">
        <v>2.5</v>
      </c>
      <c r="F26">
        <f t="shared" si="0"/>
        <v>0.60161299620844</v>
      </c>
      <c r="G26">
        <f t="shared" si="1"/>
        <v>0.36193819720689646</v>
      </c>
      <c r="H26">
        <f t="shared" si="3"/>
        <v>0.76570532232322419</v>
      </c>
      <c r="I26" s="1">
        <f t="shared" si="5"/>
        <v>3.0164682399070148</v>
      </c>
      <c r="J26" s="1">
        <f t="shared" si="6"/>
        <v>1.9835317600929852</v>
      </c>
      <c r="K26" s="1">
        <f t="shared" si="7"/>
        <v>3.7595852552217037</v>
      </c>
      <c r="L26" s="1">
        <f t="shared" si="8"/>
        <v>1.2404147447782963</v>
      </c>
      <c r="M26">
        <f t="shared" si="2"/>
        <v>3.10161299620844</v>
      </c>
      <c r="N26">
        <f t="shared" si="4"/>
        <v>1.5413657540611874</v>
      </c>
      <c r="O26" s="1">
        <f t="shared" si="9"/>
        <v>3.5396512011142711</v>
      </c>
      <c r="P26" s="1">
        <f t="shared" si="10"/>
        <v>1.4603487988857291</v>
      </c>
      <c r="Q26" s="1">
        <f t="shared" si="11"/>
        <v>2.5355466654306533</v>
      </c>
      <c r="R26" s="1">
        <f t="shared" si="12"/>
        <v>-3.5546665430653324E-2</v>
      </c>
    </row>
    <row r="27" spans="1:18" x14ac:dyDescent="0.75">
      <c r="A27">
        <v>201807</v>
      </c>
      <c r="B27">
        <v>8.0339660558967907E-3</v>
      </c>
      <c r="C27">
        <v>5.3498339520535003E-3</v>
      </c>
      <c r="D27">
        <v>3.88943887216762E-2</v>
      </c>
      <c r="E27">
        <v>2.4</v>
      </c>
      <c r="F27">
        <f t="shared" si="0"/>
        <v>1.4894388721676202</v>
      </c>
      <c r="G27">
        <f t="shared" si="1"/>
        <v>2.2184281539239525</v>
      </c>
      <c r="H27">
        <f t="shared" si="3"/>
        <v>0.80339660558967863</v>
      </c>
      <c r="I27" s="1">
        <f t="shared" si="5"/>
        <v>2.941891010470238</v>
      </c>
      <c r="J27" s="1">
        <f t="shared" si="6"/>
        <v>1.8581089895297618</v>
      </c>
      <c r="K27" s="1">
        <f t="shared" si="7"/>
        <v>3.7215874161950211</v>
      </c>
      <c r="L27" s="1">
        <f t="shared" si="8"/>
        <v>1.0784125838049785</v>
      </c>
      <c r="M27">
        <f t="shared" si="2"/>
        <v>3.8894388721676201</v>
      </c>
      <c r="N27">
        <f t="shared" si="4"/>
        <v>1.5812319416625222</v>
      </c>
      <c r="O27" s="1">
        <f t="shared" si="9"/>
        <v>3.4665409446513711</v>
      </c>
      <c r="P27" s="1">
        <f t="shared" si="10"/>
        <v>1.3334590553486287</v>
      </c>
      <c r="Q27" s="1">
        <f t="shared" si="11"/>
        <v>2.601126544034849</v>
      </c>
      <c r="R27" s="1">
        <f t="shared" si="12"/>
        <v>-0.20112654403484909</v>
      </c>
    </row>
    <row r="28" spans="1:18" x14ac:dyDescent="0.75">
      <c r="A28">
        <v>201808</v>
      </c>
      <c r="B28">
        <v>1.03221113871673E-2</v>
      </c>
      <c r="C28">
        <v>7.1196134914646896E-3</v>
      </c>
      <c r="D28">
        <v>6.5342861491546098E-2</v>
      </c>
      <c r="E28">
        <v>4</v>
      </c>
      <c r="F28">
        <f t="shared" si="0"/>
        <v>2.5342861491546094</v>
      </c>
      <c r="G28">
        <f t="shared" si="1"/>
        <v>6.4226062857968991</v>
      </c>
      <c r="H28">
        <f t="shared" si="3"/>
        <v>1.0322111387167334</v>
      </c>
      <c r="I28" s="1">
        <f t="shared" si="5"/>
        <v>4.6962264130644371</v>
      </c>
      <c r="J28" s="1">
        <f t="shared" si="6"/>
        <v>3.3037735869355633</v>
      </c>
      <c r="K28" s="1">
        <f t="shared" si="7"/>
        <v>5.697987323189027</v>
      </c>
      <c r="L28" s="1">
        <f t="shared" si="8"/>
        <v>2.3020126768109734</v>
      </c>
      <c r="M28">
        <f t="shared" si="2"/>
        <v>6.5342861491546094</v>
      </c>
      <c r="N28">
        <f t="shared" si="4"/>
        <v>1.651154411553178</v>
      </c>
      <c r="O28" s="1">
        <f t="shared" si="9"/>
        <v>5.113703650592619</v>
      </c>
      <c r="P28" s="1">
        <f t="shared" si="10"/>
        <v>2.8862963494073814</v>
      </c>
      <c r="Q28" s="1">
        <f t="shared" si="11"/>
        <v>2.7161490070049776</v>
      </c>
      <c r="R28" s="1">
        <f t="shared" si="12"/>
        <v>1.2838509929950224</v>
      </c>
    </row>
    <row r="29" spans="1:18" x14ac:dyDescent="0.75">
      <c r="A29">
        <v>201809</v>
      </c>
      <c r="B29">
        <v>1.50591794388048E-2</v>
      </c>
      <c r="C29">
        <v>9.63716917352706E-3</v>
      </c>
      <c r="D29">
        <v>5.3916071416769899E-2</v>
      </c>
      <c r="E29">
        <v>4</v>
      </c>
      <c r="F29">
        <f t="shared" si="0"/>
        <v>1.3916071416769897</v>
      </c>
      <c r="G29">
        <f t="shared" si="1"/>
        <v>1.9365704367664014</v>
      </c>
      <c r="H29">
        <f t="shared" si="3"/>
        <v>1.5059179438804799</v>
      </c>
      <c r="I29" s="1">
        <f t="shared" si="5"/>
        <v>5.0157416531473835</v>
      </c>
      <c r="J29" s="1">
        <f t="shared" si="6"/>
        <v>2.9842583468526165</v>
      </c>
      <c r="K29" s="1">
        <f t="shared" si="7"/>
        <v>6.4772350176833893</v>
      </c>
      <c r="L29" s="1">
        <f t="shared" si="8"/>
        <v>1.5227649823166103</v>
      </c>
      <c r="M29">
        <f t="shared" si="2"/>
        <v>5.3916071416769897</v>
      </c>
      <c r="N29">
        <f t="shared" si="4"/>
        <v>1.7742004920048513</v>
      </c>
      <c r="O29" s="1">
        <f t="shared" si="9"/>
        <v>5.1966982318572725</v>
      </c>
      <c r="P29" s="1">
        <f t="shared" si="10"/>
        <v>2.8033017681427279</v>
      </c>
      <c r="Q29" s="1">
        <f t="shared" si="11"/>
        <v>2.9185598093479803</v>
      </c>
      <c r="R29" s="1">
        <f t="shared" si="12"/>
        <v>1.0814401906520197</v>
      </c>
    </row>
    <row r="30" spans="1:18" x14ac:dyDescent="0.75">
      <c r="A30">
        <v>201810</v>
      </c>
      <c r="B30">
        <v>1.6041915300263401E-2</v>
      </c>
      <c r="C30">
        <v>7.0738170988191703E-3</v>
      </c>
      <c r="D30">
        <v>3.1533650204024197E-2</v>
      </c>
      <c r="E30">
        <v>3.1</v>
      </c>
      <c r="F30">
        <f t="shared" si="0"/>
        <v>5.3365020402419638E-2</v>
      </c>
      <c r="G30">
        <f t="shared" si="1"/>
        <v>2.8478254025506643E-3</v>
      </c>
      <c r="H30">
        <f t="shared" si="3"/>
        <v>1.604191530026343</v>
      </c>
      <c r="I30" s="1">
        <f t="shared" si="5"/>
        <v>4.1820271870027685</v>
      </c>
      <c r="J30" s="1">
        <f t="shared" si="6"/>
        <v>2.0179728129972316</v>
      </c>
      <c r="K30" s="1">
        <f t="shared" si="7"/>
        <v>5.7388950668933347</v>
      </c>
      <c r="L30" s="1">
        <f t="shared" si="8"/>
        <v>0.46110493310666589</v>
      </c>
      <c r="M30">
        <f t="shared" si="2"/>
        <v>3.1533650204024197</v>
      </c>
      <c r="N30">
        <f t="shared" si="4"/>
        <v>1.8708903010011333</v>
      </c>
      <c r="O30" s="1">
        <f t="shared" si="9"/>
        <v>4.3619155080252643</v>
      </c>
      <c r="P30" s="1">
        <f t="shared" si="10"/>
        <v>1.8380844919747357</v>
      </c>
      <c r="Q30" s="1">
        <f t="shared" si="11"/>
        <v>3.0776145451468642</v>
      </c>
      <c r="R30" s="1">
        <f t="shared" si="12"/>
        <v>2.2385454853135922E-2</v>
      </c>
    </row>
    <row r="31" spans="1:18" x14ac:dyDescent="0.75">
      <c r="A31">
        <v>201811</v>
      </c>
      <c r="B31">
        <v>1.5955622136267601E-2</v>
      </c>
      <c r="C31">
        <v>7.2526276556251802E-3</v>
      </c>
      <c r="D31">
        <v>2.56982343673504E-2</v>
      </c>
      <c r="E31">
        <v>2.74</v>
      </c>
      <c r="F31">
        <f t="shared" si="0"/>
        <v>-0.17017656326496011</v>
      </c>
      <c r="G31">
        <f t="shared" si="1"/>
        <v>2.8960062684672973E-2</v>
      </c>
      <c r="H31">
        <f t="shared" si="3"/>
        <v>1.5955622136267631</v>
      </c>
      <c r="I31" s="1">
        <f t="shared" si="5"/>
        <v>3.816206713091252</v>
      </c>
      <c r="J31" s="1">
        <f t="shared" si="6"/>
        <v>1.6637932869087486</v>
      </c>
      <c r="K31" s="1">
        <f t="shared" si="7"/>
        <v>5.3646998414160256</v>
      </c>
      <c r="L31" s="1">
        <f t="shared" si="8"/>
        <v>0.1153001585839748</v>
      </c>
      <c r="M31">
        <f t="shared" si="2"/>
        <v>2.5698234367350401</v>
      </c>
      <c r="N31">
        <f t="shared" si="4"/>
        <v>1.9136072027462554</v>
      </c>
      <c r="O31" s="1">
        <f t="shared" si="9"/>
        <v>4.0307280582523495</v>
      </c>
      <c r="P31" s="1">
        <f t="shared" si="10"/>
        <v>1.4492719417476509</v>
      </c>
      <c r="Q31" s="1">
        <f t="shared" si="11"/>
        <v>3.1478838485175902</v>
      </c>
      <c r="R31" s="1">
        <f t="shared" si="12"/>
        <v>-0.40788384851758996</v>
      </c>
    </row>
    <row r="32" spans="1:18" x14ac:dyDescent="0.75">
      <c r="A32">
        <v>201812</v>
      </c>
      <c r="B32">
        <v>1.4813069203768301E-2</v>
      </c>
      <c r="C32">
        <v>6.4801151341057897E-3</v>
      </c>
      <c r="D32">
        <v>2.9062409067754001E-2</v>
      </c>
      <c r="E32">
        <v>2.5499999999999998</v>
      </c>
      <c r="F32">
        <f t="shared" si="0"/>
        <v>0.35624090677540021</v>
      </c>
      <c r="G32">
        <f t="shared" si="1"/>
        <v>0.12690758366015939</v>
      </c>
      <c r="H32">
        <f t="shared" si="3"/>
        <v>1.4813069203768254</v>
      </c>
      <c r="I32" s="1">
        <f t="shared" si="5"/>
        <v>3.5491415177941685</v>
      </c>
      <c r="J32" s="1">
        <f t="shared" si="6"/>
        <v>1.5508584822058311</v>
      </c>
      <c r="K32" s="1">
        <f t="shared" si="7"/>
        <v>4.9867498840198774</v>
      </c>
      <c r="L32" s="1">
        <f t="shared" si="8"/>
        <v>0.1132501159801218</v>
      </c>
      <c r="M32">
        <f t="shared" si="2"/>
        <v>2.9062409067754</v>
      </c>
      <c r="N32">
        <f t="shared" si="4"/>
        <v>1.8999681152750567</v>
      </c>
      <c r="O32" s="1">
        <f t="shared" si="9"/>
        <v>3.8315284937530256</v>
      </c>
      <c r="P32" s="1">
        <f t="shared" si="10"/>
        <v>1.268471506246974</v>
      </c>
      <c r="Q32" s="1">
        <f t="shared" si="11"/>
        <v>3.1254475496274683</v>
      </c>
      <c r="R32" s="1">
        <f t="shared" si="12"/>
        <v>-0.57544754962746847</v>
      </c>
    </row>
    <row r="33" spans="1:18" x14ac:dyDescent="0.75">
      <c r="A33">
        <v>201901</v>
      </c>
      <c r="B33">
        <v>1.4653545883665599E-2</v>
      </c>
      <c r="C33">
        <v>5.7591313844856202E-3</v>
      </c>
      <c r="D33">
        <v>3.7656221845519401E-2</v>
      </c>
      <c r="E33">
        <v>2.6</v>
      </c>
      <c r="F33">
        <f t="shared" si="0"/>
        <v>1.1656221845519399</v>
      </c>
      <c r="G33">
        <f t="shared" si="1"/>
        <v>1.3586750771196365</v>
      </c>
      <c r="H33">
        <f t="shared" si="3"/>
        <v>1.4653545883665589</v>
      </c>
      <c r="I33" s="1">
        <f t="shared" si="5"/>
        <v>3.588381669853244</v>
      </c>
      <c r="J33" s="1">
        <f t="shared" si="6"/>
        <v>1.6116183301467562</v>
      </c>
      <c r="K33" s="1">
        <f t="shared" si="7"/>
        <v>5.0105082978629891</v>
      </c>
      <c r="L33" s="1">
        <f t="shared" si="8"/>
        <v>0.18949170213701061</v>
      </c>
      <c r="M33">
        <f t="shared" si="2"/>
        <v>3.76562218455194</v>
      </c>
      <c r="N33">
        <f t="shared" si="4"/>
        <v>1.9272579330381738</v>
      </c>
      <c r="O33" s="1">
        <f t="shared" si="9"/>
        <v>3.8999354758342486</v>
      </c>
      <c r="P33" s="1">
        <f t="shared" si="10"/>
        <v>1.3000645241657518</v>
      </c>
      <c r="Q33" s="1">
        <f t="shared" si="11"/>
        <v>3.1703392998477962</v>
      </c>
      <c r="R33" s="1">
        <f t="shared" si="12"/>
        <v>-0.57033929984779608</v>
      </c>
    </row>
    <row r="34" spans="1:18" x14ac:dyDescent="0.75">
      <c r="A34">
        <v>201902</v>
      </c>
      <c r="B34">
        <v>1.40545844986113E-2</v>
      </c>
      <c r="C34">
        <v>6.7207005978276403E-3</v>
      </c>
      <c r="D34">
        <v>4.6795402011550198E-2</v>
      </c>
      <c r="E34">
        <v>3</v>
      </c>
      <c r="F34">
        <f t="shared" si="0"/>
        <v>1.67954020115502</v>
      </c>
      <c r="G34">
        <f t="shared" si="1"/>
        <v>2.8208552872958452</v>
      </c>
      <c r="H34">
        <f t="shared" si="3"/>
        <v>1.4054584498611349</v>
      </c>
      <c r="I34" s="1">
        <f t="shared" si="5"/>
        <v>3.9479817244313353</v>
      </c>
      <c r="J34" s="1">
        <f t="shared" si="6"/>
        <v>2.0520182755686647</v>
      </c>
      <c r="K34" s="1">
        <f t="shared" si="7"/>
        <v>5.3119791500215667</v>
      </c>
      <c r="L34" s="1">
        <f t="shared" si="8"/>
        <v>0.68802084997843327</v>
      </c>
      <c r="M34">
        <f t="shared" si="2"/>
        <v>4.67954020115502</v>
      </c>
      <c r="N34">
        <f t="shared" si="4"/>
        <v>1.9587598711586385</v>
      </c>
      <c r="O34" s="1">
        <f t="shared" si="9"/>
        <v>4.3211835330965016</v>
      </c>
      <c r="P34" s="1">
        <f t="shared" si="10"/>
        <v>1.6788164669034984</v>
      </c>
      <c r="Q34" s="1">
        <f t="shared" si="11"/>
        <v>3.2221599880559602</v>
      </c>
      <c r="R34" s="1">
        <f t="shared" si="12"/>
        <v>-0.22215998805596016</v>
      </c>
    </row>
    <row r="35" spans="1:18" x14ac:dyDescent="0.75">
      <c r="A35">
        <v>201903</v>
      </c>
      <c r="B35">
        <v>1.1202514247194E-2</v>
      </c>
      <c r="C35">
        <v>7.1171616240040397E-3</v>
      </c>
      <c r="D35">
        <v>3.4446979428033098E-2</v>
      </c>
      <c r="E35">
        <v>3.45</v>
      </c>
      <c r="F35">
        <f t="shared" si="0"/>
        <v>-5.3020571966904129E-3</v>
      </c>
      <c r="G35">
        <f t="shared" si="1"/>
        <v>2.81118105169766E-5</v>
      </c>
      <c r="H35">
        <f t="shared" si="3"/>
        <v>1.1202514247194035</v>
      </c>
      <c r="I35" s="1">
        <f t="shared" si="5"/>
        <v>4.2056095859732379</v>
      </c>
      <c r="J35" s="1">
        <f t="shared" si="6"/>
        <v>2.6943904140267625</v>
      </c>
      <c r="K35" s="1">
        <f t="shared" si="7"/>
        <v>5.2928135936634195</v>
      </c>
      <c r="L35" s="1">
        <f t="shared" si="8"/>
        <v>1.6071864063365813</v>
      </c>
      <c r="M35">
        <f t="shared" si="2"/>
        <v>3.4446979428033098</v>
      </c>
      <c r="N35">
        <f t="shared" si="4"/>
        <v>2.0122944889675032</v>
      </c>
      <c r="O35" s="1">
        <f t="shared" si="9"/>
        <v>4.807292632808581</v>
      </c>
      <c r="P35" s="1">
        <f t="shared" si="10"/>
        <v>2.0927073671914194</v>
      </c>
      <c r="Q35" s="1">
        <f t="shared" si="11"/>
        <v>3.3102244343515426</v>
      </c>
      <c r="R35" s="1">
        <f t="shared" si="12"/>
        <v>0.13977556564845761</v>
      </c>
    </row>
    <row r="36" spans="1:18" x14ac:dyDescent="0.75">
      <c r="A36">
        <v>201904</v>
      </c>
      <c r="B36">
        <v>9.3147989221167606E-3</v>
      </c>
      <c r="C36">
        <v>7.23890560584497E-3</v>
      </c>
      <c r="D36">
        <v>3.0590696940726799E-2</v>
      </c>
      <c r="E36">
        <v>3.2</v>
      </c>
      <c r="F36">
        <f t="shared" si="0"/>
        <v>-0.14093030592732037</v>
      </c>
      <c r="G36">
        <f t="shared" si="1"/>
        <v>1.986135112876811E-2</v>
      </c>
      <c r="H36">
        <f t="shared" si="3"/>
        <v>0.93147989221167649</v>
      </c>
      <c r="I36" s="1">
        <f t="shared" si="5"/>
        <v>3.8282831872967762</v>
      </c>
      <c r="J36" s="1">
        <f t="shared" si="6"/>
        <v>2.5717168127032242</v>
      </c>
      <c r="K36" s="1">
        <f t="shared" si="7"/>
        <v>4.7322844226882079</v>
      </c>
      <c r="L36" s="1">
        <f t="shared" si="8"/>
        <v>1.6677155773117924</v>
      </c>
      <c r="M36">
        <f t="shared" si="2"/>
        <v>3.0590696940726798</v>
      </c>
      <c r="N36">
        <f t="shared" si="4"/>
        <v>2.0281717198758278</v>
      </c>
      <c r="O36" s="1">
        <f t="shared" si="9"/>
        <v>4.5680018250562462</v>
      </c>
      <c r="P36" s="1">
        <f t="shared" si="10"/>
        <v>1.8319981749437544</v>
      </c>
      <c r="Q36" s="1">
        <f t="shared" si="11"/>
        <v>3.3363424791957366</v>
      </c>
      <c r="R36" s="1">
        <f t="shared" si="12"/>
        <v>-0.13634247919573639</v>
      </c>
    </row>
    <row r="37" spans="1:18" x14ac:dyDescent="0.75">
      <c r="A37">
        <v>201905</v>
      </c>
      <c r="B37">
        <v>9.3330460983535295E-3</v>
      </c>
      <c r="C37">
        <v>6.7463941481050197E-3</v>
      </c>
      <c r="D37">
        <v>2.7180053969423801E-2</v>
      </c>
      <c r="E37">
        <v>2.7</v>
      </c>
      <c r="F37">
        <f t="shared" si="0"/>
        <v>1.8005396942379903E-2</v>
      </c>
      <c r="G37">
        <f t="shared" si="1"/>
        <v>3.2419431905266355E-4</v>
      </c>
      <c r="H37">
        <f t="shared" si="3"/>
        <v>0.93330460983535268</v>
      </c>
      <c r="I37" s="1">
        <f t="shared" si="5"/>
        <v>3.3295139593339456</v>
      </c>
      <c r="J37" s="1">
        <f t="shared" si="6"/>
        <v>2.0704860406660548</v>
      </c>
      <c r="K37" s="1">
        <f t="shared" si="7"/>
        <v>4.2352860831791554</v>
      </c>
      <c r="L37" s="1">
        <f t="shared" si="8"/>
        <v>1.1647139168208449</v>
      </c>
      <c r="M37">
        <f t="shared" si="2"/>
        <v>2.7180053969423801</v>
      </c>
      <c r="N37">
        <f t="shared" si="4"/>
        <v>2.0500993466580533</v>
      </c>
      <c r="O37" s="1">
        <f t="shared" si="9"/>
        <v>4.0827920093208574</v>
      </c>
      <c r="P37" s="1">
        <f t="shared" si="10"/>
        <v>1.3172079906791432</v>
      </c>
      <c r="Q37" s="1">
        <f t="shared" si="11"/>
        <v>3.3724134252524975</v>
      </c>
      <c r="R37" s="1">
        <f t="shared" si="12"/>
        <v>-0.67241342525249737</v>
      </c>
    </row>
    <row r="38" spans="1:18" x14ac:dyDescent="0.75">
      <c r="A38">
        <v>201906</v>
      </c>
      <c r="B38">
        <v>9.3023132664235494E-3</v>
      </c>
      <c r="C38">
        <v>6.1407133279882398E-3</v>
      </c>
      <c r="D38">
        <v>2.1978655445617602E-2</v>
      </c>
      <c r="E38">
        <v>2.5</v>
      </c>
      <c r="F38">
        <f t="shared" si="0"/>
        <v>-0.30213445543823969</v>
      </c>
      <c r="G38">
        <f t="shared" si="1"/>
        <v>9.128522916296164E-2</v>
      </c>
      <c r="H38">
        <f t="shared" si="3"/>
        <v>0.93023132664235497</v>
      </c>
      <c r="I38" s="1">
        <f t="shared" si="5"/>
        <v>3.1274410298202682</v>
      </c>
      <c r="J38" s="1">
        <f t="shared" si="6"/>
        <v>1.8725589701797316</v>
      </c>
      <c r="K38" s="1">
        <f t="shared" si="7"/>
        <v>4.0302305323266738</v>
      </c>
      <c r="L38" s="1">
        <f t="shared" si="8"/>
        <v>0.96976946767332595</v>
      </c>
      <c r="M38">
        <f t="shared" si="2"/>
        <v>2.1978655445617603</v>
      </c>
      <c r="N38">
        <f t="shared" si="4"/>
        <v>2.027387704381403</v>
      </c>
      <c r="O38" s="1">
        <f t="shared" si="9"/>
        <v>3.8674730066052563</v>
      </c>
      <c r="P38" s="1">
        <f t="shared" si="10"/>
        <v>1.1325269933947437</v>
      </c>
      <c r="Q38" s="1">
        <f t="shared" si="11"/>
        <v>3.335052773707408</v>
      </c>
      <c r="R38" s="1">
        <f t="shared" si="12"/>
        <v>-0.83505277370740805</v>
      </c>
    </row>
    <row r="39" spans="1:18" x14ac:dyDescent="0.75">
      <c r="A39">
        <v>201907</v>
      </c>
      <c r="B39">
        <v>9.2639400374104099E-3</v>
      </c>
      <c r="C39">
        <v>6.3056217952543901E-3</v>
      </c>
      <c r="D39">
        <v>3.95398579056601E-2</v>
      </c>
      <c r="E39">
        <v>2.3828979326217001</v>
      </c>
      <c r="F39">
        <f t="shared" si="0"/>
        <v>1.5710878579443097</v>
      </c>
      <c r="G39">
        <f t="shared" si="1"/>
        <v>2.4683170573800397</v>
      </c>
      <c r="H39">
        <f t="shared" si="3"/>
        <v>0.92639400374104119</v>
      </c>
      <c r="I39" s="1">
        <f t="shared" si="5"/>
        <v>3.0077506881450322</v>
      </c>
      <c r="J39" s="1">
        <f t="shared" si="6"/>
        <v>1.7580451770983678</v>
      </c>
      <c r="K39" s="1">
        <f t="shared" si="7"/>
        <v>3.9068160687757132</v>
      </c>
      <c r="L39" s="1">
        <f t="shared" si="8"/>
        <v>0.8589797964676873</v>
      </c>
      <c r="M39">
        <f t="shared" si="2"/>
        <v>3.9539857905660099</v>
      </c>
      <c r="N39">
        <f t="shared" si="4"/>
        <v>2.0070231798951119</v>
      </c>
      <c r="O39" s="1">
        <f t="shared" si="9"/>
        <v>3.736635067460953</v>
      </c>
      <c r="P39" s="1">
        <f t="shared" si="10"/>
        <v>1.0291607977824471</v>
      </c>
      <c r="Q39" s="1">
        <f t="shared" si="11"/>
        <v>3.3015531309274593</v>
      </c>
      <c r="R39" s="1">
        <f t="shared" si="12"/>
        <v>-0.91865519830575915</v>
      </c>
    </row>
    <row r="40" spans="1:18" x14ac:dyDescent="0.75">
      <c r="A40">
        <v>201908</v>
      </c>
      <c r="B40">
        <v>1.03929507177675E-2</v>
      </c>
      <c r="C40">
        <v>7.6089495440203603E-3</v>
      </c>
      <c r="D40">
        <v>5.8856622652329001E-2</v>
      </c>
      <c r="E40">
        <v>5.82</v>
      </c>
      <c r="F40">
        <f t="shared" si="0"/>
        <v>6.5662265232900197E-2</v>
      </c>
      <c r="G40">
        <f t="shared" si="1"/>
        <v>4.3115330755157336E-3</v>
      </c>
      <c r="H40">
        <f t="shared" si="3"/>
        <v>1.0392950717767484</v>
      </c>
      <c r="I40" s="1">
        <f t="shared" si="5"/>
        <v>6.5210045259134173</v>
      </c>
      <c r="J40" s="1">
        <f t="shared" si="6"/>
        <v>5.1189954740865833</v>
      </c>
      <c r="K40" s="1">
        <f t="shared" si="7"/>
        <v>7.5296403930727518</v>
      </c>
      <c r="L40" s="1">
        <f t="shared" si="8"/>
        <v>4.1103596069272488</v>
      </c>
      <c r="M40">
        <f t="shared" si="2"/>
        <v>5.8856622652329005</v>
      </c>
      <c r="N40">
        <f t="shared" si="4"/>
        <v>2.0084844899348537</v>
      </c>
      <c r="O40" s="1">
        <f t="shared" si="9"/>
        <v>7.1747227884610592</v>
      </c>
      <c r="P40" s="1">
        <f t="shared" si="10"/>
        <v>4.4652772115389414</v>
      </c>
      <c r="Q40" s="1">
        <f t="shared" si="11"/>
        <v>3.3039569859428344</v>
      </c>
      <c r="R40" s="1">
        <f t="shared" si="12"/>
        <v>2.5160430140571659</v>
      </c>
    </row>
    <row r="41" spans="1:18" x14ac:dyDescent="0.75">
      <c r="A41">
        <v>201909</v>
      </c>
      <c r="B41">
        <v>7.18905762513677E-3</v>
      </c>
      <c r="C41">
        <v>7.17000453976666E-3</v>
      </c>
      <c r="D41">
        <v>3.2934820883193397E-2</v>
      </c>
      <c r="E41">
        <v>4.4224478453003302</v>
      </c>
      <c r="F41">
        <f t="shared" si="0"/>
        <v>-1.1289657569809903</v>
      </c>
      <c r="G41">
        <f t="shared" si="1"/>
        <v>1.2745636804356606</v>
      </c>
      <c r="H41">
        <f t="shared" si="3"/>
        <v>0.71890576251367677</v>
      </c>
      <c r="I41" s="1">
        <f t="shared" si="5"/>
        <v>4.907349782115805</v>
      </c>
      <c r="J41" s="1">
        <f t="shared" si="6"/>
        <v>3.9375459084848554</v>
      </c>
      <c r="K41" s="1">
        <f t="shared" si="7"/>
        <v>5.6050478246353288</v>
      </c>
      <c r="L41" s="1">
        <f t="shared" si="8"/>
        <v>3.2398478659653316</v>
      </c>
      <c r="M41">
        <f t="shared" si="2"/>
        <v>3.2934820883193399</v>
      </c>
      <c r="N41">
        <f t="shared" si="4"/>
        <v>1.9937512730226965</v>
      </c>
      <c r="O41" s="1">
        <f t="shared" si="9"/>
        <v>5.7672330789541393</v>
      </c>
      <c r="P41" s="1">
        <f t="shared" si="10"/>
        <v>3.0776626116465211</v>
      </c>
      <c r="Q41" s="1">
        <f t="shared" si="11"/>
        <v>3.2797208441223358</v>
      </c>
      <c r="R41" s="1">
        <f t="shared" si="12"/>
        <v>1.1427270011779944</v>
      </c>
    </row>
    <row r="42" spans="1:18" x14ac:dyDescent="0.75">
      <c r="A42">
        <v>201910</v>
      </c>
      <c r="B42">
        <v>8.7848312966180495E-3</v>
      </c>
      <c r="C42">
        <v>7.9902275209485507E-3</v>
      </c>
      <c r="D42">
        <v>4.25453731153973E-2</v>
      </c>
      <c r="E42">
        <v>4.0999999999999996</v>
      </c>
      <c r="F42">
        <f t="shared" si="0"/>
        <v>0.15453731153973038</v>
      </c>
      <c r="G42">
        <f t="shared" si="1"/>
        <v>2.3881780657927686E-2</v>
      </c>
      <c r="H42">
        <f t="shared" si="3"/>
        <v>0.87848312966180508</v>
      </c>
      <c r="I42" s="1">
        <f t="shared" si="5"/>
        <v>4.6925368709568875</v>
      </c>
      <c r="J42" s="1">
        <f t="shared" si="6"/>
        <v>3.5074631290431122</v>
      </c>
      <c r="K42" s="1">
        <f t="shared" si="7"/>
        <v>5.5451047482936691</v>
      </c>
      <c r="L42" s="1">
        <f t="shared" si="8"/>
        <v>2.6548952517063302</v>
      </c>
      <c r="M42">
        <f t="shared" si="2"/>
        <v>4.25453731153973</v>
      </c>
      <c r="N42">
        <f t="shared" si="4"/>
        <v>1.9453291488756577</v>
      </c>
      <c r="O42" s="1">
        <f t="shared" si="9"/>
        <v>5.4121245109166303</v>
      </c>
      <c r="P42" s="1">
        <f t="shared" si="10"/>
        <v>2.7878754890833686</v>
      </c>
      <c r="Q42" s="1">
        <f t="shared" si="11"/>
        <v>3.200066449900457</v>
      </c>
      <c r="R42" s="1">
        <f t="shared" si="12"/>
        <v>0.89993355009954268</v>
      </c>
    </row>
    <row r="43" spans="1:18" x14ac:dyDescent="0.75">
      <c r="A43">
        <v>201911</v>
      </c>
      <c r="B43">
        <v>8.7894066637414798E-3</v>
      </c>
      <c r="C43">
        <v>7.1936126714171097E-3</v>
      </c>
      <c r="D43">
        <v>3.7437073628634E-2</v>
      </c>
      <c r="E43">
        <v>4.3</v>
      </c>
      <c r="F43">
        <f t="shared" si="0"/>
        <v>-0.55629263713659993</v>
      </c>
      <c r="G43">
        <f t="shared" si="1"/>
        <v>0.30946149813239282</v>
      </c>
      <c r="H43">
        <f t="shared" si="3"/>
        <v>0.87894066637414814</v>
      </c>
      <c r="I43" s="1">
        <f t="shared" si="5"/>
        <v>4.8928454794693632</v>
      </c>
      <c r="J43" s="1">
        <f t="shared" si="6"/>
        <v>3.7071545205306369</v>
      </c>
      <c r="K43" s="1">
        <f t="shared" si="7"/>
        <v>5.7458573961854738</v>
      </c>
      <c r="L43" s="1">
        <f t="shared" si="8"/>
        <v>2.8541426038145259</v>
      </c>
      <c r="M43">
        <f t="shared" si="2"/>
        <v>3.7437073628633999</v>
      </c>
      <c r="N43">
        <f t="shared" si="4"/>
        <v>1.9708911865922139</v>
      </c>
      <c r="O43" s="1">
        <f t="shared" si="9"/>
        <v>5.6293661053564481</v>
      </c>
      <c r="P43" s="1">
        <f t="shared" si="10"/>
        <v>2.9706338946435515</v>
      </c>
      <c r="Q43" s="1">
        <f t="shared" si="11"/>
        <v>3.2421160019441917</v>
      </c>
      <c r="R43" s="1">
        <f t="shared" si="12"/>
        <v>1.0578839980558081</v>
      </c>
    </row>
    <row r="44" spans="1:18" x14ac:dyDescent="0.75">
      <c r="A44">
        <v>201912</v>
      </c>
      <c r="B44">
        <v>9.1343535938176804E-3</v>
      </c>
      <c r="C44">
        <v>7.4048704935322099E-3</v>
      </c>
      <c r="D44">
        <v>2.2528949195349299E-2</v>
      </c>
      <c r="E44">
        <v>3.8</v>
      </c>
      <c r="F44">
        <f t="shared" si="0"/>
        <v>-1.5471050804650699</v>
      </c>
      <c r="G44">
        <f t="shared" si="1"/>
        <v>2.3935341300008304</v>
      </c>
      <c r="H44">
        <f t="shared" si="3"/>
        <v>0.91343535938176801</v>
      </c>
      <c r="I44" s="1">
        <f t="shared" si="5"/>
        <v>4.416112149903002</v>
      </c>
      <c r="J44" s="1">
        <f t="shared" si="6"/>
        <v>3.1838878500969972</v>
      </c>
      <c r="K44" s="1">
        <f t="shared" si="7"/>
        <v>5.3026011661830079</v>
      </c>
      <c r="L44" s="1">
        <f t="shared" si="8"/>
        <v>2.2973988338169917</v>
      </c>
      <c r="M44">
        <f t="shared" si="2"/>
        <v>2.2528949195349299</v>
      </c>
      <c r="N44">
        <f t="shared" si="4"/>
        <v>1.9977809664585322</v>
      </c>
      <c r="O44" s="1">
        <f t="shared" si="9"/>
        <v>5.1475032618762793</v>
      </c>
      <c r="P44" s="1">
        <f t="shared" si="10"/>
        <v>2.4524967381237199</v>
      </c>
      <c r="Q44" s="1">
        <f t="shared" si="11"/>
        <v>3.2863496898242857</v>
      </c>
      <c r="R44" s="1">
        <f t="shared" si="12"/>
        <v>0.51365031017571416</v>
      </c>
    </row>
    <row r="45" spans="1:18" x14ac:dyDescent="0.75">
      <c r="A45">
        <v>202001</v>
      </c>
      <c r="B45">
        <v>1.13789891288131E-2</v>
      </c>
      <c r="C45">
        <v>8.3875416931216001E-3</v>
      </c>
      <c r="D45">
        <v>2.01362937294263E-2</v>
      </c>
      <c r="E45">
        <v>3</v>
      </c>
      <c r="F45">
        <f t="shared" si="0"/>
        <v>-0.98637062705737</v>
      </c>
      <c r="G45">
        <f t="shared" si="1"/>
        <v>0.97292701392154934</v>
      </c>
      <c r="H45">
        <f t="shared" si="3"/>
        <v>1.1378989128813128</v>
      </c>
      <c r="I45" s="1">
        <f t="shared" si="5"/>
        <v>3.7675128167384457</v>
      </c>
      <c r="J45" s="1">
        <f t="shared" si="6"/>
        <v>2.2324871832615543</v>
      </c>
      <c r="K45" s="1">
        <f t="shared" si="7"/>
        <v>4.8718437116897597</v>
      </c>
      <c r="L45" s="1">
        <f t="shared" si="8"/>
        <v>1.1281562883102403</v>
      </c>
      <c r="M45">
        <f t="shared" si="2"/>
        <v>2.01362937294263</v>
      </c>
      <c r="N45">
        <f t="shared" si="4"/>
        <v>1.9828599799771174</v>
      </c>
      <c r="O45" s="1">
        <f t="shared" si="9"/>
        <v>4.3374390564945653</v>
      </c>
      <c r="P45" s="1">
        <f t="shared" si="10"/>
        <v>1.6625609435054343</v>
      </c>
      <c r="Q45" s="1">
        <f t="shared" si="11"/>
        <v>3.2618046670623579</v>
      </c>
      <c r="R45" s="1">
        <f t="shared" si="12"/>
        <v>-0.26180466706235794</v>
      </c>
    </row>
    <row r="46" spans="1:18" x14ac:dyDescent="0.75">
      <c r="A46">
        <v>202002</v>
      </c>
      <c r="B46">
        <v>9.9786568597420699E-3</v>
      </c>
      <c r="C46">
        <v>7.7015722854985903E-3</v>
      </c>
      <c r="D46">
        <v>3.34346864362687E-2</v>
      </c>
      <c r="E46">
        <v>2.9</v>
      </c>
      <c r="F46">
        <f t="shared" si="0"/>
        <v>0.44346864362687022</v>
      </c>
      <c r="G46">
        <f t="shared" si="1"/>
        <v>0.19666443788025603</v>
      </c>
      <c r="H46">
        <f t="shared" si="3"/>
        <v>0.99786568597420733</v>
      </c>
      <c r="I46" s="1">
        <f t="shared" si="5"/>
        <v>3.5730604051896027</v>
      </c>
      <c r="J46" s="1">
        <f t="shared" si="6"/>
        <v>2.2269395948103972</v>
      </c>
      <c r="K46" s="1">
        <f t="shared" si="7"/>
        <v>4.5414890534275711</v>
      </c>
      <c r="L46" s="1">
        <f t="shared" si="8"/>
        <v>1.2585109465724289</v>
      </c>
      <c r="M46">
        <f t="shared" si="2"/>
        <v>3.3434686436268701</v>
      </c>
      <c r="N46">
        <f t="shared" si="4"/>
        <v>1.9422825815035747</v>
      </c>
      <c r="O46" s="1">
        <f t="shared" si="9"/>
        <v>4.210069601224161</v>
      </c>
      <c r="P46" s="1">
        <f t="shared" si="10"/>
        <v>1.5899303987758389</v>
      </c>
      <c r="Q46" s="1">
        <f t="shared" si="11"/>
        <v>3.1950548465733806</v>
      </c>
      <c r="R46" s="1">
        <f t="shared" si="12"/>
        <v>-0.29505484657338066</v>
      </c>
    </row>
    <row r="47" spans="1:18" x14ac:dyDescent="0.75">
      <c r="A47">
        <v>202003</v>
      </c>
      <c r="B47">
        <v>1.0169594427536101E-2</v>
      </c>
      <c r="C47">
        <v>7.5663257320253202E-3</v>
      </c>
      <c r="D47">
        <v>1.4965725919304999E-2</v>
      </c>
      <c r="E47">
        <v>2.8</v>
      </c>
      <c r="F47">
        <f t="shared" si="0"/>
        <v>-1.3034274080694999</v>
      </c>
      <c r="G47">
        <f t="shared" si="1"/>
        <v>1.6989230081067745</v>
      </c>
      <c r="H47">
        <f t="shared" si="3"/>
        <v>1.0169594427536053</v>
      </c>
      <c r="I47" s="1">
        <f t="shared" si="5"/>
        <v>3.4859391441373067</v>
      </c>
      <c r="J47" s="1">
        <f t="shared" si="6"/>
        <v>2.114060855862693</v>
      </c>
      <c r="K47" s="1">
        <f t="shared" si="7"/>
        <v>4.4728982833296804</v>
      </c>
      <c r="L47" s="1">
        <f t="shared" si="8"/>
        <v>1.1271017166703192</v>
      </c>
      <c r="M47">
        <f t="shared" si="2"/>
        <v>1.4965725919305</v>
      </c>
      <c r="N47">
        <f t="shared" si="4"/>
        <v>1.9107591621467666</v>
      </c>
      <c r="O47" s="1">
        <f t="shared" si="9"/>
        <v>4.0888070548679938</v>
      </c>
      <c r="P47" s="1">
        <f t="shared" si="10"/>
        <v>1.5111929451320059</v>
      </c>
      <c r="Q47" s="1">
        <f t="shared" si="11"/>
        <v>3.1431988217314308</v>
      </c>
      <c r="R47" s="1">
        <f t="shared" si="12"/>
        <v>-0.34319882173143101</v>
      </c>
    </row>
    <row r="48" spans="1:18" x14ac:dyDescent="0.75">
      <c r="A48">
        <v>202004</v>
      </c>
      <c r="B48">
        <v>1.05786500733314E-2</v>
      </c>
      <c r="C48">
        <v>8.7814076373140797E-3</v>
      </c>
      <c r="D48">
        <v>1.5427362531913199E-2</v>
      </c>
      <c r="E48">
        <v>2.5</v>
      </c>
      <c r="F48">
        <f t="shared" si="0"/>
        <v>-0.95726374680867998</v>
      </c>
      <c r="G48">
        <f t="shared" si="1"/>
        <v>0.91635388095419257</v>
      </c>
      <c r="H48">
        <f t="shared" si="3"/>
        <v>1.0578650073331408</v>
      </c>
      <c r="I48" s="1">
        <f t="shared" si="5"/>
        <v>3.2135299474462036</v>
      </c>
      <c r="J48" s="1">
        <f t="shared" si="6"/>
        <v>1.7864700525537964</v>
      </c>
      <c r="K48" s="1">
        <f t="shared" si="7"/>
        <v>4.2401879370630162</v>
      </c>
      <c r="L48" s="1">
        <f t="shared" si="8"/>
        <v>0.75981206293698333</v>
      </c>
      <c r="M48">
        <f t="shared" si="2"/>
        <v>1.54273625319132</v>
      </c>
      <c r="N48">
        <f t="shared" si="4"/>
        <v>1.8638396580991112</v>
      </c>
      <c r="O48" s="1">
        <f t="shared" si="9"/>
        <v>3.7571598493878504</v>
      </c>
      <c r="P48" s="1">
        <f t="shared" si="10"/>
        <v>1.2428401506121496</v>
      </c>
      <c r="Q48" s="1">
        <f t="shared" si="11"/>
        <v>3.066016237573038</v>
      </c>
      <c r="R48" s="1">
        <f t="shared" si="12"/>
        <v>-0.56601623757303798</v>
      </c>
    </row>
    <row r="49" spans="1:18" x14ac:dyDescent="0.75">
      <c r="A49">
        <v>202005</v>
      </c>
      <c r="B49">
        <v>1.13911052747273E-2</v>
      </c>
      <c r="C49">
        <v>8.03953329890616E-3</v>
      </c>
      <c r="D49">
        <v>2.2435391646931101E-2</v>
      </c>
      <c r="E49">
        <v>2.2999999999999998</v>
      </c>
      <c r="F49">
        <f t="shared" si="0"/>
        <v>-5.6460835306889834E-2</v>
      </c>
      <c r="G49">
        <f t="shared" si="1"/>
        <v>3.1878259235517377E-3</v>
      </c>
      <c r="H49">
        <f t="shared" si="3"/>
        <v>1.1391105274727291</v>
      </c>
      <c r="I49" s="1">
        <f t="shared" si="5"/>
        <v>3.0683300507803555</v>
      </c>
      <c r="J49" s="1">
        <f t="shared" si="6"/>
        <v>1.5316699492196442</v>
      </c>
      <c r="K49" s="1">
        <f t="shared" si="7"/>
        <v>4.1738368176926395</v>
      </c>
      <c r="L49" s="1">
        <f t="shared" si="8"/>
        <v>0.42616318230736039</v>
      </c>
      <c r="M49">
        <f t="shared" si="2"/>
        <v>2.24353916469311</v>
      </c>
      <c r="N49">
        <f t="shared" si="4"/>
        <v>1.8264856354424017</v>
      </c>
      <c r="O49" s="1">
        <f t="shared" si="9"/>
        <v>3.5319645611058998</v>
      </c>
      <c r="P49" s="1">
        <f t="shared" si="10"/>
        <v>1.0680354388940998</v>
      </c>
      <c r="Q49" s="1">
        <f t="shared" si="11"/>
        <v>3.0045688703027507</v>
      </c>
      <c r="R49" s="1">
        <f t="shared" si="12"/>
        <v>-0.70456887030275084</v>
      </c>
    </row>
    <row r="50" spans="1:18" x14ac:dyDescent="0.75">
      <c r="A50">
        <v>202006</v>
      </c>
      <c r="B50">
        <v>1.1118984033433201E-2</v>
      </c>
      <c r="C50">
        <v>7.5616015977718696E-3</v>
      </c>
      <c r="D50">
        <v>1.93419463743447E-2</v>
      </c>
      <c r="E50">
        <v>2.5</v>
      </c>
      <c r="F50">
        <f t="shared" si="0"/>
        <v>-0.56580536256552993</v>
      </c>
      <c r="G50">
        <f t="shared" si="1"/>
        <v>0.32013570830791077</v>
      </c>
      <c r="H50">
        <f t="shared" si="3"/>
        <v>1.1118984033433228</v>
      </c>
      <c r="I50" s="1">
        <f t="shared" si="5"/>
        <v>3.2499754730550712</v>
      </c>
      <c r="J50" s="1">
        <f t="shared" si="6"/>
        <v>1.7500245269449288</v>
      </c>
      <c r="K50" s="1">
        <f t="shared" si="7"/>
        <v>4.3290728734997659</v>
      </c>
      <c r="L50" s="1">
        <f t="shared" si="8"/>
        <v>0.67092712650023389</v>
      </c>
      <c r="M50">
        <f t="shared" si="2"/>
        <v>1.9341946374344701</v>
      </c>
      <c r="N50">
        <f t="shared" si="4"/>
        <v>1.8146394910936419</v>
      </c>
      <c r="O50" s="1">
        <f t="shared" si="9"/>
        <v>3.7239743367426614</v>
      </c>
      <c r="P50" s="1">
        <f t="shared" si="10"/>
        <v>1.2760256632573386</v>
      </c>
      <c r="Q50" s="1">
        <f t="shared" si="11"/>
        <v>2.985081962849041</v>
      </c>
      <c r="R50" s="1">
        <f t="shared" si="12"/>
        <v>-0.48508196284904104</v>
      </c>
    </row>
    <row r="51" spans="1:18" x14ac:dyDescent="0.75">
      <c r="A51">
        <v>202007</v>
      </c>
      <c r="B51">
        <v>9.0644270366021899E-3</v>
      </c>
      <c r="C51">
        <v>7.5754793275374602E-3</v>
      </c>
      <c r="D51">
        <v>2.7001103625674299E-2</v>
      </c>
      <c r="E51">
        <v>3</v>
      </c>
      <c r="F51">
        <f t="shared" si="0"/>
        <v>-0.29988963743257013</v>
      </c>
      <c r="G51">
        <f t="shared" si="1"/>
        <v>8.9933794639438375E-2</v>
      </c>
      <c r="H51">
        <f t="shared" si="3"/>
        <v>0.90644270366021862</v>
      </c>
      <c r="I51" s="1">
        <f t="shared" si="5"/>
        <v>3.6113956036188175</v>
      </c>
      <c r="J51" s="1">
        <f t="shared" si="6"/>
        <v>2.3886043963811825</v>
      </c>
      <c r="K51" s="1">
        <f t="shared" si="7"/>
        <v>4.4910982475210597</v>
      </c>
      <c r="L51" s="1">
        <f t="shared" si="8"/>
        <v>1.5089017524789403</v>
      </c>
      <c r="M51">
        <f t="shared" si="2"/>
        <v>2.7001103625674299</v>
      </c>
      <c r="N51">
        <f t="shared" si="4"/>
        <v>1.8080227875141603</v>
      </c>
      <c r="O51" s="1">
        <f t="shared" si="9"/>
        <v>4.2195113701783011</v>
      </c>
      <c r="P51" s="1">
        <f t="shared" si="10"/>
        <v>1.7804886298216989</v>
      </c>
      <c r="Q51" s="1">
        <f t="shared" si="11"/>
        <v>2.974197485460794</v>
      </c>
      <c r="R51" s="1">
        <f t="shared" si="12"/>
        <v>2.5802514539206012E-2</v>
      </c>
    </row>
    <row r="52" spans="1:18" x14ac:dyDescent="0.75">
      <c r="A52">
        <v>202008</v>
      </c>
      <c r="B52">
        <v>8.0314365537083408E-3</v>
      </c>
      <c r="C52">
        <v>7.1790696550512898E-3</v>
      </c>
      <c r="D52">
        <v>2.8355216517430601E-2</v>
      </c>
      <c r="E52">
        <v>3.3</v>
      </c>
      <c r="F52">
        <f t="shared" si="0"/>
        <v>-0.4644783482569399</v>
      </c>
      <c r="G52">
        <f t="shared" si="1"/>
        <v>0.21574013599949515</v>
      </c>
      <c r="H52">
        <f t="shared" si="3"/>
        <v>0.80314365537083388</v>
      </c>
      <c r="I52" s="1">
        <f t="shared" si="5"/>
        <v>3.8417203955476271</v>
      </c>
      <c r="J52" s="1">
        <f t="shared" si="6"/>
        <v>2.7582796044523725</v>
      </c>
      <c r="K52" s="1">
        <f t="shared" si="7"/>
        <v>4.6211713130850214</v>
      </c>
      <c r="L52" s="1">
        <f t="shared" si="8"/>
        <v>1.978828686914978</v>
      </c>
      <c r="M52">
        <f t="shared" si="2"/>
        <v>2.8355216517430599</v>
      </c>
      <c r="N52">
        <f t="shared" si="4"/>
        <v>1.7762200665733614</v>
      </c>
      <c r="O52" s="1">
        <f t="shared" si="9"/>
        <v>4.4980604349037323</v>
      </c>
      <c r="P52" s="1">
        <f t="shared" si="10"/>
        <v>2.1019395650962673</v>
      </c>
      <c r="Q52" s="1">
        <f t="shared" si="11"/>
        <v>2.9218820095131797</v>
      </c>
      <c r="R52" s="1">
        <f t="shared" si="12"/>
        <v>0.37811799048682015</v>
      </c>
    </row>
    <row r="53" spans="1:18" x14ac:dyDescent="0.75">
      <c r="A53">
        <v>202009</v>
      </c>
      <c r="B53">
        <v>8.0551528277635603E-3</v>
      </c>
      <c r="C53">
        <v>7.1948770377978201E-3</v>
      </c>
      <c r="D53">
        <v>3.7609698417704097E-2</v>
      </c>
      <c r="E53">
        <v>3.4699999999999198</v>
      </c>
      <c r="F53">
        <f t="shared" si="0"/>
        <v>0.29096984177048979</v>
      </c>
      <c r="G53">
        <f t="shared" si="1"/>
        <v>8.4663448819943865E-2</v>
      </c>
      <c r="H53">
        <f t="shared" si="3"/>
        <v>0.80551528277635598</v>
      </c>
      <c r="I53" s="1">
        <f t="shared" si="5"/>
        <v>4.0133200582325719</v>
      </c>
      <c r="J53" s="1">
        <f t="shared" si="6"/>
        <v>2.9266799417672678</v>
      </c>
      <c r="K53" s="1">
        <f t="shared" si="7"/>
        <v>4.7950726401670254</v>
      </c>
      <c r="L53" s="1">
        <f t="shared" si="8"/>
        <v>2.1449273598328142</v>
      </c>
      <c r="M53">
        <f t="shared" si="2"/>
        <v>3.7609698417704096</v>
      </c>
      <c r="N53">
        <f t="shared" si="4"/>
        <v>1.6963703058532407</v>
      </c>
      <c r="O53" s="1">
        <f t="shared" si="9"/>
        <v>4.6142017712979309</v>
      </c>
      <c r="P53" s="1">
        <f t="shared" si="10"/>
        <v>2.3257982287019088</v>
      </c>
      <c r="Q53" s="1">
        <f t="shared" si="11"/>
        <v>2.7905291531285807</v>
      </c>
      <c r="R53" s="1">
        <f t="shared" si="12"/>
        <v>0.67947084687133907</v>
      </c>
    </row>
    <row r="54" spans="1:18" x14ac:dyDescent="0.75">
      <c r="A54">
        <v>202010</v>
      </c>
      <c r="B54">
        <v>5.7096668810790296E-3</v>
      </c>
      <c r="C54">
        <v>7.1196055648695402E-3</v>
      </c>
      <c r="D54">
        <v>3.1597049474763703E-2</v>
      </c>
      <c r="E54">
        <v>3.5</v>
      </c>
      <c r="F54">
        <f t="shared" si="0"/>
        <v>-0.34029505252362968</v>
      </c>
      <c r="G54">
        <f t="shared" si="1"/>
        <v>0.11580072277205988</v>
      </c>
      <c r="H54">
        <f t="shared" si="3"/>
        <v>0.5709666881079023</v>
      </c>
      <c r="I54" s="1">
        <f t="shared" si="5"/>
        <v>3.8851170311287802</v>
      </c>
      <c r="J54" s="1">
        <f t="shared" si="6"/>
        <v>3.1148829688712198</v>
      </c>
      <c r="K54" s="1">
        <f t="shared" si="7"/>
        <v>4.4392402019374995</v>
      </c>
      <c r="L54" s="1">
        <f t="shared" si="8"/>
        <v>2.5607597980625005</v>
      </c>
      <c r="M54">
        <f t="shared" si="2"/>
        <v>3.1597049474763703</v>
      </c>
      <c r="N54">
        <f t="shared" si="4"/>
        <v>1.7088508130489295</v>
      </c>
      <c r="O54" s="1">
        <f t="shared" si="9"/>
        <v>4.6526198734015027</v>
      </c>
      <c r="P54" s="1">
        <f t="shared" si="10"/>
        <v>2.3473801265984973</v>
      </c>
      <c r="Q54" s="1">
        <f t="shared" si="11"/>
        <v>2.8110595874654889</v>
      </c>
      <c r="R54" s="1">
        <f t="shared" si="12"/>
        <v>0.6889404125345111</v>
      </c>
    </row>
    <row r="55" spans="1:18" x14ac:dyDescent="0.75">
      <c r="A55">
        <v>202011</v>
      </c>
      <c r="B55">
        <v>4.0729881818203197E-3</v>
      </c>
      <c r="C55">
        <v>7.15435415855936E-3</v>
      </c>
      <c r="D55">
        <v>4.00556732778201E-2</v>
      </c>
      <c r="E55">
        <v>4</v>
      </c>
      <c r="F55">
        <f t="shared" si="0"/>
        <v>5.5673277820096345E-3</v>
      </c>
      <c r="G55">
        <f t="shared" si="1"/>
        <v>3.0995138632336314E-5</v>
      </c>
      <c r="H55">
        <f t="shared" si="3"/>
        <v>0.40729881818203195</v>
      </c>
      <c r="I55" s="1">
        <f t="shared" si="5"/>
        <v>4.2747230528637807</v>
      </c>
      <c r="J55" s="1">
        <f t="shared" si="6"/>
        <v>3.7252769471362193</v>
      </c>
      <c r="K55" s="1">
        <f t="shared" si="7"/>
        <v>4.6700065559094428</v>
      </c>
      <c r="L55" s="1">
        <f t="shared" si="8"/>
        <v>3.3299934440905572</v>
      </c>
      <c r="M55">
        <f t="shared" si="2"/>
        <v>4.0055673277820096</v>
      </c>
      <c r="N55">
        <f t="shared" si="4"/>
        <v>1.6794763726659381</v>
      </c>
      <c r="O55" s="1">
        <f t="shared" si="9"/>
        <v>5.1328068133631755</v>
      </c>
      <c r="P55" s="1">
        <f t="shared" si="10"/>
        <v>2.8671931866368245</v>
      </c>
      <c r="Q55" s="1">
        <f t="shared" si="11"/>
        <v>2.7627386330354682</v>
      </c>
      <c r="R55" s="1">
        <f t="shared" si="12"/>
        <v>1.2372613669645318</v>
      </c>
    </row>
    <row r="56" spans="1:18" x14ac:dyDescent="0.75">
      <c r="A56">
        <v>202012</v>
      </c>
      <c r="B56">
        <v>4.0652301427532497E-3</v>
      </c>
      <c r="C56">
        <v>6.7059602674052199E-3</v>
      </c>
      <c r="D56">
        <v>4.0490294252807799E-2</v>
      </c>
      <c r="E56">
        <v>3.95</v>
      </c>
      <c r="F56">
        <f t="shared" si="0"/>
        <v>9.9029425280779293E-2</v>
      </c>
      <c r="G56">
        <f t="shared" si="1"/>
        <v>9.8068270714414488E-3</v>
      </c>
      <c r="H56">
        <f t="shared" si="3"/>
        <v>0.406523014275325</v>
      </c>
      <c r="I56" s="1">
        <f t="shared" si="5"/>
        <v>4.2241997731287064</v>
      </c>
      <c r="J56" s="1">
        <f t="shared" si="6"/>
        <v>3.6758002268712935</v>
      </c>
      <c r="K56" s="1">
        <f t="shared" si="7"/>
        <v>4.6187303584829102</v>
      </c>
      <c r="L56" s="1">
        <f t="shared" si="8"/>
        <v>3.2812696415170906</v>
      </c>
      <c r="M56">
        <f t="shared" si="2"/>
        <v>4.0490294252807795</v>
      </c>
      <c r="N56">
        <f t="shared" si="4"/>
        <v>1.6865486467040831</v>
      </c>
      <c r="O56" s="1">
        <f t="shared" si="9"/>
        <v>5.0875770622019045</v>
      </c>
      <c r="P56" s="1">
        <f t="shared" si="10"/>
        <v>2.8124229377980958</v>
      </c>
      <c r="Q56" s="1">
        <f t="shared" si="11"/>
        <v>2.7743725238282169</v>
      </c>
      <c r="R56" s="1">
        <f t="shared" si="12"/>
        <v>1.1756274761717833</v>
      </c>
    </row>
    <row r="57" spans="1:18" x14ac:dyDescent="0.75">
      <c r="A57">
        <v>202101</v>
      </c>
      <c r="B57">
        <v>3.21240073602598E-3</v>
      </c>
      <c r="C57">
        <v>6.4754754991583896E-3</v>
      </c>
      <c r="D57">
        <v>3.5746316792226701E-2</v>
      </c>
      <c r="E57">
        <v>3.5754213625992199</v>
      </c>
      <c r="F57">
        <f t="shared" si="0"/>
        <v>-7.8968337654972132E-4</v>
      </c>
      <c r="G57">
        <f t="shared" si="1"/>
        <v>6.2359983519896897E-7</v>
      </c>
      <c r="H57">
        <f t="shared" si="3"/>
        <v>0.32124007360259743</v>
      </c>
      <c r="I57" s="1">
        <f t="shared" si="5"/>
        <v>3.7920977922441721</v>
      </c>
      <c r="J57" s="1">
        <f t="shared" si="6"/>
        <v>3.3587449329542678</v>
      </c>
      <c r="K57" s="1">
        <f t="shared" si="7"/>
        <v>4.1038612836754931</v>
      </c>
      <c r="L57" s="1">
        <f t="shared" si="8"/>
        <v>3.0469814415229473</v>
      </c>
      <c r="M57">
        <f t="shared" si="2"/>
        <v>3.5746316792226702</v>
      </c>
      <c r="N57">
        <f t="shared" si="4"/>
        <v>1.7342812034866717</v>
      </c>
      <c r="O57" s="1">
        <f t="shared" si="9"/>
        <v>4.7451940343509804</v>
      </c>
      <c r="P57" s="1">
        <f t="shared" si="10"/>
        <v>2.4056486908474599</v>
      </c>
      <c r="Q57" s="1">
        <f t="shared" si="11"/>
        <v>2.8528925797355749</v>
      </c>
      <c r="R57" s="1">
        <f t="shared" si="12"/>
        <v>0.72252878286364508</v>
      </c>
    </row>
    <row r="58" spans="1:18" x14ac:dyDescent="0.75">
      <c r="A58">
        <v>202102</v>
      </c>
      <c r="B58">
        <v>2.9190503709302798E-3</v>
      </c>
      <c r="C58">
        <v>6.1082027830632298E-3</v>
      </c>
      <c r="D58">
        <v>4.81080749334852E-2</v>
      </c>
      <c r="E58">
        <v>3.7</v>
      </c>
      <c r="F58">
        <f t="shared" si="0"/>
        <v>1.1108074933485197</v>
      </c>
      <c r="G58">
        <f t="shared" si="1"/>
        <v>1.2338932872792217</v>
      </c>
      <c r="H58">
        <f t="shared" si="3"/>
        <v>0.29190503709302718</v>
      </c>
      <c r="I58" s="1">
        <f t="shared" si="5"/>
        <v>3.8968899475192469</v>
      </c>
      <c r="J58" s="1">
        <f t="shared" si="6"/>
        <v>3.5031100524807535</v>
      </c>
      <c r="K58" s="1">
        <f t="shared" si="7"/>
        <v>4.1801837860180298</v>
      </c>
      <c r="L58" s="1">
        <f t="shared" si="8"/>
        <v>3.2198162139819706</v>
      </c>
      <c r="M58">
        <f t="shared" si="2"/>
        <v>4.8108074933485199</v>
      </c>
      <c r="N58">
        <f t="shared" si="4"/>
        <v>1.7747226806850955</v>
      </c>
      <c r="O58" s="1">
        <f t="shared" si="9"/>
        <v>4.8970504481220969</v>
      </c>
      <c r="P58" s="1">
        <f t="shared" si="10"/>
        <v>2.5029495518779035</v>
      </c>
      <c r="Q58" s="1">
        <f t="shared" si="11"/>
        <v>2.9194188097269822</v>
      </c>
      <c r="R58" s="1">
        <f t="shared" si="12"/>
        <v>0.78058119027301798</v>
      </c>
    </row>
    <row r="59" spans="1:18" x14ac:dyDescent="0.75">
      <c r="A59">
        <v>202103</v>
      </c>
      <c r="B59">
        <v>5.3743760655189298E-3</v>
      </c>
      <c r="C59">
        <v>7.14195749905038E-3</v>
      </c>
      <c r="D59">
        <v>4.0802935406587103E-2</v>
      </c>
      <c r="E59">
        <v>3.4</v>
      </c>
      <c r="F59">
        <f t="shared" si="0"/>
        <v>0.68029354065871006</v>
      </c>
      <c r="G59">
        <f t="shared" si="1"/>
        <v>0.46279930146196402</v>
      </c>
      <c r="H59">
        <f t="shared" si="3"/>
        <v>0.53743760655189254</v>
      </c>
      <c r="I59" s="1">
        <f t="shared" si="5"/>
        <v>3.7625016656192516</v>
      </c>
      <c r="J59" s="1">
        <f t="shared" si="6"/>
        <v>3.0374983343807482</v>
      </c>
      <c r="K59" s="1">
        <f t="shared" si="7"/>
        <v>4.2840848627778634</v>
      </c>
      <c r="L59" s="1">
        <f t="shared" si="8"/>
        <v>2.5159151372221364</v>
      </c>
      <c r="M59">
        <f t="shared" si="2"/>
        <v>4.08029354065871</v>
      </c>
      <c r="N59">
        <f t="shared" si="4"/>
        <v>1.8119147425367113</v>
      </c>
      <c r="O59" s="1">
        <f t="shared" si="9"/>
        <v>4.6221364938410119</v>
      </c>
      <c r="P59" s="1">
        <f t="shared" si="10"/>
        <v>2.1778635061589879</v>
      </c>
      <c r="Q59" s="1">
        <f t="shared" si="11"/>
        <v>2.9805997514728899</v>
      </c>
      <c r="R59" s="1">
        <f t="shared" si="12"/>
        <v>0.41940024852711</v>
      </c>
    </row>
    <row r="60" spans="1:18" x14ac:dyDescent="0.75">
      <c r="A60">
        <v>202104</v>
      </c>
      <c r="B60">
        <v>6.0371048646236996E-3</v>
      </c>
      <c r="C60">
        <v>6.7797904676091501E-3</v>
      </c>
      <c r="D60">
        <v>3.3229780775270397E-2</v>
      </c>
      <c r="E60">
        <v>3.2</v>
      </c>
      <c r="F60">
        <f t="shared" si="0"/>
        <v>0.12297807752703971</v>
      </c>
      <c r="G60">
        <f t="shared" si="1"/>
        <v>1.5123607552246589E-2</v>
      </c>
      <c r="H60">
        <f t="shared" si="3"/>
        <v>0.60371048646236958</v>
      </c>
      <c r="I60" s="1">
        <f t="shared" si="5"/>
        <v>3.6072027231188684</v>
      </c>
      <c r="J60" s="1">
        <f t="shared" si="6"/>
        <v>2.792797276881132</v>
      </c>
      <c r="K60" s="1">
        <f t="shared" si="7"/>
        <v>4.1931037502305983</v>
      </c>
      <c r="L60" s="1">
        <f t="shared" si="8"/>
        <v>2.206896249769402</v>
      </c>
      <c r="M60">
        <f t="shared" si="2"/>
        <v>3.3229780775270399</v>
      </c>
      <c r="N60">
        <f t="shared" si="4"/>
        <v>1.875611568751252</v>
      </c>
      <c r="O60" s="1">
        <f t="shared" si="9"/>
        <v>4.4651000031227195</v>
      </c>
      <c r="P60" s="1">
        <f t="shared" si="10"/>
        <v>1.9348999968772806</v>
      </c>
      <c r="Q60" s="1">
        <f t="shared" si="11"/>
        <v>3.0853810305958094</v>
      </c>
      <c r="R60" s="1">
        <f t="shared" si="12"/>
        <v>0.11461896940419081</v>
      </c>
    </row>
    <row r="61" spans="1:18" x14ac:dyDescent="0.75">
      <c r="A61">
        <v>202105</v>
      </c>
      <c r="B61">
        <v>5.8679717826576796E-3</v>
      </c>
      <c r="C61">
        <v>6.6453239654793604E-3</v>
      </c>
      <c r="D61">
        <v>3.1745479772045997E-2</v>
      </c>
      <c r="E61">
        <v>3.1</v>
      </c>
      <c r="F61">
        <f t="shared" si="0"/>
        <v>7.454797720459938E-2</v>
      </c>
      <c r="G61">
        <f t="shared" si="1"/>
        <v>5.5574009052974686E-3</v>
      </c>
      <c r="H61">
        <f t="shared" si="3"/>
        <v>0.5867971782657686</v>
      </c>
      <c r="I61" s="1">
        <f t="shared" si="5"/>
        <v>3.4957946967402611</v>
      </c>
      <c r="J61" s="1">
        <f t="shared" si="6"/>
        <v>2.7042053032597391</v>
      </c>
      <c r="K61" s="1">
        <f t="shared" si="7"/>
        <v>4.0652813582471898</v>
      </c>
      <c r="L61" s="1">
        <f t="shared" si="8"/>
        <v>2.1347186417528108</v>
      </c>
      <c r="M61">
        <f t="shared" si="2"/>
        <v>3.1745479772045995</v>
      </c>
      <c r="N61">
        <f t="shared" si="4"/>
        <v>1.9182697731763991</v>
      </c>
      <c r="O61" s="1">
        <f t="shared" si="9"/>
        <v>4.3938729620074817</v>
      </c>
      <c r="P61" s="1">
        <f t="shared" si="10"/>
        <v>1.8061270379925189</v>
      </c>
      <c r="Q61" s="1">
        <f t="shared" si="11"/>
        <v>3.1555537768751765</v>
      </c>
      <c r="R61" s="1">
        <f t="shared" si="12"/>
        <v>-5.5553776875176375E-2</v>
      </c>
    </row>
    <row r="62" spans="1:18" x14ac:dyDescent="0.75">
      <c r="A62">
        <v>202106</v>
      </c>
      <c r="B62">
        <v>5.8773821517236801E-3</v>
      </c>
      <c r="C62">
        <v>6.1954865998424197E-3</v>
      </c>
      <c r="D62">
        <v>2.9970333201649001E-2</v>
      </c>
      <c r="E62">
        <v>2.9</v>
      </c>
      <c r="F62">
        <f t="shared" si="0"/>
        <v>9.7033320164900072E-2</v>
      </c>
      <c r="G62">
        <f t="shared" si="1"/>
        <v>9.4154652222240027E-3</v>
      </c>
      <c r="H62">
        <f t="shared" si="3"/>
        <v>0.58773821517236846</v>
      </c>
      <c r="I62" s="1">
        <f t="shared" si="5"/>
        <v>3.2964294261337623</v>
      </c>
      <c r="J62" s="1">
        <f t="shared" si="6"/>
        <v>2.5035705738662375</v>
      </c>
      <c r="K62" s="1">
        <f t="shared" si="7"/>
        <v>3.866829363958546</v>
      </c>
      <c r="L62" s="1">
        <f t="shared" si="8"/>
        <v>1.9331706360414538</v>
      </c>
      <c r="M62">
        <f t="shared" si="2"/>
        <v>2.9970333201649</v>
      </c>
      <c r="N62">
        <f t="shared" si="4"/>
        <v>1.9402051663306141</v>
      </c>
      <c r="O62" s="1">
        <f t="shared" si="9"/>
        <v>4.2086683846899993</v>
      </c>
      <c r="P62" s="1">
        <f t="shared" si="10"/>
        <v>1.5913316153100008</v>
      </c>
      <c r="Q62" s="1">
        <f t="shared" si="11"/>
        <v>3.1916374986138605</v>
      </c>
      <c r="R62" s="1">
        <f t="shared" si="12"/>
        <v>-0.29163749861386057</v>
      </c>
    </row>
    <row r="63" spans="1:18" x14ac:dyDescent="0.75">
      <c r="A63">
        <v>202107</v>
      </c>
      <c r="B63">
        <v>5.8767162361658904E-3</v>
      </c>
      <c r="C63">
        <v>5.8113819998460202E-3</v>
      </c>
      <c r="D63">
        <v>2.4684866753724902E-2</v>
      </c>
      <c r="E63">
        <v>2.8</v>
      </c>
      <c r="F63">
        <f t="shared" si="0"/>
        <v>-0.33151332462750949</v>
      </c>
      <c r="G63">
        <f t="shared" si="1"/>
        <v>0.10990108440558449</v>
      </c>
      <c r="H63">
        <f t="shared" si="3"/>
        <v>0.58767162361658887</v>
      </c>
      <c r="I63" s="1">
        <f t="shared" si="5"/>
        <v>3.1963845101293891</v>
      </c>
      <c r="J63" s="1">
        <f t="shared" si="6"/>
        <v>2.4036154898706106</v>
      </c>
      <c r="K63" s="1">
        <f t="shared" si="7"/>
        <v>3.7667198208492882</v>
      </c>
      <c r="L63" s="1">
        <f t="shared" si="8"/>
        <v>1.8332801791507112</v>
      </c>
      <c r="M63">
        <f t="shared" si="2"/>
        <v>2.4684866753724903</v>
      </c>
      <c r="N63">
        <f t="shared" si="4"/>
        <v>1.96494727305494</v>
      </c>
      <c r="O63" s="1">
        <f t="shared" si="9"/>
        <v>4.1253569356755566</v>
      </c>
      <c r="P63" s="1">
        <f t="shared" si="10"/>
        <v>1.4746430643244428</v>
      </c>
      <c r="Q63" s="1">
        <f t="shared" si="11"/>
        <v>3.2323382641753762</v>
      </c>
      <c r="R63" s="1">
        <f t="shared" si="12"/>
        <v>-0.43233826417537635</v>
      </c>
    </row>
    <row r="64" spans="1:18" x14ac:dyDescent="0.75">
      <c r="A64">
        <v>202108</v>
      </c>
      <c r="B64">
        <v>6.0608417679832898E-3</v>
      </c>
      <c r="C64">
        <v>6.1677698914820297E-3</v>
      </c>
      <c r="D64">
        <v>3.54678791077703E-2</v>
      </c>
      <c r="E64">
        <v>2.7</v>
      </c>
      <c r="F64">
        <f t="shared" si="0"/>
        <v>0.84678791077702975</v>
      </c>
      <c r="G64">
        <f t="shared" si="1"/>
        <v>0.71704976583812685</v>
      </c>
      <c r="H64">
        <f t="shared" si="3"/>
        <v>0.6060841767983286</v>
      </c>
      <c r="I64" s="1">
        <f t="shared" si="5"/>
        <v>3.1088037772504729</v>
      </c>
      <c r="J64" s="1">
        <f t="shared" si="6"/>
        <v>2.2911962227495275</v>
      </c>
      <c r="K64" s="1">
        <f t="shared" si="7"/>
        <v>3.6970084708332509</v>
      </c>
      <c r="L64" s="1">
        <f t="shared" si="8"/>
        <v>1.7029915291667497</v>
      </c>
      <c r="M64">
        <f t="shared" si="2"/>
        <v>3.5467879107770299</v>
      </c>
      <c r="N64">
        <f t="shared" si="4"/>
        <v>1.9595818653606032</v>
      </c>
      <c r="O64" s="1">
        <f t="shared" si="9"/>
        <v>4.021737968185727</v>
      </c>
      <c r="P64" s="1">
        <f t="shared" si="10"/>
        <v>1.3782620318142733</v>
      </c>
      <c r="Q64" s="1">
        <f t="shared" si="11"/>
        <v>3.2235121685181922</v>
      </c>
      <c r="R64" s="1">
        <f t="shared" si="12"/>
        <v>-0.52351216851819204</v>
      </c>
    </row>
    <row r="65" spans="1:18" x14ac:dyDescent="0.75">
      <c r="A65">
        <v>202109</v>
      </c>
      <c r="B65">
        <v>5.1377945178557802E-3</v>
      </c>
      <c r="C65">
        <v>6.7737411391021497E-3</v>
      </c>
      <c r="D65">
        <v>3.5162749075416097E-2</v>
      </c>
      <c r="E65">
        <v>2.8</v>
      </c>
      <c r="F65">
        <f t="shared" si="0"/>
        <v>0.71627490754160972</v>
      </c>
      <c r="G65">
        <f t="shared" si="1"/>
        <v>0.51304974317374152</v>
      </c>
      <c r="H65">
        <f t="shared" si="3"/>
        <v>0.5137794517855776</v>
      </c>
      <c r="I65" s="1">
        <f t="shared" si="5"/>
        <v>3.146544240229372</v>
      </c>
      <c r="J65" s="1">
        <f t="shared" si="6"/>
        <v>2.4534557597706277</v>
      </c>
      <c r="K65" s="1">
        <f t="shared" si="7"/>
        <v>3.6451671981872749</v>
      </c>
      <c r="L65" s="1">
        <f t="shared" si="8"/>
        <v>1.9548328018127248</v>
      </c>
      <c r="M65">
        <f t="shared" si="2"/>
        <v>3.5162749075416095</v>
      </c>
      <c r="N65">
        <f t="shared" si="4"/>
        <v>1.9760115526112769</v>
      </c>
      <c r="O65" s="1">
        <f t="shared" si="9"/>
        <v>4.1328197922363064</v>
      </c>
      <c r="P65" s="1">
        <f t="shared" si="10"/>
        <v>1.4671802077636935</v>
      </c>
      <c r="Q65" s="1">
        <f t="shared" si="11"/>
        <v>3.2505390040455504</v>
      </c>
      <c r="R65" s="1">
        <f t="shared" si="12"/>
        <v>-0.45053900404555058</v>
      </c>
    </row>
    <row r="66" spans="1:18" x14ac:dyDescent="0.75">
      <c r="A66">
        <v>202110</v>
      </c>
      <c r="B66">
        <v>5.2346863651936597E-3</v>
      </c>
      <c r="C66">
        <v>6.4592783840454098E-3</v>
      </c>
      <c r="D66">
        <v>2.4999999953425198E-2</v>
      </c>
      <c r="E66">
        <v>3</v>
      </c>
      <c r="F66">
        <f t="shared" ref="F66:F67" si="13">+D66*100-E66</f>
        <v>-0.50000000465748018</v>
      </c>
      <c r="G66">
        <f t="shared" ref="G66:G67" si="14">+F66*F66</f>
        <v>0.25000000465748018</v>
      </c>
      <c r="H66">
        <f t="shared" si="3"/>
        <v>0.52346863651936604</v>
      </c>
      <c r="I66" s="1">
        <f t="shared" si="5"/>
        <v>3.3530795953323125</v>
      </c>
      <c r="J66" s="1">
        <f t="shared" si="6"/>
        <v>2.6469204046676875</v>
      </c>
      <c r="K66" s="1">
        <f t="shared" si="7"/>
        <v>3.8611059070743572</v>
      </c>
      <c r="L66" s="1">
        <f t="shared" si="8"/>
        <v>2.1388940929256428</v>
      </c>
      <c r="M66">
        <f t="shared" ref="M66:M67" si="15">+D66*100</f>
        <v>2.4999999953425198</v>
      </c>
      <c r="N66">
        <f t="shared" si="4"/>
        <v>1.9703747516735057</v>
      </c>
      <c r="O66" s="1">
        <f t="shared" si="9"/>
        <v>4.3290177700037793</v>
      </c>
      <c r="P66" s="1">
        <f t="shared" si="10"/>
        <v>1.6709822299962205</v>
      </c>
      <c r="Q66" s="1">
        <f t="shared" si="11"/>
        <v>3.2412664665029172</v>
      </c>
      <c r="R66" s="1">
        <f t="shared" si="12"/>
        <v>-0.24126646650291717</v>
      </c>
    </row>
    <row r="67" spans="1:18" x14ac:dyDescent="0.75">
      <c r="A67">
        <v>202111</v>
      </c>
      <c r="B67">
        <v>5.6656393535107E-3</v>
      </c>
      <c r="C67">
        <v>6.7889399340338597E-3</v>
      </c>
      <c r="D67" t="s">
        <v>10</v>
      </c>
      <c r="E67">
        <v>3.4</v>
      </c>
      <c r="F67" t="e">
        <f t="shared" si="13"/>
        <v>#VALUE!</v>
      </c>
      <c r="G67" t="e">
        <f t="shared" si="14"/>
        <v>#VALUE!</v>
      </c>
      <c r="H67">
        <f t="shared" si="3"/>
        <v>0.56656393535106953</v>
      </c>
      <c r="I67" s="1">
        <f t="shared" si="5"/>
        <v>3.7821473743942962</v>
      </c>
      <c r="J67" s="1">
        <f t="shared" si="6"/>
        <v>3.0178526256057037</v>
      </c>
      <c r="K67" s="1">
        <f t="shared" si="7"/>
        <v>4.3319976736525092</v>
      </c>
      <c r="L67" s="1">
        <f t="shared" si="8"/>
        <v>2.4680023263474906</v>
      </c>
      <c r="M67" t="e">
        <f t="shared" si="15"/>
        <v>#VALUE!</v>
      </c>
      <c r="N67">
        <f t="shared" si="4"/>
        <v>1.9550967967253476</v>
      </c>
      <c r="O67" s="1">
        <f t="shared" si="9"/>
        <v>4.7187127893912466</v>
      </c>
      <c r="P67" s="1">
        <f t="shared" si="10"/>
        <v>2.0812872106087532</v>
      </c>
      <c r="Q67" s="1">
        <f t="shared" si="11"/>
        <v>3.2161342306131968</v>
      </c>
      <c r="R67" s="1">
        <f t="shared" si="12"/>
        <v>0.1838657693868031</v>
      </c>
    </row>
    <row r="68" spans="1:18" x14ac:dyDescent="0.75">
      <c r="A68">
        <v>202112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2021-12-17T20:02:54Z</dcterms:created>
  <dcterms:modified xsi:type="dcterms:W3CDTF">2022-01-12T21:26:24Z</dcterms:modified>
</cp:coreProperties>
</file>