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paulaherrero/Desktop/MDproyecto/codigo/pruebas/"/>
    </mc:Choice>
  </mc:AlternateContent>
  <xr:revisionPtr revIDLastSave="0" documentId="13_ncr:1_{A7D3E5B6-F2BA-8141-88A1-15313DCB3CA9}" xr6:coauthVersionLast="41" xr6:coauthVersionMax="41" xr10:uidLastSave="{00000000-0000-0000-0000-000000000000}"/>
  <bookViews>
    <workbookView xWindow="0" yWindow="460" windowWidth="33600" windowHeight="19000" activeTab="1" xr2:uid="{994D7A11-D6B6-874E-BF9C-2EFBBDEEB8E6}"/>
  </bookViews>
  <sheets>
    <sheet name="Bayes Naiv" sheetId="1" r:id="rId1"/>
    <sheet name="knn" sheetId="4" r:id="rId2"/>
    <sheet name="Rules and Tre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11" i="1" l="1"/>
  <c r="AF211" i="1"/>
  <c r="AE211" i="1"/>
  <c r="AD211" i="1"/>
  <c r="AC211" i="1"/>
  <c r="AI211" i="1" s="1"/>
  <c r="AB211" i="1"/>
  <c r="AA211" i="1"/>
  <c r="AI210" i="1"/>
  <c r="AI195" i="1"/>
  <c r="AG196" i="1"/>
  <c r="AF196" i="1"/>
  <c r="AE196" i="1"/>
  <c r="AD196" i="1"/>
  <c r="AI196" i="1" s="1"/>
  <c r="AC196" i="1"/>
  <c r="AB196" i="1"/>
  <c r="AA196" i="1"/>
  <c r="W211" i="1" l="1"/>
  <c r="W210" i="1"/>
  <c r="U211" i="1"/>
  <c r="T211" i="1"/>
  <c r="S211" i="1"/>
  <c r="R211" i="1"/>
  <c r="Q211" i="1"/>
  <c r="P211" i="1"/>
  <c r="O211" i="1"/>
  <c r="H211" i="1"/>
  <c r="J211" i="1" s="1"/>
  <c r="G211" i="1"/>
  <c r="F211" i="1"/>
  <c r="E211" i="1"/>
  <c r="D211" i="1"/>
  <c r="C211" i="1"/>
  <c r="B211" i="1"/>
  <c r="J210" i="1"/>
  <c r="U196" i="1" l="1"/>
  <c r="T196" i="1"/>
  <c r="S196" i="1"/>
  <c r="R196" i="1"/>
  <c r="Q196" i="1"/>
  <c r="P196" i="1"/>
  <c r="O196" i="1"/>
  <c r="W196" i="1" s="1"/>
  <c r="H196" i="1"/>
  <c r="G196" i="1"/>
  <c r="F196" i="1"/>
  <c r="E196" i="1"/>
  <c r="D196" i="1"/>
  <c r="J196" i="1" s="1"/>
  <c r="C196" i="1"/>
  <c r="B196" i="1"/>
  <c r="U42" i="4" l="1"/>
  <c r="T42" i="4"/>
  <c r="S42" i="4"/>
  <c r="R42" i="4"/>
  <c r="Q42" i="4"/>
  <c r="P42" i="4"/>
  <c r="O42" i="4"/>
  <c r="W42" i="4"/>
  <c r="W41" i="4"/>
  <c r="H42" i="4"/>
  <c r="G42" i="4"/>
  <c r="F42" i="4"/>
  <c r="E42" i="4"/>
  <c r="D42" i="4"/>
  <c r="C42" i="4"/>
  <c r="B42" i="4"/>
  <c r="J41" i="4"/>
  <c r="U28" i="4"/>
  <c r="T28" i="4"/>
  <c r="S28" i="4"/>
  <c r="R28" i="4"/>
  <c r="Q28" i="4"/>
  <c r="P28" i="4"/>
  <c r="O28" i="4"/>
  <c r="W28" i="4" s="1"/>
  <c r="W27" i="4"/>
  <c r="H28" i="4"/>
  <c r="G28" i="4"/>
  <c r="F28" i="4"/>
  <c r="E28" i="4"/>
  <c r="D28" i="4"/>
  <c r="C28" i="4"/>
  <c r="B28" i="4"/>
  <c r="J28" i="4" s="1"/>
  <c r="J27" i="4"/>
  <c r="W15" i="4"/>
  <c r="Y15" i="4" s="1"/>
  <c r="V15" i="4"/>
  <c r="U15" i="4"/>
  <c r="T15" i="4"/>
  <c r="S15" i="4"/>
  <c r="R15" i="4"/>
  <c r="Q15" i="4"/>
  <c r="P15" i="4"/>
  <c r="O15" i="4"/>
  <c r="Y14" i="4"/>
  <c r="J15" i="4"/>
  <c r="I15" i="4"/>
  <c r="H15" i="4"/>
  <c r="G15" i="4"/>
  <c r="F15" i="4"/>
  <c r="E15" i="4"/>
  <c r="D15" i="4"/>
  <c r="C15" i="4"/>
  <c r="B15" i="4"/>
  <c r="L14" i="4"/>
  <c r="U164" i="3"/>
  <c r="J164" i="3"/>
  <c r="U94" i="3"/>
  <c r="J94" i="3"/>
  <c r="U46" i="3"/>
  <c r="J46" i="3"/>
  <c r="U12" i="3"/>
  <c r="J12" i="3"/>
  <c r="W195" i="1"/>
  <c r="J195" i="1"/>
  <c r="W167" i="1"/>
  <c r="V167" i="1"/>
  <c r="U167" i="1"/>
  <c r="T167" i="1"/>
  <c r="S167" i="1"/>
  <c r="R167" i="1"/>
  <c r="Q167" i="1"/>
  <c r="P167" i="1"/>
  <c r="O167" i="1"/>
  <c r="Y182" i="1"/>
  <c r="L182" i="1"/>
  <c r="Y166" i="1"/>
  <c r="L166" i="1"/>
  <c r="V138" i="1"/>
  <c r="W151" i="1"/>
  <c r="I138" i="1"/>
  <c r="J151" i="1"/>
  <c r="Y76" i="1"/>
  <c r="L76" i="1"/>
  <c r="L62" i="1"/>
  <c r="L61" i="1"/>
  <c r="J46" i="1"/>
  <c r="I46" i="1"/>
  <c r="H46" i="1"/>
  <c r="G46" i="1"/>
  <c r="F46" i="1"/>
  <c r="E46" i="1"/>
  <c r="D46" i="1"/>
  <c r="C46" i="1"/>
  <c r="B46" i="1"/>
  <c r="L45" i="1"/>
  <c r="V30" i="1"/>
  <c r="O30" i="1"/>
  <c r="W30" i="1"/>
  <c r="U30" i="1"/>
  <c r="T30" i="1"/>
  <c r="S30" i="1"/>
  <c r="R30" i="1"/>
  <c r="Q30" i="1"/>
  <c r="P30" i="1"/>
  <c r="Y29" i="1"/>
  <c r="J30" i="1"/>
  <c r="I30" i="1"/>
  <c r="H30" i="1"/>
  <c r="G30" i="1"/>
  <c r="F30" i="1"/>
  <c r="E30" i="1"/>
  <c r="D30" i="1"/>
  <c r="C30" i="1"/>
  <c r="B30" i="1"/>
  <c r="L29" i="1"/>
  <c r="Y14" i="1"/>
  <c r="Y93" i="1"/>
  <c r="L14" i="1"/>
  <c r="Y109" i="1"/>
  <c r="Y125" i="1"/>
  <c r="W126" i="1"/>
  <c r="V126" i="1"/>
  <c r="U126" i="1"/>
  <c r="T126" i="1"/>
  <c r="S126" i="1"/>
  <c r="R126" i="1"/>
  <c r="Q126" i="1"/>
  <c r="P126" i="1"/>
  <c r="O126" i="1"/>
  <c r="O112" i="1"/>
  <c r="L125" i="1"/>
  <c r="W112" i="1"/>
  <c r="V112" i="1"/>
  <c r="U112" i="1"/>
  <c r="T112" i="1"/>
  <c r="S112" i="1"/>
  <c r="R112" i="1"/>
  <c r="Q112" i="1"/>
  <c r="P112" i="1"/>
  <c r="Y108" i="1"/>
  <c r="Y107" i="1"/>
  <c r="Y106" i="1"/>
  <c r="Y105" i="1"/>
  <c r="Y104" i="1"/>
  <c r="Y103" i="1"/>
  <c r="Y102" i="1"/>
  <c r="Y101" i="1"/>
  <c r="Y100" i="1"/>
  <c r="W111" i="1"/>
  <c r="V111" i="1"/>
  <c r="U111" i="1"/>
  <c r="T111" i="1"/>
  <c r="S111" i="1"/>
  <c r="R111" i="1"/>
  <c r="Q111" i="1"/>
  <c r="P111" i="1"/>
  <c r="O111" i="1"/>
  <c r="L109" i="1"/>
  <c r="L93" i="1"/>
  <c r="L15" i="4" l="1"/>
  <c r="J42" i="4"/>
  <c r="L30" i="1"/>
  <c r="L46" i="1"/>
  <c r="Y30" i="1"/>
</calcChain>
</file>

<file path=xl/sharedStrings.xml><?xml version="1.0" encoding="utf-8"?>
<sst xmlns="http://schemas.openxmlformats.org/spreadsheetml/2006/main" count="1074" uniqueCount="239">
  <si>
    <t>accuracy: 80.12% +/- 6.04% (micro average: 80.07%)</t>
  </si>
  <si>
    <t>true 2.10</t>
  </si>
  <si>
    <t>true 2.8</t>
  </si>
  <si>
    <t>true 2.3</t>
  </si>
  <si>
    <t>true CONTEXTO</t>
  </si>
  <si>
    <t>true 2.1</t>
  </si>
  <si>
    <t>true 1.1</t>
  </si>
  <si>
    <t>true 1.2</t>
  </si>
  <si>
    <t>true 3.2</t>
  </si>
  <si>
    <t>true 18</t>
  </si>
  <si>
    <t>class precision</t>
  </si>
  <si>
    <t>pred. 2.10</t>
  </si>
  <si>
    <t>pred. 2.8</t>
  </si>
  <si>
    <t>pred. 2.3</t>
  </si>
  <si>
    <t>pred. CONTEXTO</t>
  </si>
  <si>
    <t>pred. 2.1</t>
  </si>
  <si>
    <t>pred. 1.1</t>
  </si>
  <si>
    <t>pred. 1.2</t>
  </si>
  <si>
    <t>pred. 3.2</t>
  </si>
  <si>
    <t>pred. 18</t>
  </si>
  <si>
    <t>class recall</t>
  </si>
  <si>
    <t>kappa: 0.773 +/- 0.069 (micro average: 0.773)</t>
  </si>
  <si>
    <t>accuracy: 75.42% +/- 7.60% (micro average: 75.40%)</t>
  </si>
  <si>
    <t>kappa: 0.721 +/- 0.084 (micro average: 0.721)</t>
  </si>
  <si>
    <t>accuracy: 52.48%</t>
  </si>
  <si>
    <t>Sobre datos de prueba</t>
  </si>
  <si>
    <t>kappa: 0.459</t>
  </si>
  <si>
    <t>accuracy: 51.06%</t>
  </si>
  <si>
    <t>kappa: 0.445</t>
  </si>
  <si>
    <t>G-medias</t>
  </si>
  <si>
    <t>accuracy: 81.50% +/- 9.64% (micro average: 81.45%)</t>
  </si>
  <si>
    <t>accuracy: 64.96% +/- 8.58% (micro average: 64.93%)</t>
  </si>
  <si>
    <t>kappa: 0.597 +/- 0.098 (micro average: 0.595)</t>
  </si>
  <si>
    <t>ClasificadorDDHH: 9 categorias, tres smote sobre las tres mas pobres, duplicando la muestra, con  atributos (0.095 con 227 atributos)</t>
  </si>
  <si>
    <t>kappa: 0.449</t>
  </si>
  <si>
    <t>ClasificadorDDHH: 9 categorias, tres smote sobre las tres mas pobres acercando a la clase mayor</t>
  </si>
  <si>
    <t>ClasificadorDDHHSinSmote: 9 categorias, sin balancear y  con  atributos (0.095 con 227 atributos)</t>
  </si>
  <si>
    <t>ClasificadorDDHHSinSmote: 9 categorias, sin balancear y  con  atributos (0.05 con 594 atributos)</t>
  </si>
  <si>
    <t>accuracy: 73.98% +/- 4.71% (micro average: 73.93%)</t>
  </si>
  <si>
    <t>kappa: 0.700 +/- 0.054 (micro average: 0.699)</t>
  </si>
  <si>
    <t>accuracy: 56.74%</t>
  </si>
  <si>
    <t>kappa: 0.504</t>
  </si>
  <si>
    <t>ClasificadorDDHHSinSmote: 9 categorias, sin balancear y  con  atributos (0.01 con 4.470 atributos)</t>
  </si>
  <si>
    <t>accuracy: 62.62% +/- 8.40% (micro average: 62.56%)</t>
  </si>
  <si>
    <t>kappa: 0.566 +/- 0.097 (micro average: 0.565)</t>
  </si>
  <si>
    <t>accuracy: 76.77% +/- 5.24% (micro average: 76.78%)</t>
  </si>
  <si>
    <t>kappa: 0.730 +/- 0.060 (micro average: 0.730)</t>
  </si>
  <si>
    <t>ClasificadorDDHHSinSmote: 9 categorias, sin balancear y  con  atributos (0.04 con 922 atributos)</t>
  </si>
  <si>
    <t>ClasificadorDDHHSinSmote: 9 categorias, sin balancear y  con  atributos (0.03 con 1.364 atributos)</t>
  </si>
  <si>
    <t>accuracy: 76.77% +/- 6.53% (micro average: 76.78%)</t>
  </si>
  <si>
    <t>kappa: 0.731 +/- 0.075 (micro average: 0.732)</t>
  </si>
  <si>
    <t>accuracy: 82.81% +/- 7.93% (micro average: 82.76%)</t>
  </si>
  <si>
    <t>kappa: 0.790 +/- 0.096 (micro average: 0.790)</t>
  </si>
  <si>
    <t>ClasificadorDDHHBalanceado: 6 categorias, sin 1.1, 3.2 y 2.10 y  con  atributos (0.04 con 922 atributos)</t>
  </si>
  <si>
    <t>clasificadorDDHHSinContexto: 7 categorias, sin conexto ni 18 y  con  atributos (0.04 con 922 atributos)</t>
  </si>
  <si>
    <t>accuracy: 87.50% +/- 6.96% (micro average: 87.43%)</t>
  </si>
  <si>
    <t>kappa: 0.847 +/- 0.083 (micro average: 0.846)</t>
  </si>
  <si>
    <t>accuracy: 76.52% +/- 7.16% (micro average: 76.52%)</t>
  </si>
  <si>
    <t>kappa: 0.731 +/- 0.081 (micro average: 0.732)</t>
  </si>
  <si>
    <t>accuracy: 63.33%</t>
  </si>
  <si>
    <t>kappa: 0.571</t>
  </si>
  <si>
    <t>ClasificadorDDHHBalanceadoData: 9 categorias, balanceado agregando datos y  con  atributos (0.04 con 896 atributos y 230 filas)</t>
  </si>
  <si>
    <t>ClasificadorDDHHBalanceadoData: 9 categorias, balanceado agregando datos y  con  atributos (0.03 con 1537 atributos y 230 filas)</t>
  </si>
  <si>
    <t>accuracy: 79.13% +/- 7.33% (micro average: 79.13%)</t>
  </si>
  <si>
    <t>accuracy: 58.33%</t>
  </si>
  <si>
    <t>kappa: 0.508</t>
  </si>
  <si>
    <t>ClasificadorDDHHBalanceadoRules: usando algoritmo de rules, 7 categorias, sin contexto y 18, balanceado agregando datos y  con  atributos (0.04 con 966 atributos y 186 filas)</t>
  </si>
  <si>
    <t>accuracy: 65.58% +/- 8.78% (micro average: 65.59%)</t>
  </si>
  <si>
    <t>kappa: 0.586 +/- 0.106 (micro average: 0.585)</t>
  </si>
  <si>
    <t>RuleModel</t>
  </si>
  <si>
    <t>if salarial &gt; 0.031 and protest &gt; 0.036 then 2.3  (0 / 0 / 22 / 0 / 0 / 0 / 0)</t>
  </si>
  <si>
    <t>if pres &gt; 0.026 then 1.2  (0 / 0 / 0 / 0 / 3 / 22 / 0)</t>
  </si>
  <si>
    <t>if medic &gt; 0.012 and pais &gt; 0.018 then 2.1  (0 / 0 / 0 / 13 / 0 / 0 / 0)</t>
  </si>
  <si>
    <t>if servici &gt; 0.043 and falt &gt; 0.045 then 2.8  (0 / 13 / 0 / 0 / 0 / 0 / 0)</t>
  </si>
  <si>
    <t>if trabaj &gt; 0.072 and servici ≤ 0.021 then 2.3  (1 / 0 / 11 / 0 / 0 / 1 / 0)</t>
  </si>
  <si>
    <t>if aliment &gt; 0.006 and salud ≤ 0.022 then 2.10  (12 / 0 / 1 / 0 / 0 / 0 / 0)</t>
  </si>
  <si>
    <t>if deten &gt; 0.033 and cuerp ≤ 0.032 then 1.2  (0 / 0 / 0 / 0 / 0 / 10 / 0)</t>
  </si>
  <si>
    <t>if muert &gt; 0.040 and infantil ≤ 0.042 then 1.1  (0 / 0 / 0 / 0 / 11 / 0 / 0)</t>
  </si>
  <si>
    <t>if zon &gt; 0.012 and protest ≤ 0.023 then 3.2  (0 / 1 / 0 / 1 / 0 / 0 / 12)</t>
  </si>
  <si>
    <t>if crisis &gt; 0.038 and aleg ≤ 0.036 then 2.1  (0 / 0 / 0 / 5 / 0 / 0 / 0)</t>
  </si>
  <si>
    <t>if encuentr &gt; 0.048 then 2.3  (0 / 0 / 4 / 0 / 0 / 0 / 0)</t>
  </si>
  <si>
    <t>if product &gt; 0.012 and actual ≤ 0.021 then 2.10  (5 / 0 / 0 / 0 / 0 / 0 / 0)</t>
  </si>
  <si>
    <t>if vecin &gt; 0.069 and denunci ≤ 0.023 then 2.8  (0 / 6 / 0 / 0 / 0 / 0 / 0)</t>
  </si>
  <si>
    <t>if proces &gt; 0.044 then 1.2  (0 / 0 / 0 / 0 / 0 / 3 / 0)</t>
  </si>
  <si>
    <t>if usuari &gt; 0.033 and autor ≤ 0.056 then 2.3  (0 / 0 / 3 / 0 / 0 / 0 / 0)</t>
  </si>
  <si>
    <t>else 2.1  (3 / 1 / 2 / 5 / 4 / 2 / 2)</t>
  </si>
  <si>
    <t>correct: 157 out of 179 training examples.</t>
  </si>
  <si>
    <t>accuracy: 60.47%</t>
  </si>
  <si>
    <t>accuracy: 67.28% +/- 10.48% (micro average: 67.20%)</t>
  </si>
  <si>
    <t>kappa: 0.605 +/- 0.130 (micro average: 0.605)</t>
  </si>
  <si>
    <t>ClasificadorDDHHBalanceadoRules: usando algoritmo de rules, 7 categorias, sin contexto y 18, balanceado agregando datos y  con  atributos (0.095 con 148 atributos y 186 filas)</t>
  </si>
  <si>
    <t>if muert &gt; 0.040 and menor ≤ 0.024 then 1.1  (0 / 0 / 0 / 0 / 9 / 0 / 0)</t>
  </si>
  <si>
    <t>if unid &gt; 0.015 and concejal ≤ 0.051 then 2.1  (0 / 0 / 0 / 6 / 0 / 0 / 0)</t>
  </si>
  <si>
    <t>if trabaj &gt; 0.046 then 2.3  (0 / 0 / 3 / 0 / 0 / 0 / 0)</t>
  </si>
  <si>
    <t>if product &gt; 0.012 then 2.10  (5 / 0 / 0 / 0 / 0 / 0 / 0)</t>
  </si>
  <si>
    <t>if fall &gt; 0.022 then 2.8  (0 / 5 / 0 / 0 / 0 / 0 / 0)</t>
  </si>
  <si>
    <t>if bolivar &gt; 0.078 then 2.3  (0 / 0 / 2 / 0 / 0 / 0 / 0)</t>
  </si>
  <si>
    <t>if edad &gt; 0.037 then 1.1  (0 / 0 / 0 / 0 / 3 / 0 / 0)</t>
  </si>
  <si>
    <t>if cas &gt; 0.024 and min ≤ 0.099 then 1.2  (0 / 0 / 0 / 0 / 0 / 5 / 0)</t>
  </si>
  <si>
    <t>if docent &gt; 0.069 then 2.3  (0 / 0 / 3 / 0 / 0 / 0 / 0)</t>
  </si>
  <si>
    <t>if realiz &gt; 0.037 and crisis &gt; 0.031 then 2.1  (0 / 0 / 0 / 2 / 0 / 0 / 0)</t>
  </si>
  <si>
    <t>if alban &gt; 0.109 then 1.1  (0 / 0 / 0 / 0 / 2 / 0 / 0)</t>
  </si>
  <si>
    <t>if gobiern &gt; 0.034 then 2.10  (2 / 0 / 0 / 0 / 0 / 0 / 0)</t>
  </si>
  <si>
    <t>if cas &gt; 0.019 then 3.2  (0 / 0 / 0 / 0 / 0 / 0 / 3)</t>
  </si>
  <si>
    <t>if años &gt; 0.047 and funcionari ≤ 0.020 then 2.8  (0 / 2 / 0 / 0 / 0 / 0 / 0)</t>
  </si>
  <si>
    <t>if organiz &gt; 0.023 then 2.1  (0 / 0 / 0 / 2 / 0 / 0 / 0)</t>
  </si>
  <si>
    <t>if afect &gt; 0.027 then 2.3  (0 / 0 / 1 / 0 / 0 / 0 / 0)</t>
  </si>
  <si>
    <t>if protest ≤ 0.036 and aument ≤ 0.044 and bolivarian ≤ 0.038 then 1.1  (0 / 0 / 0 / 0 / 2 / 0 / 0)</t>
  </si>
  <si>
    <t>if protest ≤ 0.051 and bolivarian ≤ 0.022 then 2.10  (2 / 0 / 0 / 0 / 0 / 0 / 0)</t>
  </si>
  <si>
    <t>if dias &gt; 0.156 then 2.8  (0 / 1 / 0 / 0 / 0 / 0 / 0)</t>
  </si>
  <si>
    <t>if denunc ≤ 0.022 then 2.3  (0 / 0 / 1 / 0 / 0 / 0 / 0)</t>
  </si>
  <si>
    <t>if agu &gt; 0.069 then 2.1  (0 / 0 / 0 / 1 / 0 / 0 / 0)</t>
  </si>
  <si>
    <t>else 1.2  (0 / 0 / 0 / 0 / 0 / 0 / 0)</t>
  </si>
  <si>
    <t>correct: 177 out of 185 training examples.</t>
  </si>
  <si>
    <t>accuracy: 54.65%</t>
  </si>
  <si>
    <t>kappa: 0.447</t>
  </si>
  <si>
    <t>ClasificadorDDHH: 9 categorias, tres smote sobre las tres mas pobres, duplicando la muestra, con mas atributos (0.04 para 594)</t>
  </si>
  <si>
    <t>accuracy: 57.45%</t>
  </si>
  <si>
    <t>accuracy: 67.92%</t>
  </si>
  <si>
    <t>kappa: 0.603</t>
  </si>
  <si>
    <t>accuracy: 57.55%</t>
  </si>
  <si>
    <t>kappa: 0.499</t>
  </si>
  <si>
    <t>accuracy: 56.03%</t>
  </si>
  <si>
    <t>kappa: 0.488</t>
  </si>
  <si>
    <t>protest &gt; 0.018</t>
  </si>
  <si>
    <t>|   servici &gt; 0.042</t>
  </si>
  <si>
    <t>|   |   explic &gt; 0.022: 2.3 {2.10=0, 2.8=0, 2.3=1, 2.1=1, 1.1=0, 1.2=0, 3.2=0}</t>
  </si>
  <si>
    <t>|   |   explic ≤ 0.022: 2.8 {2.10=0, 2.8=16, 2.3=0, 2.1=0, 1.1=0, 1.2=0, 3.2=0}</t>
  </si>
  <si>
    <t>|   servici ≤ 0.042</t>
  </si>
  <si>
    <t>|   |   vecin &gt; 0.024</t>
  </si>
  <si>
    <t>|   |   |   fall &gt; 0.022: 2.8 {2.10=0, 2.8=3, 2.3=0, 2.1=0, 1.1=0, 1.2=0, 3.2=0}</t>
  </si>
  <si>
    <t>|   |   |   fall ≤ 0.022: 2.10 {2.10=3, 2.8=0, 2.3=0, 2.1=0, 1.1=1, 1.2=0, 3.2=0}</t>
  </si>
  <si>
    <t>|   |   vecin ≤ 0.024</t>
  </si>
  <si>
    <t>|   |   |   libert &gt; 0.026: 1.2 {2.10=0, 2.8=0, 2.3=1, 2.1=0, 1.1=0, 1.2=4, 3.2=0}</t>
  </si>
  <si>
    <t>|   |   |   libert ≤ 0.026</t>
  </si>
  <si>
    <t>|   |   |   |   llev &gt; 0.027: 2.1 {2.10=0, 2.8=0, 2.3=0, 2.1=2, 1.1=1, 1.2=0, 3.2=0}</t>
  </si>
  <si>
    <t>|   |   |   |   llev ≤ 0.027</t>
  </si>
  <si>
    <t>|   |   |   |   |   inform &gt; 0.018</t>
  </si>
  <si>
    <t>|   |   |   |   |   |   pais &gt; 0.042: 2.1 {2.10=0, 2.8=0, 2.3=0, 2.1=2, 1.1=0, 1.2=0, 3.2=0}</t>
  </si>
  <si>
    <t>|   |   |   |   |   |   pais ≤ 0.042</t>
  </si>
  <si>
    <t>|   |   |   |   |   |   |   inform &gt; 0.024: 2.3 {2.10=1, 2.8=0, 2.3=5, 2.1=0, 1.1=0, 1.2=0, 3.2=0}</t>
  </si>
  <si>
    <t>|   |   |   |   |   |   |   inform ≤ 0.024: 2.10 {2.10=2, 2.8=0, 2.3=0, 2.1=0, 1.1=0, 1.2=0, 3.2=1}</t>
  </si>
  <si>
    <t>|   |   |   |   |   inform ≤ 0.018: 2.3 {2.10=0, 2.8=0, 2.3=29, 2.1=0, 1.1=0, 1.2=0, 3.2=0}</t>
  </si>
  <si>
    <t>protest ≤ 0.018</t>
  </si>
  <si>
    <t>|   deten &gt; 0.014</t>
  </si>
  <si>
    <t>|   |   alban &gt; 0.105: 1.1 {2.10=0, 2.8=0, 2.3=0, 2.1=0, 1.1=5, 1.2=0, 3.2=0}</t>
  </si>
  <si>
    <t>|   |   alban ≤ 0.105</t>
  </si>
  <si>
    <t>|   |   |   años &gt; 0.053: 1.1 {2.10=0, 2.8=0, 2.3=0, 2.1=0, 1.1=2, 1.2=0, 3.2=0}</t>
  </si>
  <si>
    <t>|   |   |   años ≤ 0.053: 1.2 {2.10=0, 2.8=0, 2.3=0, 2.1=1, 1.1=0, 1.2=22, 3.2=0}</t>
  </si>
  <si>
    <t>|   deten ≤ 0.014</t>
  </si>
  <si>
    <t>|   |   zon &gt; 0.022</t>
  </si>
  <si>
    <t>|   |   |   aliment &gt; 0.024: 2.10 {2.10=1, 2.8=0, 2.3=0, 2.1=1, 1.1=0, 1.2=0, 3.2=0}</t>
  </si>
  <si>
    <t>|   |   |   aliment ≤ 0.024</t>
  </si>
  <si>
    <t>|   |   |   |   solicit &gt; 0.027: 2.8 {2.10=0, 2.8=1, 2.3=0, 2.1=0, 1.1=1, 1.2=0, 3.2=0}</t>
  </si>
  <si>
    <t>|   |   |   |   solicit ≤ 0.027: 3.2 {2.10=0, 2.8=0, 2.3=0, 2.1=0, 1.1=0, 1.2=0, 3.2=12}</t>
  </si>
  <si>
    <t>|   |   zon ≤ 0.022</t>
  </si>
  <si>
    <t>|   |   |   pag &gt; 0.010</t>
  </si>
  <si>
    <t>|   |   |   |   indic &gt; 0.006: 2.3 {2.10=0, 2.8=0, 2.3=5, 2.1=0, 1.1=0, 1.2=0, 3.2=0}</t>
  </si>
  <si>
    <t>|   |   |   |   indic ≤ 0.006</t>
  </si>
  <si>
    <t>|   |   |   |   |   administr &gt; 0.053: 2.3 {2.10=0, 2.8=0, 2.3=2, 2.1=0, 1.1=0, 1.2=0, 3.2=0}</t>
  </si>
  <si>
    <t>|   |   |   |   |   administr ≤ 0.053: 2.10 {2.10=3, 2.8=1, 2.3=0, 2.1=0, 1.1=0, 1.2=0, 3.2=0}</t>
  </si>
  <si>
    <t>|   |   |   pag ≤ 0.010</t>
  </si>
  <si>
    <t>|   |   |   |   medic &gt; 0.012: 2.1 {2.10=0, 2.8=0, 2.3=0, 2.1=12, 1.1=0, 1.2=1, 3.2=0}</t>
  </si>
  <si>
    <t>|   |   |   |   medic ≤ 0.012</t>
  </si>
  <si>
    <t>|   |   |   |   |   product &gt; 0.012</t>
  </si>
  <si>
    <t>|   |   |   |   |   |   unid &gt; 0.029: 2.1 {2.10=0, 2.8=0, 2.3=0, 2.1=3, 1.1=0, 1.2=0, 3.2=0}</t>
  </si>
  <si>
    <t>|   |   |   |   |   |   unid ≤ 0.029: 2.10 {2.10=8, 2.8=0, 2.3=0, 2.1=0, 1.1=0, 1.2=0, 3.2=0}</t>
  </si>
  <si>
    <t>|   |   |   |   |   product ≤ 0.012</t>
  </si>
  <si>
    <t>|   |   |   |   |   |   aument &gt; 0.016</t>
  </si>
  <si>
    <t>|   |   |   |   |   |   |   indic &gt; 0.018: 2.1 {2.10=0, 2.8=0, 2.3=0, 2.1=2, 1.1=0, 1.2=0, 3.2=1}</t>
  </si>
  <si>
    <t>|   |   |   |   |   |   |   indic ≤ 0.018: 2.10 {2.10=4, 2.8=0, 2.3=0, 2.1=0, 1.1=0, 1.2=0, 3.2=0}</t>
  </si>
  <si>
    <t>|   |   |   |   |   |   aument ≤ 0.016</t>
  </si>
  <si>
    <t>|   |   |   |   |   |   |   president &gt; 0.011</t>
  </si>
  <si>
    <t>|   |   |   |   |   |   |   |   autor &gt; 0.022: 2.8 {2.10=0, 2.8=1, 2.3=0, 2.1=1, 1.1=0, 1.2=0, 3.2=0}</t>
  </si>
  <si>
    <t>|   |   |   |   |   |   |   |   autor ≤ 0.022: 1.2 {2.10=0, 2.8=0, 2.3=1, 2.1=0, 1.1=0, 1.2=3, 3.2=0}</t>
  </si>
  <si>
    <t>|   |   |   |   |   |   |   president ≤ 0.011</t>
  </si>
  <si>
    <t>|   |   |   |   |   |   |   |   present &gt; 0.014: 1.1 {2.10=0, 2.8=0, 2.3=0, 2.1=0, 1.1=6, 1.2=0, 3.2=0}</t>
  </si>
  <si>
    <t>|   |   |   |   |   |   |   |   present ≤ 0.014</t>
  </si>
  <si>
    <t>|   |   |   |   |   |   |   |   |   respons &gt; 0.031: 1.1 {2.10=0, 2.8=0, 2.3=0, 2.1=0, 1.1=2, 1.2=0, 3.2=1}</t>
  </si>
  <si>
    <t>|   |   |   |   |   |   |   |   |   respons ≤ 0.031: 1.2 {2.10=0, 2.8=0, 2.3=0, 2.1=0, 1.1=1, 1.2=9, 3.2=0}</t>
  </si>
  <si>
    <t>accuracy: 54.77% +/- 9.25% (micro average: 54.84%)</t>
  </si>
  <si>
    <t>kappa: 0.456 +/- 0.106 (micro average: 0.458)</t>
  </si>
  <si>
    <t>accuracy: 51.16%</t>
  </si>
  <si>
    <t>kappa: 0.388</t>
  </si>
  <si>
    <t>ClasificadorDDHHBalanceadoTree: usando algoritmo de rules, 7 categorias, sin contexto y 18, balanceado agregando datos y  con  atributos (0.04 con 974 atributos y 186 filas)</t>
  </si>
  <si>
    <t>ClasificadorDDHHBalanceadoTree: usando algoritmo de rules, 7 categorias, sin contexto y 18, balanceado agregando datos y  con  atributos (0.095 con 140 atributos y 186 filas)</t>
  </si>
  <si>
    <t>accuracy: 54.21% +/- 9.32% (micro average: 54.30%)</t>
  </si>
  <si>
    <t>kappa: 0.451 +/- 0.106 (micro average: 0.453)</t>
  </si>
  <si>
    <t>|   servici &gt; 0.042: 2.8 {2.10=0, 2.8=16, 2.3=1, 2.1=1, 1.1=0, 1.2=0, 3.2=0}</t>
  </si>
  <si>
    <t>|   |   |   |   |   salarial &gt; 0.015: 2.3 {2.10=0, 2.8=0, 2.3=24, 2.1=0, 1.1=0, 1.2=0, 3.2=0}</t>
  </si>
  <si>
    <t>|   |   |   |   |   salarial ≤ 0.015</t>
  </si>
  <si>
    <t>|   |   |   |   |   |   mart &gt; 0.028: 2.1 {2.10=0, 2.8=0, 2.3=0, 2.1=1, 1.1=0, 1.2=0, 3.2=1}</t>
  </si>
  <si>
    <t>|   |   |   |   |   |   mart ≤ 0.028</t>
  </si>
  <si>
    <t>|   |   |   |   |   |   |   año &gt; 0.038: 2.10 {2.10=1, 2.8=0, 2.3=0, 2.1=1, 1.1=0, 1.2=0, 3.2=0}</t>
  </si>
  <si>
    <t>|   |   |   |   |   |   |   año ≤ 0.038: 2.3 {2.10=2, 2.8=0, 2.3=10, 2.1=0, 1.1=0, 1.2=0, 3.2=0}</t>
  </si>
  <si>
    <t>|   |   |   |   funcionari &gt; 0.017: 2.8 {2.10=0, 2.8=1, 2.3=0, 2.1=0, 1.1=1, 1.2=0, 3.2=1}</t>
  </si>
  <si>
    <t>|   |   |   |   funcionari ≤ 0.017: 3.2 {2.10=0, 2.8=0, 2.3=0, 2.1=0, 1.1=0, 1.2=0, 3.2=11}</t>
  </si>
  <si>
    <t>|   |   |   |   trabaj &gt; 0.019: 2.3 {2.10=0, 2.8=0, 2.3=5, 2.1=0, 1.1=0, 1.2=0, 3.2=0}</t>
  </si>
  <si>
    <t>|   |   |   |   trabaj ≤ 0.019</t>
  </si>
  <si>
    <t>|   |   |   |   |   afect &gt; 0.018: 2.3 {2.10=0, 2.8=0, 2.3=2, 2.1=0, 1.1=0, 1.2=0, 3.2=0}</t>
  </si>
  <si>
    <t>|   |   |   |   |   afect ≤ 0.018: 2.10 {2.10=3, 2.8=1, 2.3=0, 2.1=0, 1.1=0, 1.2=0, 3.2=0}</t>
  </si>
  <si>
    <t>|   |   |   |   |   |   |   año &gt; 0.046: 2.1 {2.10=0, 2.8=0, 2.3=0, 2.1=2, 1.1=0, 1.2=0, 3.2=0}</t>
  </si>
  <si>
    <t>|   |   |   |   |   |   |   año ≤ 0.046: 2.10 {2.10=4, 2.8=0, 2.3=0, 2.1=0, 1.1=0, 1.2=0, 3.2=1}</t>
  </si>
  <si>
    <t>|   |   |   |   |   |   |   president &gt; 0.011: 1.2 {2.10=0, 2.8=1, 2.3=1, 2.1=1, 1.1=0, 1.2=3, 3.2=0}</t>
  </si>
  <si>
    <t>|   |   |   |   |   |   |   |   |   muert &gt; 0.023</t>
  </si>
  <si>
    <t>|   |   |   |   |   |   |   |   |   |   pres &gt; 0.027: 1.2 {2.10=0, 2.8=0, 2.3=0, 2.1=0, 1.1=0, 1.2=2, 3.2=0}</t>
  </si>
  <si>
    <t>|   |   |   |   |   |   |   |   |   |   pres ≤ 0.027: 1.1 {2.10=0, 2.8=0, 2.3=0, 2.1=0, 1.1=3, 1.2=0, 3.2=0}</t>
  </si>
  <si>
    <t>|   |   |   |   |   |   |   |   |   muert ≤ 0.023: 1.2 {2.10=0, 2.8=0, 2.3=0, 2.1=0, 1.1=0, 1.2=7, 3.2=1}</t>
  </si>
  <si>
    <t>accuracy: 56.98%</t>
  </si>
  <si>
    <t>kappa: 0.461</t>
  </si>
  <si>
    <t>ClasificadorDDHHBalanceadoKnn: usando algoritmo knn, 9 categorias, balanceado agregando datos y  con  atributos (0.04 con 896 atributos y 230 filas)</t>
  </si>
  <si>
    <t>accuracy: 73.48% +/- 6.30% (micro average: 73.48%)</t>
  </si>
  <si>
    <t>kappa: 0.696 +/- 0.074 (micro average: 0.697)</t>
  </si>
  <si>
    <t>accuracy: 66.67%</t>
  </si>
  <si>
    <t>kappa: 0.610</t>
  </si>
  <si>
    <t>accuracy: 80.70% +/- 5.52% (micro average: 80.65%)</t>
  </si>
  <si>
    <t>kappa: 0.770 +/- 0.067 (micro average: 0.770)</t>
  </si>
  <si>
    <t>accuracy: 79.07%</t>
  </si>
  <si>
    <t>kappa: 0.743</t>
  </si>
  <si>
    <t>ClasificadorDDHHBalanceadoKnn: usando algoritmo knn, 7 categorias, sin contexto y 18, balanceado agregando datos y con  atributos (0.095 con 140 atributos y 186 filas)</t>
  </si>
  <si>
    <t>accuracy: 83.89% +/- 5.57% (micro average: 83.87%)</t>
  </si>
  <si>
    <t>kappa: 0.807 +/- 0.067 (micro average: 0.807)</t>
  </si>
  <si>
    <t>accuracy: 84.88%</t>
  </si>
  <si>
    <t>kappa: 0.812</t>
  </si>
  <si>
    <t>ClasificadorDDHHBalanceadoKnn: usando algoritmo knn, 7 categorias, sin contexto y 18, balanceado agregando datos y con  atributos (0.04 con 966 atributos y 186 filas)</t>
  </si>
  <si>
    <t>ClasificadorDDHHBalanceadoData: 7 categorias, sin contexto y 18, balanceado agregando datos y  con  atributos (0.04 con 749 atributos y 185 filas)</t>
  </si>
  <si>
    <t>accuracy: 90.26% +/- 6.12% (micro average: 90.27%)</t>
  </si>
  <si>
    <t>kappa: 0.884 +/- 0.072 (micro average: 0.884)</t>
  </si>
  <si>
    <t>ClasificadorDDHHBalanceadoData: 7 categorias, sin contexto y 18, balanceado agregando datos y  con  atributos (0.03 con 1.199 atributos y 185 filas)</t>
  </si>
  <si>
    <t>accuracy: 66.28%</t>
  </si>
  <si>
    <t>kappa: 0.592</t>
  </si>
  <si>
    <t>accuracy: 85.38% +/- 3.68% (micro average: 85.41%)</t>
  </si>
  <si>
    <t>kappa: 0.825 +/- 0.045 (micro average: 0.826)</t>
  </si>
  <si>
    <t>accuracy: 63.95%</t>
  </si>
  <si>
    <t>kappa: 0.565</t>
  </si>
  <si>
    <t>accuracy: 71.43%</t>
  </si>
  <si>
    <t>kappa: 0.667</t>
  </si>
  <si>
    <t>Sobre datos de prueba 2</t>
  </si>
  <si>
    <t>kappa: 0.611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</si>
</sst>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10" fontId="0" fillId="0" borderId="0" xfId="0" applyNumberFormat="1"/>
    <xf numFmtId="10" fontId="1" fillId="0" borderId="0" xfId="0" applyNumberFormat="1" applyFont="1"/>
    <xf numFmtId="0" fontId="4" fillId="2" borderId="0" xfId="0" applyFont="1" applyFill="1"/>
    <xf numFmtId="0" fontId="0" fillId="2" borderId="0" xfId="0" applyFill="1"/>
    <xf numFmtId="0" fontId="1" fillId="2" borderId="0" xfId="0" applyFont="1" applyFill="1"/>
    <xf numFmtId="10" fontId="4" fillId="0" borderId="0" xfId="0" applyNumberFormat="1" applyFont="1"/>
    <xf numFmtId="1" fontId="0" fillId="0" borderId="0" xfId="0" applyNumberFormat="1"/>
    <xf numFmtId="0" fontId="3" fillId="0" borderId="0" xfId="0" applyFont="1" applyFill="1"/>
    <xf numFmtId="0" fontId="0" fillId="0" borderId="0" xfId="0" applyFill="1"/>
    <xf numFmtId="10" fontId="0" fillId="0" borderId="0" xfId="0" applyNumberFormat="1" applyFill="1"/>
    <xf numFmtId="0" fontId="5" fillId="0" borderId="0" xfId="0" applyFont="1"/>
    <xf numFmtId="0" fontId="0" fillId="0" borderId="0" xfId="0" applyFont="1"/>
    <xf numFmtId="0" fontId="0" fillId="0" borderId="0" xfId="0" applyFont="1" applyFill="1"/>
    <xf numFmtId="0" fontId="3" fillId="3" borderId="0" xfId="0" applyFont="1" applyFill="1"/>
    <xf numFmtId="0" fontId="0" fillId="3" borderId="0" xfId="0" applyFill="1"/>
    <xf numFmtId="10" fontId="0" fillId="3" borderId="0" xfId="0" applyNumberFormat="1" applyFill="1"/>
    <xf numFmtId="0" fontId="3" fillId="4" borderId="0" xfId="0" applyFont="1" applyFill="1"/>
    <xf numFmtId="0" fontId="0" fillId="4" borderId="0" xfId="0" applyFill="1"/>
    <xf numFmtId="10" fontId="0" fillId="4" borderId="0" xfId="0" applyNumberForma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054F-BE1E-FF47-A59D-95CA4F40E461}">
  <dimension ref="A1:AI211"/>
  <sheetViews>
    <sheetView topLeftCell="A185" workbookViewId="0">
      <selection activeCell="Z199" sqref="Z199"/>
    </sheetView>
  </sheetViews>
  <sheetFormatPr baseColWidth="10" defaultRowHeight="16" x14ac:dyDescent="0.2"/>
  <cols>
    <col min="1" max="1" width="17.83203125" customWidth="1"/>
    <col min="4" max="4" width="11.1640625" customWidth="1"/>
    <col min="5" max="5" width="12.83203125" customWidth="1"/>
    <col min="9" max="9" width="16.6640625" customWidth="1"/>
    <col min="11" max="11" width="12.83203125" customWidth="1"/>
    <col min="12" max="13" width="10" customWidth="1"/>
    <col min="14" max="14" width="17.6640625" customWidth="1"/>
    <col min="19" max="19" width="10.1640625" customWidth="1"/>
    <col min="22" max="22" width="12.5" customWidth="1"/>
    <col min="24" max="24" width="14" customWidth="1"/>
    <col min="25" max="25" width="11.5" bestFit="1" customWidth="1"/>
  </cols>
  <sheetData>
    <row r="1" spans="1:25" ht="19" x14ac:dyDescent="0.25">
      <c r="A1" s="2" t="s">
        <v>36</v>
      </c>
      <c r="N1" s="2" t="s">
        <v>25</v>
      </c>
    </row>
    <row r="2" spans="1:25" x14ac:dyDescent="0.2">
      <c r="A2" t="s">
        <v>31</v>
      </c>
      <c r="N2" t="s">
        <v>27</v>
      </c>
    </row>
    <row r="3" spans="1:25" x14ac:dyDescent="0.2">
      <c r="A3" t="s">
        <v>32</v>
      </c>
      <c r="N3" t="s">
        <v>34</v>
      </c>
    </row>
    <row r="4" spans="1:25" x14ac:dyDescent="0.2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29</v>
      </c>
      <c r="O4" t="s">
        <v>5</v>
      </c>
      <c r="P4" t="s">
        <v>9</v>
      </c>
      <c r="Q4" t="s">
        <v>7</v>
      </c>
      <c r="R4" t="s">
        <v>3</v>
      </c>
      <c r="S4" t="s">
        <v>4</v>
      </c>
      <c r="T4" t="s">
        <v>1</v>
      </c>
      <c r="U4" t="s">
        <v>2</v>
      </c>
      <c r="V4" t="s">
        <v>8</v>
      </c>
      <c r="W4" t="s">
        <v>6</v>
      </c>
      <c r="X4" t="s">
        <v>10</v>
      </c>
      <c r="Y4" t="s">
        <v>29</v>
      </c>
    </row>
    <row r="5" spans="1:25" x14ac:dyDescent="0.2">
      <c r="A5" t="s">
        <v>11</v>
      </c>
      <c r="B5">
        <v>4</v>
      </c>
      <c r="C5">
        <v>0</v>
      </c>
      <c r="D5">
        <v>1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 s="5">
        <v>0.44440000000000002</v>
      </c>
      <c r="N5" t="s">
        <v>15</v>
      </c>
      <c r="O5">
        <v>6</v>
      </c>
      <c r="P5">
        <v>0</v>
      </c>
      <c r="Q5">
        <v>0</v>
      </c>
      <c r="R5">
        <v>3</v>
      </c>
      <c r="S5">
        <v>4</v>
      </c>
      <c r="T5">
        <v>5</v>
      </c>
      <c r="U5">
        <v>2</v>
      </c>
      <c r="V5">
        <v>3</v>
      </c>
      <c r="W5">
        <v>0</v>
      </c>
      <c r="X5" s="5">
        <v>0.26090000000000002</v>
      </c>
    </row>
    <row r="6" spans="1:25" x14ac:dyDescent="0.2">
      <c r="A6" t="s">
        <v>12</v>
      </c>
      <c r="B6">
        <v>1</v>
      </c>
      <c r="C6">
        <v>20</v>
      </c>
      <c r="D6">
        <v>0</v>
      </c>
      <c r="E6">
        <v>0</v>
      </c>
      <c r="F6">
        <v>0</v>
      </c>
      <c r="G6">
        <v>0</v>
      </c>
      <c r="H6">
        <v>0</v>
      </c>
      <c r="I6">
        <v>5</v>
      </c>
      <c r="J6">
        <v>0</v>
      </c>
      <c r="K6" s="5">
        <v>0.76919999999999999</v>
      </c>
      <c r="N6" t="s">
        <v>19</v>
      </c>
      <c r="O6">
        <v>1</v>
      </c>
      <c r="P6">
        <v>4</v>
      </c>
      <c r="Q6">
        <v>6</v>
      </c>
      <c r="R6">
        <v>0</v>
      </c>
      <c r="S6">
        <v>8</v>
      </c>
      <c r="T6">
        <v>1</v>
      </c>
      <c r="U6">
        <v>0</v>
      </c>
      <c r="V6">
        <v>2</v>
      </c>
      <c r="W6">
        <v>0</v>
      </c>
      <c r="X6" s="5">
        <v>0.18179999999999999</v>
      </c>
    </row>
    <row r="7" spans="1:25" x14ac:dyDescent="0.2">
      <c r="A7" t="s">
        <v>13</v>
      </c>
      <c r="B7">
        <v>0</v>
      </c>
      <c r="C7">
        <v>1</v>
      </c>
      <c r="D7">
        <v>38</v>
      </c>
      <c r="E7">
        <v>0</v>
      </c>
      <c r="F7">
        <v>4</v>
      </c>
      <c r="G7">
        <v>0</v>
      </c>
      <c r="H7">
        <v>1</v>
      </c>
      <c r="I7">
        <v>1</v>
      </c>
      <c r="J7">
        <v>1</v>
      </c>
      <c r="K7" s="5">
        <v>0.82609999999999995</v>
      </c>
      <c r="N7" t="s">
        <v>17</v>
      </c>
      <c r="O7">
        <v>0</v>
      </c>
      <c r="P7">
        <v>0</v>
      </c>
      <c r="Q7">
        <v>14</v>
      </c>
      <c r="R7">
        <v>3</v>
      </c>
      <c r="S7">
        <v>7</v>
      </c>
      <c r="T7">
        <v>0</v>
      </c>
      <c r="U7">
        <v>0</v>
      </c>
      <c r="V7">
        <v>0</v>
      </c>
      <c r="W7">
        <v>0</v>
      </c>
      <c r="X7" s="5">
        <v>0.58330000000000004</v>
      </c>
    </row>
    <row r="8" spans="1:25" x14ac:dyDescent="0.2">
      <c r="A8" t="s">
        <v>14</v>
      </c>
      <c r="B8">
        <v>0</v>
      </c>
      <c r="C8">
        <v>0</v>
      </c>
      <c r="D8">
        <v>0</v>
      </c>
      <c r="E8">
        <v>9</v>
      </c>
      <c r="F8">
        <v>0</v>
      </c>
      <c r="G8">
        <v>0</v>
      </c>
      <c r="H8">
        <v>4</v>
      </c>
      <c r="I8">
        <v>1</v>
      </c>
      <c r="J8">
        <v>1</v>
      </c>
      <c r="K8" s="5">
        <v>0.6</v>
      </c>
      <c r="N8" t="s">
        <v>13</v>
      </c>
      <c r="O8">
        <v>0</v>
      </c>
      <c r="P8">
        <v>0</v>
      </c>
      <c r="Q8">
        <v>1</v>
      </c>
      <c r="R8">
        <v>13</v>
      </c>
      <c r="S8">
        <v>1</v>
      </c>
      <c r="T8">
        <v>1</v>
      </c>
      <c r="U8">
        <v>0</v>
      </c>
      <c r="V8">
        <v>0</v>
      </c>
      <c r="W8">
        <v>0</v>
      </c>
      <c r="X8" s="5">
        <v>0.8125</v>
      </c>
    </row>
    <row r="9" spans="1:25" x14ac:dyDescent="0.2">
      <c r="A9" t="s">
        <v>15</v>
      </c>
      <c r="B9">
        <v>4</v>
      </c>
      <c r="C9">
        <v>0</v>
      </c>
      <c r="D9">
        <v>5</v>
      </c>
      <c r="E9">
        <v>2</v>
      </c>
      <c r="F9">
        <v>20</v>
      </c>
      <c r="G9">
        <v>2</v>
      </c>
      <c r="H9">
        <v>1</v>
      </c>
      <c r="I9">
        <v>0</v>
      </c>
      <c r="J9">
        <v>1</v>
      </c>
      <c r="K9" s="5">
        <v>0.57140000000000002</v>
      </c>
      <c r="N9" t="s">
        <v>14</v>
      </c>
      <c r="O9">
        <v>1</v>
      </c>
      <c r="P9">
        <v>1</v>
      </c>
      <c r="Q9">
        <v>2</v>
      </c>
      <c r="R9">
        <v>0</v>
      </c>
      <c r="S9">
        <v>6</v>
      </c>
      <c r="T9">
        <v>0</v>
      </c>
      <c r="U9">
        <v>0</v>
      </c>
      <c r="V9">
        <v>0</v>
      </c>
      <c r="W9">
        <v>1</v>
      </c>
      <c r="X9" s="5">
        <v>0.54549999999999998</v>
      </c>
    </row>
    <row r="10" spans="1:25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7</v>
      </c>
      <c r="H10">
        <v>8</v>
      </c>
      <c r="I10">
        <v>1</v>
      </c>
      <c r="J10">
        <v>3</v>
      </c>
      <c r="K10" s="5">
        <v>0.36840000000000001</v>
      </c>
      <c r="N10" t="s">
        <v>11</v>
      </c>
      <c r="O10">
        <v>0</v>
      </c>
      <c r="P10">
        <v>0</v>
      </c>
      <c r="Q10">
        <v>0</v>
      </c>
      <c r="R10">
        <v>2</v>
      </c>
      <c r="S10">
        <v>2</v>
      </c>
      <c r="T10">
        <v>7</v>
      </c>
      <c r="U10">
        <v>0</v>
      </c>
      <c r="V10">
        <v>0</v>
      </c>
      <c r="W10">
        <v>0</v>
      </c>
      <c r="X10" s="5">
        <v>0.63639999999999997</v>
      </c>
    </row>
    <row r="11" spans="1:25" x14ac:dyDescent="0.2">
      <c r="A11" t="s">
        <v>17</v>
      </c>
      <c r="B11">
        <v>0</v>
      </c>
      <c r="C11">
        <v>0</v>
      </c>
      <c r="D11">
        <v>0</v>
      </c>
      <c r="E11">
        <v>1</v>
      </c>
      <c r="F11">
        <v>1</v>
      </c>
      <c r="G11">
        <v>4</v>
      </c>
      <c r="H11">
        <v>21</v>
      </c>
      <c r="I11">
        <v>1</v>
      </c>
      <c r="J11">
        <v>1</v>
      </c>
      <c r="K11" s="5">
        <v>0.72409999999999997</v>
      </c>
      <c r="N11" t="s">
        <v>12</v>
      </c>
      <c r="O11">
        <v>0</v>
      </c>
      <c r="P11">
        <v>0</v>
      </c>
      <c r="Q11">
        <v>0</v>
      </c>
      <c r="R11">
        <v>1</v>
      </c>
      <c r="S11">
        <v>1</v>
      </c>
      <c r="T11">
        <v>3</v>
      </c>
      <c r="U11">
        <v>15</v>
      </c>
      <c r="V11">
        <v>0</v>
      </c>
      <c r="W11">
        <v>0</v>
      </c>
      <c r="X11" s="5">
        <v>0.75</v>
      </c>
    </row>
    <row r="12" spans="1:25" x14ac:dyDescent="0.2">
      <c r="A12" t="s">
        <v>18</v>
      </c>
      <c r="B12">
        <v>1</v>
      </c>
      <c r="C12">
        <v>1</v>
      </c>
      <c r="D12">
        <v>0</v>
      </c>
      <c r="E12">
        <v>2</v>
      </c>
      <c r="F12">
        <v>0</v>
      </c>
      <c r="G12">
        <v>0</v>
      </c>
      <c r="H12">
        <v>0</v>
      </c>
      <c r="I12">
        <v>3</v>
      </c>
      <c r="J12">
        <v>0</v>
      </c>
      <c r="K12" s="5">
        <v>0.42859999999999998</v>
      </c>
      <c r="N12" t="s">
        <v>18</v>
      </c>
      <c r="O12">
        <v>0</v>
      </c>
      <c r="P12">
        <v>0</v>
      </c>
      <c r="Q12">
        <v>0</v>
      </c>
      <c r="R12">
        <v>0</v>
      </c>
      <c r="S12">
        <v>1</v>
      </c>
      <c r="T12">
        <v>4</v>
      </c>
      <c r="U12">
        <v>0</v>
      </c>
      <c r="V12">
        <v>1</v>
      </c>
      <c r="W12">
        <v>1</v>
      </c>
      <c r="X12" s="5">
        <v>0.1429</v>
      </c>
    </row>
    <row r="13" spans="1:25" x14ac:dyDescent="0.2">
      <c r="A13" t="s">
        <v>19</v>
      </c>
      <c r="B13">
        <v>0</v>
      </c>
      <c r="C13">
        <v>0</v>
      </c>
      <c r="D13">
        <v>0</v>
      </c>
      <c r="E13">
        <v>4</v>
      </c>
      <c r="F13">
        <v>0</v>
      </c>
      <c r="G13">
        <v>2</v>
      </c>
      <c r="H13">
        <v>4</v>
      </c>
      <c r="I13">
        <v>0</v>
      </c>
      <c r="J13">
        <v>15</v>
      </c>
      <c r="K13" s="5">
        <v>0.6</v>
      </c>
      <c r="N13" t="s">
        <v>16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6</v>
      </c>
      <c r="X13" s="5">
        <v>0.85709999999999997</v>
      </c>
    </row>
    <row r="14" spans="1:25" x14ac:dyDescent="0.2">
      <c r="A14" t="s">
        <v>20</v>
      </c>
      <c r="B14" s="5">
        <v>0.4</v>
      </c>
      <c r="C14" s="5">
        <v>0.90910000000000002</v>
      </c>
      <c r="D14" s="5">
        <v>0.86360000000000003</v>
      </c>
      <c r="E14" s="5">
        <v>0.40910000000000002</v>
      </c>
      <c r="F14" s="5">
        <v>0.8</v>
      </c>
      <c r="G14" s="5">
        <v>0.4667</v>
      </c>
      <c r="H14" s="5">
        <v>0.53849999999999998</v>
      </c>
      <c r="I14" s="5">
        <v>0.25</v>
      </c>
      <c r="J14" s="5">
        <v>0.68179999999999996</v>
      </c>
      <c r="L14" s="5">
        <f>POWER(B14*C14*D14*E14*F14*G14*H14*I14*J14,1/9)</f>
        <v>0.54725732693432738</v>
      </c>
      <c r="N14" t="s">
        <v>20</v>
      </c>
      <c r="O14" s="5">
        <v>0.75</v>
      </c>
      <c r="P14" s="5">
        <v>0.8</v>
      </c>
      <c r="Q14" s="5">
        <v>0.58330000000000004</v>
      </c>
      <c r="R14" s="5">
        <v>0.59089999999999998</v>
      </c>
      <c r="S14" s="5">
        <v>0.2</v>
      </c>
      <c r="T14" s="5">
        <v>0.33329999999999999</v>
      </c>
      <c r="U14" s="5">
        <v>0.88239999999999996</v>
      </c>
      <c r="V14" s="5">
        <v>0.16669999999999999</v>
      </c>
      <c r="W14" s="5">
        <v>0.75</v>
      </c>
      <c r="Y14" s="5">
        <f>POWER(O14*P14*Q14*R14*S14*T14*U14*V14*W14,1/9)</f>
        <v>0.48629333912481304</v>
      </c>
    </row>
    <row r="15" spans="1:25" hidden="1" x14ac:dyDescent="0.2">
      <c r="B15" s="5"/>
      <c r="C15" s="5"/>
      <c r="D15" s="5"/>
      <c r="E15" s="5"/>
      <c r="F15" s="5"/>
      <c r="G15" s="5"/>
      <c r="H15" s="5"/>
      <c r="I15" s="5"/>
      <c r="J15" s="5"/>
      <c r="L15" s="5"/>
      <c r="O15" s="5"/>
      <c r="P15" s="5"/>
      <c r="Q15" s="5"/>
      <c r="R15" s="5"/>
      <c r="S15" s="5"/>
      <c r="T15" s="5"/>
      <c r="U15" s="5"/>
      <c r="V15" s="5"/>
      <c r="W15" s="5"/>
      <c r="Y15" s="5"/>
    </row>
    <row r="16" spans="1:25" ht="19" hidden="1" x14ac:dyDescent="0.25">
      <c r="A16" s="2" t="s">
        <v>37</v>
      </c>
      <c r="B16" s="5"/>
      <c r="C16" s="5"/>
      <c r="D16" s="5"/>
      <c r="E16" s="5"/>
      <c r="F16" s="5"/>
      <c r="G16" s="5"/>
      <c r="H16" s="5"/>
      <c r="I16" s="5"/>
      <c r="J16" s="5"/>
      <c r="L16" s="5"/>
      <c r="N16" s="2" t="s">
        <v>25</v>
      </c>
      <c r="O16" s="5"/>
      <c r="P16" s="5"/>
      <c r="Q16" s="5"/>
      <c r="R16" s="5"/>
      <c r="S16" s="5"/>
      <c r="T16" s="5"/>
      <c r="U16" s="5"/>
      <c r="V16" s="5"/>
      <c r="W16" s="5"/>
      <c r="Y16" s="5"/>
    </row>
    <row r="17" spans="1:25" hidden="1" x14ac:dyDescent="0.2">
      <c r="A17" t="s">
        <v>38</v>
      </c>
      <c r="B17" s="5"/>
      <c r="C17" s="5"/>
      <c r="D17" s="5"/>
      <c r="E17" s="5"/>
      <c r="F17" s="5"/>
      <c r="G17" s="5"/>
      <c r="H17" s="5"/>
      <c r="I17" s="5"/>
      <c r="J17" s="5"/>
      <c r="L17" s="5"/>
      <c r="N17" t="s">
        <v>40</v>
      </c>
      <c r="O17" s="5"/>
      <c r="P17" s="5"/>
      <c r="Q17" s="5"/>
      <c r="R17" s="5"/>
      <c r="S17" s="5"/>
      <c r="T17" s="5"/>
      <c r="U17" s="5"/>
      <c r="V17" s="5"/>
      <c r="W17" s="5"/>
      <c r="Y17" s="5"/>
    </row>
    <row r="18" spans="1:25" hidden="1" x14ac:dyDescent="0.2">
      <c r="A18" t="s">
        <v>39</v>
      </c>
      <c r="B18" s="5"/>
      <c r="C18" s="5"/>
      <c r="D18" s="5"/>
      <c r="E18" s="5"/>
      <c r="F18" s="5"/>
      <c r="G18" s="5"/>
      <c r="H18" s="5"/>
      <c r="I18" s="5"/>
      <c r="J18" s="5"/>
      <c r="L18" s="5"/>
      <c r="N18" t="s">
        <v>41</v>
      </c>
      <c r="O18" s="5"/>
      <c r="P18" s="5"/>
      <c r="Q18" s="5"/>
      <c r="R18" s="5"/>
      <c r="S18" s="5"/>
      <c r="T18" s="5"/>
      <c r="U18" s="5"/>
      <c r="V18" s="5"/>
      <c r="W18" s="5"/>
      <c r="Y18" s="5"/>
    </row>
    <row r="19" spans="1:25" hidden="1" x14ac:dyDescent="0.2"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29</v>
      </c>
      <c r="O19" t="s">
        <v>5</v>
      </c>
      <c r="P19" t="s">
        <v>9</v>
      </c>
      <c r="Q19" t="s">
        <v>7</v>
      </c>
      <c r="R19" t="s">
        <v>3</v>
      </c>
      <c r="S19" t="s">
        <v>4</v>
      </c>
      <c r="T19" t="s">
        <v>1</v>
      </c>
      <c r="U19" t="s">
        <v>2</v>
      </c>
      <c r="V19" t="s">
        <v>8</v>
      </c>
      <c r="W19" t="s">
        <v>6</v>
      </c>
      <c r="X19" t="s">
        <v>10</v>
      </c>
      <c r="Y19" t="s">
        <v>29</v>
      </c>
    </row>
    <row r="20" spans="1:25" hidden="1" x14ac:dyDescent="0.2">
      <c r="A20" t="s">
        <v>11</v>
      </c>
      <c r="B20">
        <v>5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5">
        <v>0.83330000000000004</v>
      </c>
      <c r="N20" t="s">
        <v>15</v>
      </c>
      <c r="O20">
        <v>4</v>
      </c>
      <c r="P20">
        <v>0</v>
      </c>
      <c r="Q20">
        <v>0</v>
      </c>
      <c r="R20">
        <v>4</v>
      </c>
      <c r="S20">
        <v>4</v>
      </c>
      <c r="T20">
        <v>7</v>
      </c>
      <c r="U20">
        <v>0</v>
      </c>
      <c r="V20">
        <v>4</v>
      </c>
      <c r="W20">
        <v>0</v>
      </c>
      <c r="X20" s="5">
        <v>0.1739</v>
      </c>
    </row>
    <row r="21" spans="1:25" hidden="1" x14ac:dyDescent="0.2">
      <c r="A21" t="s">
        <v>12</v>
      </c>
      <c r="B21">
        <v>0</v>
      </c>
      <c r="C21">
        <v>19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 s="5">
        <v>0.95</v>
      </c>
      <c r="N21" t="s">
        <v>19</v>
      </c>
      <c r="O21">
        <v>1</v>
      </c>
      <c r="P21">
        <v>5</v>
      </c>
      <c r="Q21">
        <v>1</v>
      </c>
      <c r="R21">
        <v>0</v>
      </c>
      <c r="S21">
        <v>6</v>
      </c>
      <c r="T21">
        <v>0</v>
      </c>
      <c r="U21">
        <v>0</v>
      </c>
      <c r="V21">
        <v>0</v>
      </c>
      <c r="W21">
        <v>1</v>
      </c>
      <c r="X21" s="5">
        <v>0.35709999999999997</v>
      </c>
    </row>
    <row r="22" spans="1:25" hidden="1" x14ac:dyDescent="0.2">
      <c r="A22" t="s">
        <v>13</v>
      </c>
      <c r="B22">
        <v>1</v>
      </c>
      <c r="C22">
        <v>0</v>
      </c>
      <c r="D22">
        <v>36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 s="5">
        <v>0.92310000000000003</v>
      </c>
      <c r="N22" t="s">
        <v>17</v>
      </c>
      <c r="O22">
        <v>0</v>
      </c>
      <c r="P22">
        <v>0</v>
      </c>
      <c r="Q22">
        <v>17</v>
      </c>
      <c r="R22">
        <v>0</v>
      </c>
      <c r="S22">
        <v>4</v>
      </c>
      <c r="T22">
        <v>1</v>
      </c>
      <c r="U22">
        <v>0</v>
      </c>
      <c r="V22">
        <v>1</v>
      </c>
      <c r="W22">
        <v>3</v>
      </c>
      <c r="X22" s="5">
        <v>0.65380000000000005</v>
      </c>
    </row>
    <row r="23" spans="1:25" hidden="1" x14ac:dyDescent="0.2">
      <c r="A23" t="s">
        <v>14</v>
      </c>
      <c r="B23">
        <v>0</v>
      </c>
      <c r="C23">
        <v>1</v>
      </c>
      <c r="D23">
        <v>1</v>
      </c>
      <c r="E23">
        <v>11</v>
      </c>
      <c r="F23">
        <v>1</v>
      </c>
      <c r="G23">
        <v>1</v>
      </c>
      <c r="H23">
        <v>2</v>
      </c>
      <c r="I23">
        <v>0</v>
      </c>
      <c r="J23">
        <v>4</v>
      </c>
      <c r="K23" s="5">
        <v>0.52380000000000004</v>
      </c>
      <c r="N23" t="s">
        <v>13</v>
      </c>
      <c r="O23">
        <v>0</v>
      </c>
      <c r="P23">
        <v>0</v>
      </c>
      <c r="Q23">
        <v>0</v>
      </c>
      <c r="R23">
        <v>14</v>
      </c>
      <c r="S23">
        <v>0</v>
      </c>
      <c r="T23">
        <v>3</v>
      </c>
      <c r="U23">
        <v>1</v>
      </c>
      <c r="V23">
        <v>0</v>
      </c>
      <c r="W23">
        <v>0</v>
      </c>
      <c r="X23" s="5">
        <v>0.77780000000000005</v>
      </c>
    </row>
    <row r="24" spans="1:25" hidden="1" x14ac:dyDescent="0.2">
      <c r="A24" t="s">
        <v>15</v>
      </c>
      <c r="B24">
        <v>2</v>
      </c>
      <c r="C24">
        <v>0</v>
      </c>
      <c r="D24">
        <v>6</v>
      </c>
      <c r="E24">
        <v>3</v>
      </c>
      <c r="F24">
        <v>21</v>
      </c>
      <c r="G24">
        <v>0</v>
      </c>
      <c r="H24">
        <v>0</v>
      </c>
      <c r="I24">
        <v>1</v>
      </c>
      <c r="J24">
        <v>0</v>
      </c>
      <c r="K24" s="5">
        <v>0.63639999999999997</v>
      </c>
      <c r="N24" t="s">
        <v>14</v>
      </c>
      <c r="O24">
        <v>0</v>
      </c>
      <c r="P24">
        <v>0</v>
      </c>
      <c r="Q24">
        <v>4</v>
      </c>
      <c r="R24">
        <v>1</v>
      </c>
      <c r="S24">
        <v>15</v>
      </c>
      <c r="T24">
        <v>1</v>
      </c>
      <c r="U24">
        <v>0</v>
      </c>
      <c r="V24">
        <v>1</v>
      </c>
      <c r="W24">
        <v>0</v>
      </c>
      <c r="X24" s="5">
        <v>0.68179999999999996</v>
      </c>
    </row>
    <row r="25" spans="1:25" hidden="1" x14ac:dyDescent="0.2">
      <c r="A25" t="s">
        <v>16</v>
      </c>
      <c r="B25">
        <v>0</v>
      </c>
      <c r="C25">
        <v>0</v>
      </c>
      <c r="D25">
        <v>0</v>
      </c>
      <c r="E25">
        <v>0</v>
      </c>
      <c r="F25">
        <v>0</v>
      </c>
      <c r="G25">
        <v>10</v>
      </c>
      <c r="H25">
        <v>3</v>
      </c>
      <c r="I25">
        <v>0</v>
      </c>
      <c r="J25">
        <v>0</v>
      </c>
      <c r="K25" s="5">
        <v>0.76919999999999999</v>
      </c>
      <c r="N25" t="s">
        <v>11</v>
      </c>
      <c r="O25">
        <v>2</v>
      </c>
      <c r="P25">
        <v>0</v>
      </c>
      <c r="Q25">
        <v>0</v>
      </c>
      <c r="R25">
        <v>2</v>
      </c>
      <c r="S25">
        <v>0</v>
      </c>
      <c r="T25">
        <v>7</v>
      </c>
      <c r="U25">
        <v>1</v>
      </c>
      <c r="V25">
        <v>0</v>
      </c>
      <c r="W25">
        <v>0</v>
      </c>
      <c r="X25" s="5">
        <v>0.58330000000000004</v>
      </c>
    </row>
    <row r="26" spans="1:25" hidden="1" x14ac:dyDescent="0.2">
      <c r="A26" t="s">
        <v>17</v>
      </c>
      <c r="B26">
        <v>0</v>
      </c>
      <c r="C26">
        <v>0</v>
      </c>
      <c r="D26">
        <v>0</v>
      </c>
      <c r="E26">
        <v>2</v>
      </c>
      <c r="F26">
        <v>0</v>
      </c>
      <c r="G26">
        <v>3</v>
      </c>
      <c r="H26">
        <v>29</v>
      </c>
      <c r="I26">
        <v>0</v>
      </c>
      <c r="J26">
        <v>3</v>
      </c>
      <c r="K26" s="5">
        <v>0.78380000000000005</v>
      </c>
      <c r="N26" t="s">
        <v>12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15</v>
      </c>
      <c r="V26">
        <v>0</v>
      </c>
      <c r="W26">
        <v>0</v>
      </c>
      <c r="X26" s="5">
        <v>0.88239999999999996</v>
      </c>
    </row>
    <row r="27" spans="1:25" hidden="1" x14ac:dyDescent="0.2">
      <c r="A27" t="s">
        <v>18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10</v>
      </c>
      <c r="J27">
        <v>0</v>
      </c>
      <c r="K27" s="5">
        <v>0.83330000000000004</v>
      </c>
      <c r="N27" t="s">
        <v>18</v>
      </c>
      <c r="O27">
        <v>0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 s="5">
        <v>0</v>
      </c>
    </row>
    <row r="28" spans="1:25" hidden="1" x14ac:dyDescent="0.2">
      <c r="A28" t="s">
        <v>19</v>
      </c>
      <c r="B28">
        <v>1</v>
      </c>
      <c r="C28">
        <v>1</v>
      </c>
      <c r="D28">
        <v>0</v>
      </c>
      <c r="E28">
        <v>5</v>
      </c>
      <c r="F28">
        <v>2</v>
      </c>
      <c r="G28">
        <v>1</v>
      </c>
      <c r="H28">
        <v>5</v>
      </c>
      <c r="I28">
        <v>0</v>
      </c>
      <c r="J28">
        <v>15</v>
      </c>
      <c r="K28" s="5">
        <v>0.5</v>
      </c>
      <c r="N28" t="s">
        <v>16</v>
      </c>
      <c r="O28">
        <v>1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3</v>
      </c>
      <c r="X28" s="5">
        <v>0.5</v>
      </c>
    </row>
    <row r="29" spans="1:25" hidden="1" x14ac:dyDescent="0.2">
      <c r="A29" t="s">
        <v>20</v>
      </c>
      <c r="B29" s="5">
        <v>0.5</v>
      </c>
      <c r="C29" s="5">
        <v>0.86360000000000003</v>
      </c>
      <c r="D29" s="5">
        <v>0.81820000000000004</v>
      </c>
      <c r="E29" s="5">
        <v>0.5</v>
      </c>
      <c r="F29" s="5">
        <v>0.84</v>
      </c>
      <c r="G29" s="5">
        <v>0.66669999999999996</v>
      </c>
      <c r="H29" s="5">
        <v>0.74360000000000004</v>
      </c>
      <c r="I29" s="5">
        <v>0.83330000000000004</v>
      </c>
      <c r="J29" s="5">
        <v>0.68179999999999996</v>
      </c>
      <c r="L29" s="5">
        <f>POWER(B29*C29*D29*E29*F29*G29*H29*I29*J29,1/9)</f>
        <v>0.70273416576082437</v>
      </c>
      <c r="N29" t="s">
        <v>20</v>
      </c>
      <c r="O29" s="5">
        <v>0.5</v>
      </c>
      <c r="P29" s="5">
        <v>1</v>
      </c>
      <c r="Q29" s="5">
        <v>0.70830000000000004</v>
      </c>
      <c r="R29" s="5">
        <v>0.63639999999999997</v>
      </c>
      <c r="S29" s="5">
        <v>0.5</v>
      </c>
      <c r="T29" s="5">
        <v>0.33329999999999999</v>
      </c>
      <c r="U29" s="5">
        <v>0.88239999999999996</v>
      </c>
      <c r="V29" s="5">
        <v>0</v>
      </c>
      <c r="W29" s="5">
        <v>0.375</v>
      </c>
      <c r="Y29" s="5">
        <f>POWER(O29*P29*Q29*R29*S29*T29*U29*V29*W29,1/9)</f>
        <v>0</v>
      </c>
    </row>
    <row r="30" spans="1:25" hidden="1" x14ac:dyDescent="0.2">
      <c r="B30">
        <f>SUM(B20:B28)</f>
        <v>10</v>
      </c>
      <c r="C30">
        <f t="shared" ref="C30:J30" si="0">SUM(C20:C28)</f>
        <v>22</v>
      </c>
      <c r="D30">
        <f t="shared" si="0"/>
        <v>44</v>
      </c>
      <c r="E30">
        <f t="shared" si="0"/>
        <v>22</v>
      </c>
      <c r="F30">
        <f t="shared" si="0"/>
        <v>25</v>
      </c>
      <c r="G30">
        <f t="shared" si="0"/>
        <v>15</v>
      </c>
      <c r="H30">
        <f t="shared" si="0"/>
        <v>39</v>
      </c>
      <c r="I30">
        <f t="shared" si="0"/>
        <v>12</v>
      </c>
      <c r="J30">
        <f t="shared" si="0"/>
        <v>22</v>
      </c>
      <c r="L30" s="11">
        <f>SUM(B30:J30)</f>
        <v>211</v>
      </c>
      <c r="O30">
        <f>SUM(O20:O28)</f>
        <v>8</v>
      </c>
      <c r="P30">
        <f t="shared" ref="P30:W30" si="1">SUM(P20:P28)</f>
        <v>5</v>
      </c>
      <c r="Q30">
        <f t="shared" si="1"/>
        <v>24</v>
      </c>
      <c r="R30">
        <f t="shared" si="1"/>
        <v>22</v>
      </c>
      <c r="S30">
        <f t="shared" si="1"/>
        <v>30</v>
      </c>
      <c r="T30">
        <f t="shared" si="1"/>
        <v>21</v>
      </c>
      <c r="U30">
        <f t="shared" si="1"/>
        <v>17</v>
      </c>
      <c r="V30">
        <f>SUM(V20:V28)</f>
        <v>6</v>
      </c>
      <c r="W30">
        <f t="shared" si="1"/>
        <v>8</v>
      </c>
      <c r="Y30" s="11">
        <f>SUM(O30:W30)</f>
        <v>141</v>
      </c>
    </row>
    <row r="31" spans="1:25" hidden="1" x14ac:dyDescent="0.2">
      <c r="B31" s="5"/>
      <c r="C31" s="5"/>
      <c r="D31" s="5"/>
      <c r="E31" s="5"/>
      <c r="F31" s="5"/>
      <c r="G31" s="5"/>
      <c r="H31" s="5"/>
      <c r="I31" s="5"/>
      <c r="J31" s="5"/>
      <c r="L31" s="5"/>
      <c r="O31" s="5"/>
      <c r="P31" s="5"/>
      <c r="Q31" s="5"/>
      <c r="R31" s="5"/>
      <c r="S31" s="5"/>
      <c r="T31" s="5"/>
      <c r="U31" s="5"/>
      <c r="V31" s="5"/>
      <c r="W31" s="5"/>
      <c r="Y31" s="5"/>
    </row>
    <row r="32" spans="1:25" ht="19" hidden="1" x14ac:dyDescent="0.25">
      <c r="A32" s="2" t="s">
        <v>42</v>
      </c>
      <c r="B32" s="5"/>
      <c r="C32" s="5"/>
      <c r="D32" s="5"/>
      <c r="E32" s="5"/>
      <c r="F32" s="5"/>
      <c r="G32" s="5"/>
      <c r="H32" s="5"/>
      <c r="I32" s="5"/>
      <c r="J32" s="5"/>
      <c r="L32" s="5"/>
      <c r="O32" s="5"/>
      <c r="P32" s="5"/>
      <c r="Q32" s="5"/>
      <c r="R32" s="5"/>
      <c r="S32" s="5"/>
      <c r="T32" s="5"/>
      <c r="U32" s="5"/>
      <c r="V32" s="5"/>
      <c r="W32" s="5"/>
      <c r="Y32" s="5"/>
    </row>
    <row r="33" spans="1:25" hidden="1" x14ac:dyDescent="0.2">
      <c r="A33" t="s">
        <v>43</v>
      </c>
      <c r="B33" s="5"/>
      <c r="C33" s="5"/>
      <c r="D33" s="5"/>
      <c r="E33" s="5"/>
      <c r="F33" s="5"/>
      <c r="G33" s="5"/>
      <c r="H33" s="5"/>
      <c r="I33" s="5"/>
      <c r="J33" s="5"/>
      <c r="L33" s="5"/>
      <c r="O33" s="5"/>
      <c r="P33" s="5"/>
      <c r="Q33" s="5"/>
      <c r="R33" s="5"/>
      <c r="S33" s="5"/>
      <c r="T33" s="5"/>
      <c r="U33" s="5"/>
      <c r="V33" s="5"/>
      <c r="W33" s="5"/>
      <c r="Y33" s="5"/>
    </row>
    <row r="34" spans="1:25" hidden="1" x14ac:dyDescent="0.2">
      <c r="A34" t="s">
        <v>44</v>
      </c>
      <c r="B34" s="5"/>
      <c r="C34" s="5"/>
      <c r="D34" s="5"/>
      <c r="E34" s="5"/>
      <c r="F34" s="5"/>
      <c r="G34" s="5"/>
      <c r="H34" s="5"/>
      <c r="I34" s="5"/>
      <c r="J34" s="5"/>
      <c r="L34" s="5"/>
      <c r="O34" s="5"/>
      <c r="P34" s="5"/>
      <c r="Q34" s="5"/>
      <c r="R34" s="5"/>
      <c r="S34" s="5"/>
      <c r="T34" s="5"/>
      <c r="U34" s="5"/>
      <c r="V34" s="5"/>
      <c r="W34" s="5"/>
      <c r="Y34" s="5"/>
    </row>
    <row r="35" spans="1:25" hidden="1" x14ac:dyDescent="0.2"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29</v>
      </c>
      <c r="O35" s="5"/>
      <c r="P35" s="5"/>
      <c r="Q35" s="5"/>
      <c r="R35" s="5"/>
      <c r="S35" s="5"/>
      <c r="T35" s="5"/>
      <c r="U35" s="5"/>
      <c r="V35" s="5"/>
      <c r="W35" s="5"/>
      <c r="Y35" s="5"/>
    </row>
    <row r="36" spans="1:25" hidden="1" x14ac:dyDescent="0.2">
      <c r="A36" t="s">
        <v>11</v>
      </c>
      <c r="B36">
        <v>3</v>
      </c>
      <c r="C36">
        <v>2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5">
        <v>0.5</v>
      </c>
      <c r="O36" s="5"/>
      <c r="P36" s="5"/>
      <c r="Q36" s="5"/>
      <c r="R36" s="5"/>
      <c r="S36" s="5"/>
      <c r="T36" s="5"/>
      <c r="U36" s="5"/>
      <c r="V36" s="5"/>
      <c r="W36" s="5"/>
      <c r="Y36" s="5"/>
    </row>
    <row r="37" spans="1:25" hidden="1" x14ac:dyDescent="0.2">
      <c r="A37" t="s">
        <v>12</v>
      </c>
      <c r="B37">
        <v>0</v>
      </c>
      <c r="C37">
        <v>14</v>
      </c>
      <c r="D37">
        <v>1</v>
      </c>
      <c r="E37">
        <v>1</v>
      </c>
      <c r="F37">
        <v>0</v>
      </c>
      <c r="G37">
        <v>0</v>
      </c>
      <c r="H37">
        <v>0</v>
      </c>
      <c r="I37">
        <v>3</v>
      </c>
      <c r="J37">
        <v>0</v>
      </c>
      <c r="K37" s="5">
        <v>0.73680000000000001</v>
      </c>
      <c r="O37" s="5"/>
      <c r="P37" s="5"/>
      <c r="Q37" s="5"/>
      <c r="R37" s="5"/>
      <c r="S37" s="5"/>
      <c r="T37" s="5"/>
      <c r="U37" s="5"/>
      <c r="V37" s="5"/>
      <c r="W37" s="5"/>
      <c r="Y37" s="5"/>
    </row>
    <row r="38" spans="1:25" hidden="1" x14ac:dyDescent="0.2">
      <c r="A38" t="s">
        <v>13</v>
      </c>
      <c r="B38">
        <v>3</v>
      </c>
      <c r="C38">
        <v>2</v>
      </c>
      <c r="D38">
        <v>33</v>
      </c>
      <c r="E38">
        <v>2</v>
      </c>
      <c r="F38">
        <v>3</v>
      </c>
      <c r="G38">
        <v>0</v>
      </c>
      <c r="H38">
        <v>0</v>
      </c>
      <c r="I38">
        <v>1</v>
      </c>
      <c r="J38">
        <v>0</v>
      </c>
      <c r="K38" s="5">
        <v>0.75</v>
      </c>
      <c r="O38" s="5"/>
      <c r="P38" s="5"/>
      <c r="Q38" s="5"/>
      <c r="R38" s="5"/>
      <c r="S38" s="5"/>
      <c r="T38" s="5"/>
      <c r="U38" s="5"/>
      <c r="V38" s="5"/>
      <c r="W38" s="5"/>
      <c r="Y38" s="5"/>
    </row>
    <row r="39" spans="1:25" hidden="1" x14ac:dyDescent="0.2">
      <c r="A39" t="s">
        <v>14</v>
      </c>
      <c r="B39">
        <v>1</v>
      </c>
      <c r="C39">
        <v>1</v>
      </c>
      <c r="D39">
        <v>5</v>
      </c>
      <c r="E39">
        <v>9</v>
      </c>
      <c r="F39">
        <v>1</v>
      </c>
      <c r="G39">
        <v>1</v>
      </c>
      <c r="H39">
        <v>1</v>
      </c>
      <c r="I39">
        <v>0</v>
      </c>
      <c r="J39">
        <v>10</v>
      </c>
      <c r="K39" s="5">
        <v>0.31030000000000002</v>
      </c>
      <c r="O39" s="5"/>
      <c r="P39" s="5"/>
      <c r="Q39" s="5"/>
      <c r="R39" s="5"/>
      <c r="S39" s="5"/>
      <c r="T39" s="5"/>
      <c r="U39" s="5"/>
      <c r="V39" s="5"/>
      <c r="W39" s="5"/>
      <c r="Y39" s="5"/>
    </row>
    <row r="40" spans="1:25" hidden="1" x14ac:dyDescent="0.2">
      <c r="A40" t="s">
        <v>15</v>
      </c>
      <c r="B40">
        <v>1</v>
      </c>
      <c r="C40">
        <v>1</v>
      </c>
      <c r="D40">
        <v>2</v>
      </c>
      <c r="E40">
        <v>2</v>
      </c>
      <c r="F40">
        <v>20</v>
      </c>
      <c r="G40">
        <v>0</v>
      </c>
      <c r="H40">
        <v>2</v>
      </c>
      <c r="I40">
        <v>2</v>
      </c>
      <c r="J40">
        <v>2</v>
      </c>
      <c r="K40" s="5">
        <v>0.625</v>
      </c>
      <c r="O40" s="5"/>
      <c r="P40" s="5"/>
      <c r="Q40" s="5"/>
      <c r="R40" s="5"/>
      <c r="S40" s="5"/>
      <c r="T40" s="5"/>
      <c r="U40" s="5"/>
      <c r="V40" s="5"/>
      <c r="W40" s="5"/>
      <c r="Y40" s="5"/>
    </row>
    <row r="41" spans="1:25" hidden="1" x14ac:dyDescent="0.2">
      <c r="A41" t="s">
        <v>16</v>
      </c>
      <c r="B41">
        <v>0</v>
      </c>
      <c r="C41">
        <v>0</v>
      </c>
      <c r="D41">
        <v>0</v>
      </c>
      <c r="E41">
        <v>1</v>
      </c>
      <c r="F41">
        <v>0</v>
      </c>
      <c r="G41">
        <v>7</v>
      </c>
      <c r="H41">
        <v>0</v>
      </c>
      <c r="I41">
        <v>0</v>
      </c>
      <c r="J41">
        <v>0</v>
      </c>
      <c r="K41" s="5">
        <v>0.875</v>
      </c>
      <c r="O41" s="5"/>
      <c r="P41" s="5"/>
      <c r="Q41" s="5"/>
      <c r="R41" s="5"/>
      <c r="S41" s="5"/>
      <c r="T41" s="5"/>
      <c r="U41" s="5"/>
      <c r="V41" s="5"/>
      <c r="W41" s="5"/>
      <c r="Y41" s="5"/>
    </row>
    <row r="42" spans="1:25" hidden="1" x14ac:dyDescent="0.2">
      <c r="A42" t="s">
        <v>17</v>
      </c>
      <c r="B42">
        <v>0</v>
      </c>
      <c r="C42">
        <v>0</v>
      </c>
      <c r="D42">
        <v>2</v>
      </c>
      <c r="E42">
        <v>1</v>
      </c>
      <c r="F42">
        <v>0</v>
      </c>
      <c r="G42">
        <v>4</v>
      </c>
      <c r="H42">
        <v>33</v>
      </c>
      <c r="I42">
        <v>0</v>
      </c>
      <c r="J42">
        <v>3</v>
      </c>
      <c r="K42" s="5">
        <v>0.76739999999999997</v>
      </c>
      <c r="O42" s="5"/>
      <c r="P42" s="5"/>
      <c r="Q42" s="5"/>
      <c r="R42" s="5"/>
      <c r="S42" s="5"/>
      <c r="T42" s="5"/>
      <c r="U42" s="5"/>
      <c r="V42" s="5"/>
      <c r="W42" s="5"/>
      <c r="Y42" s="5"/>
    </row>
    <row r="43" spans="1:25" hidden="1" x14ac:dyDescent="0.2">
      <c r="A43" t="s">
        <v>18</v>
      </c>
      <c r="B43">
        <v>0</v>
      </c>
      <c r="C43">
        <v>2</v>
      </c>
      <c r="D43">
        <v>0</v>
      </c>
      <c r="E43">
        <v>0</v>
      </c>
      <c r="F43">
        <v>1</v>
      </c>
      <c r="G43">
        <v>1</v>
      </c>
      <c r="H43">
        <v>0</v>
      </c>
      <c r="I43">
        <v>6</v>
      </c>
      <c r="J43">
        <v>0</v>
      </c>
      <c r="K43" s="5">
        <v>0.6</v>
      </c>
      <c r="O43" s="5"/>
      <c r="P43" s="5"/>
      <c r="Q43" s="5"/>
      <c r="R43" s="5"/>
      <c r="S43" s="5"/>
      <c r="T43" s="5"/>
      <c r="U43" s="5"/>
      <c r="V43" s="5"/>
      <c r="W43" s="5"/>
      <c r="Y43" s="5"/>
    </row>
    <row r="44" spans="1:25" hidden="1" x14ac:dyDescent="0.2">
      <c r="A44" t="s">
        <v>19</v>
      </c>
      <c r="B44">
        <v>2</v>
      </c>
      <c r="C44">
        <v>0</v>
      </c>
      <c r="D44">
        <v>0</v>
      </c>
      <c r="E44">
        <v>6</v>
      </c>
      <c r="F44">
        <v>0</v>
      </c>
      <c r="G44">
        <v>2</v>
      </c>
      <c r="H44">
        <v>3</v>
      </c>
      <c r="I44">
        <v>0</v>
      </c>
      <c r="J44">
        <v>7</v>
      </c>
      <c r="K44" s="5">
        <v>0.35</v>
      </c>
      <c r="O44" s="5"/>
      <c r="P44" s="5"/>
      <c r="Q44" s="5"/>
      <c r="R44" s="5"/>
      <c r="S44" s="5"/>
      <c r="T44" s="5"/>
      <c r="U44" s="5"/>
      <c r="V44" s="5"/>
      <c r="W44" s="5"/>
      <c r="Y44" s="5"/>
    </row>
    <row r="45" spans="1:25" hidden="1" x14ac:dyDescent="0.2">
      <c r="A45" t="s">
        <v>20</v>
      </c>
      <c r="B45" s="5">
        <v>0.3</v>
      </c>
      <c r="C45" s="5">
        <v>0.63639999999999997</v>
      </c>
      <c r="D45" s="5">
        <v>0.75</v>
      </c>
      <c r="E45" s="5">
        <v>0.40910000000000002</v>
      </c>
      <c r="F45" s="5">
        <v>0.8</v>
      </c>
      <c r="G45" s="5">
        <v>0.4667</v>
      </c>
      <c r="H45" s="5">
        <v>0.84619999999999995</v>
      </c>
      <c r="I45" s="5">
        <v>0.5</v>
      </c>
      <c r="J45" s="5">
        <v>0.31819999999999998</v>
      </c>
      <c r="L45" s="5">
        <f>POWER(B45*C45*D45*E45*F45*G45*H45*I45*J45,1/9)</f>
        <v>0.52333434794698475</v>
      </c>
      <c r="O45" s="5"/>
      <c r="P45" s="5"/>
      <c r="Q45" s="5"/>
      <c r="R45" s="5"/>
      <c r="S45" s="5"/>
      <c r="T45" s="5"/>
      <c r="U45" s="5"/>
      <c r="V45" s="5"/>
      <c r="W45" s="5"/>
      <c r="Y45" s="5"/>
    </row>
    <row r="46" spans="1:25" hidden="1" x14ac:dyDescent="0.2">
      <c r="B46">
        <f>SUM(B36:B44)</f>
        <v>10</v>
      </c>
      <c r="C46">
        <f t="shared" ref="C46:J46" si="2">SUM(C36:C44)</f>
        <v>22</v>
      </c>
      <c r="D46">
        <f t="shared" si="2"/>
        <v>44</v>
      </c>
      <c r="E46">
        <f t="shared" si="2"/>
        <v>22</v>
      </c>
      <c r="F46">
        <f t="shared" si="2"/>
        <v>25</v>
      </c>
      <c r="G46">
        <f t="shared" si="2"/>
        <v>15</v>
      </c>
      <c r="H46">
        <f t="shared" si="2"/>
        <v>39</v>
      </c>
      <c r="I46">
        <f t="shared" si="2"/>
        <v>12</v>
      </c>
      <c r="J46">
        <f t="shared" si="2"/>
        <v>22</v>
      </c>
      <c r="L46" s="11">
        <f>SUM(B46:J46)</f>
        <v>211</v>
      </c>
      <c r="O46" s="5"/>
      <c r="P46" s="5"/>
      <c r="Q46" s="5"/>
      <c r="R46" s="5"/>
      <c r="S46" s="5"/>
      <c r="T46" s="5"/>
      <c r="U46" s="5"/>
      <c r="V46" s="5"/>
      <c r="W46" s="5"/>
      <c r="Y46" s="5"/>
    </row>
    <row r="47" spans="1:25" hidden="1" x14ac:dyDescent="0.2">
      <c r="B47" s="5"/>
      <c r="C47" s="5"/>
      <c r="D47" s="5"/>
      <c r="E47" s="5"/>
      <c r="F47" s="5"/>
      <c r="G47" s="5"/>
      <c r="H47" s="5"/>
      <c r="I47" s="5"/>
      <c r="J47" s="5"/>
      <c r="L47" s="5"/>
      <c r="O47" s="5"/>
      <c r="P47" s="5"/>
      <c r="Q47" s="5"/>
      <c r="R47" s="5"/>
      <c r="S47" s="5"/>
      <c r="T47" s="5"/>
      <c r="U47" s="5"/>
      <c r="V47" s="5"/>
      <c r="W47" s="5"/>
      <c r="Y47" s="5"/>
    </row>
    <row r="48" spans="1:25" ht="19" hidden="1" x14ac:dyDescent="0.25">
      <c r="A48" s="2" t="s">
        <v>48</v>
      </c>
      <c r="B48" s="5"/>
      <c r="C48" s="5"/>
      <c r="D48" s="5"/>
      <c r="E48" s="5"/>
      <c r="F48" s="5"/>
      <c r="G48" s="5"/>
      <c r="H48" s="5"/>
      <c r="I48" s="5"/>
      <c r="J48" s="5"/>
      <c r="L48" s="5"/>
      <c r="O48" s="5"/>
      <c r="P48" s="5"/>
      <c r="Q48" s="5"/>
      <c r="R48" s="5"/>
      <c r="S48" s="5"/>
      <c r="T48" s="5"/>
      <c r="U48" s="5"/>
      <c r="V48" s="5"/>
      <c r="W48" s="5"/>
      <c r="Y48" s="5"/>
    </row>
    <row r="49" spans="1:25" ht="19" hidden="1" x14ac:dyDescent="0.25">
      <c r="A49" s="1" t="s">
        <v>45</v>
      </c>
      <c r="B49" s="5"/>
      <c r="C49" s="5"/>
      <c r="D49" s="5"/>
      <c r="E49" s="5"/>
      <c r="F49" s="5"/>
      <c r="G49" s="5"/>
      <c r="H49" s="5"/>
      <c r="I49" s="5"/>
      <c r="J49" s="5"/>
      <c r="L49" s="5"/>
      <c r="O49" s="5"/>
      <c r="P49" s="5"/>
      <c r="Q49" s="5"/>
      <c r="R49" s="5"/>
      <c r="S49" s="5"/>
      <c r="T49" s="5"/>
      <c r="U49" s="5"/>
      <c r="V49" s="5"/>
      <c r="W49" s="5"/>
      <c r="Y49" s="5"/>
    </row>
    <row r="50" spans="1:25" ht="19" hidden="1" x14ac:dyDescent="0.25">
      <c r="A50" s="1" t="s">
        <v>46</v>
      </c>
      <c r="B50" s="5"/>
      <c r="C50" s="5"/>
      <c r="D50" s="5"/>
      <c r="E50" s="5"/>
      <c r="F50" s="5"/>
      <c r="G50" s="5"/>
      <c r="H50" s="5"/>
      <c r="I50" s="5"/>
      <c r="J50" s="5"/>
      <c r="L50" s="5"/>
      <c r="O50" s="5"/>
      <c r="P50" s="5"/>
      <c r="Q50" s="5"/>
      <c r="R50" s="5"/>
      <c r="S50" s="5"/>
      <c r="T50" s="5"/>
      <c r="U50" s="5"/>
      <c r="V50" s="5"/>
      <c r="W50" s="5"/>
      <c r="Y50" s="5"/>
    </row>
    <row r="51" spans="1:25" hidden="1" x14ac:dyDescent="0.2"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29</v>
      </c>
      <c r="O51" s="5"/>
      <c r="P51" s="5"/>
      <c r="Q51" s="5"/>
      <c r="R51" s="5"/>
      <c r="S51" s="5"/>
      <c r="T51" s="5"/>
      <c r="U51" s="5"/>
      <c r="V51" s="5"/>
      <c r="W51" s="5"/>
      <c r="Y51" s="5"/>
    </row>
    <row r="52" spans="1:25" hidden="1" x14ac:dyDescent="0.2">
      <c r="A52" t="s">
        <v>11</v>
      </c>
      <c r="B52">
        <v>3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5">
        <v>0.75</v>
      </c>
      <c r="O52" s="5"/>
      <c r="P52" s="5"/>
      <c r="Q52" s="5"/>
      <c r="R52" s="5"/>
      <c r="S52" s="5"/>
      <c r="T52" s="5"/>
      <c r="U52" s="5"/>
      <c r="V52" s="5"/>
      <c r="W52" s="5"/>
      <c r="Y52" s="5"/>
    </row>
    <row r="53" spans="1:25" hidden="1" x14ac:dyDescent="0.2">
      <c r="A53" t="s">
        <v>12</v>
      </c>
      <c r="B53">
        <v>0</v>
      </c>
      <c r="C53">
        <v>19</v>
      </c>
      <c r="D53">
        <v>0</v>
      </c>
      <c r="E53">
        <v>0</v>
      </c>
      <c r="F53">
        <v>0</v>
      </c>
      <c r="G53">
        <v>0</v>
      </c>
      <c r="H53">
        <v>0</v>
      </c>
      <c r="I53">
        <v>3</v>
      </c>
      <c r="J53">
        <v>0</v>
      </c>
      <c r="K53" s="5">
        <v>0.86360000000000003</v>
      </c>
      <c r="O53" s="5"/>
      <c r="P53" s="5"/>
      <c r="Q53" s="5"/>
      <c r="R53" s="5"/>
      <c r="S53" s="5"/>
      <c r="T53" s="5"/>
      <c r="U53" s="5"/>
      <c r="V53" s="5"/>
      <c r="W53" s="5"/>
      <c r="Y53" s="5"/>
    </row>
    <row r="54" spans="1:25" hidden="1" x14ac:dyDescent="0.2">
      <c r="A54" t="s">
        <v>13</v>
      </c>
      <c r="B54">
        <v>2</v>
      </c>
      <c r="C54">
        <v>1</v>
      </c>
      <c r="D54">
        <v>38</v>
      </c>
      <c r="E54">
        <v>0</v>
      </c>
      <c r="F54">
        <v>3</v>
      </c>
      <c r="G54">
        <v>0</v>
      </c>
      <c r="H54">
        <v>0</v>
      </c>
      <c r="I54">
        <v>0</v>
      </c>
      <c r="J54">
        <v>0</v>
      </c>
      <c r="K54" s="5">
        <v>0.86360000000000003</v>
      </c>
      <c r="O54" s="5"/>
      <c r="P54" s="5"/>
      <c r="Q54" s="5"/>
      <c r="R54" s="5"/>
      <c r="S54" s="5"/>
      <c r="T54" s="5"/>
      <c r="U54" s="5"/>
      <c r="V54" s="5"/>
      <c r="W54" s="5"/>
      <c r="Y54" s="5"/>
    </row>
    <row r="55" spans="1:25" hidden="1" x14ac:dyDescent="0.2">
      <c r="A55" t="s">
        <v>14</v>
      </c>
      <c r="B55">
        <v>2</v>
      </c>
      <c r="C55">
        <v>0</v>
      </c>
      <c r="D55">
        <v>2</v>
      </c>
      <c r="E55">
        <v>15</v>
      </c>
      <c r="F55">
        <v>2</v>
      </c>
      <c r="G55">
        <v>1</v>
      </c>
      <c r="H55">
        <v>2</v>
      </c>
      <c r="I55">
        <v>1</v>
      </c>
      <c r="J55">
        <v>4</v>
      </c>
      <c r="K55" s="5">
        <v>0.51719999999999999</v>
      </c>
      <c r="O55" s="5"/>
      <c r="P55" s="5"/>
      <c r="Q55" s="5"/>
      <c r="R55" s="5"/>
      <c r="S55" s="5"/>
      <c r="T55" s="5"/>
      <c r="U55" s="5"/>
      <c r="V55" s="5"/>
      <c r="W55" s="5"/>
      <c r="Y55" s="5"/>
    </row>
    <row r="56" spans="1:25" hidden="1" x14ac:dyDescent="0.2">
      <c r="A56" t="s">
        <v>15</v>
      </c>
      <c r="B56">
        <v>1</v>
      </c>
      <c r="C56">
        <v>1</v>
      </c>
      <c r="D56">
        <v>3</v>
      </c>
      <c r="E56">
        <v>2</v>
      </c>
      <c r="F56">
        <v>20</v>
      </c>
      <c r="G56">
        <v>0</v>
      </c>
      <c r="H56">
        <v>0</v>
      </c>
      <c r="I56">
        <v>2</v>
      </c>
      <c r="J56">
        <v>0</v>
      </c>
      <c r="K56" s="5">
        <v>0.68969999999999998</v>
      </c>
      <c r="O56" s="5"/>
      <c r="P56" s="5"/>
      <c r="Q56" s="5"/>
      <c r="R56" s="5"/>
      <c r="S56" s="5"/>
      <c r="T56" s="5"/>
      <c r="U56" s="5"/>
      <c r="V56" s="5"/>
      <c r="W56" s="5"/>
      <c r="Y56" s="5"/>
    </row>
    <row r="57" spans="1:25" hidden="1" x14ac:dyDescent="0.2">
      <c r="A57" t="s">
        <v>16</v>
      </c>
      <c r="B57">
        <v>0</v>
      </c>
      <c r="C57">
        <v>0</v>
      </c>
      <c r="D57">
        <v>0</v>
      </c>
      <c r="E57">
        <v>0</v>
      </c>
      <c r="F57">
        <v>0</v>
      </c>
      <c r="G57">
        <v>11</v>
      </c>
      <c r="H57">
        <v>1</v>
      </c>
      <c r="I57">
        <v>0</v>
      </c>
      <c r="J57">
        <v>0</v>
      </c>
      <c r="K57" s="5">
        <v>0.91669999999999996</v>
      </c>
      <c r="O57" s="5"/>
      <c r="P57" s="5"/>
      <c r="Q57" s="5"/>
      <c r="R57" s="5"/>
      <c r="S57" s="5"/>
      <c r="T57" s="5"/>
      <c r="U57" s="5"/>
      <c r="V57" s="5"/>
      <c r="W57" s="5"/>
      <c r="Y57" s="5"/>
    </row>
    <row r="58" spans="1:25" hidden="1" x14ac:dyDescent="0.2">
      <c r="A58" t="s">
        <v>17</v>
      </c>
      <c r="B58">
        <v>1</v>
      </c>
      <c r="C58">
        <v>0</v>
      </c>
      <c r="D58">
        <v>0</v>
      </c>
      <c r="E58">
        <v>1</v>
      </c>
      <c r="F58">
        <v>0</v>
      </c>
      <c r="G58">
        <v>1</v>
      </c>
      <c r="H58">
        <v>35</v>
      </c>
      <c r="I58">
        <v>0</v>
      </c>
      <c r="J58">
        <v>3</v>
      </c>
      <c r="K58" s="5">
        <v>0.85370000000000001</v>
      </c>
      <c r="O58" s="5"/>
      <c r="P58" s="5"/>
      <c r="Q58" s="5"/>
      <c r="R58" s="5"/>
      <c r="S58" s="5"/>
      <c r="T58" s="5"/>
      <c r="U58" s="5"/>
      <c r="V58" s="5"/>
      <c r="W58" s="5"/>
      <c r="Y58" s="5"/>
    </row>
    <row r="59" spans="1:25" hidden="1" x14ac:dyDescent="0.2">
      <c r="A59" t="s">
        <v>18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6</v>
      </c>
      <c r="J59">
        <v>0</v>
      </c>
      <c r="K59" s="5">
        <v>0.85709999999999997</v>
      </c>
      <c r="O59" s="5"/>
      <c r="P59" s="5"/>
      <c r="Q59" s="5"/>
      <c r="R59" s="5"/>
      <c r="S59" s="5"/>
      <c r="T59" s="5"/>
      <c r="U59" s="5"/>
      <c r="V59" s="5"/>
      <c r="W59" s="5"/>
      <c r="Y59" s="5"/>
    </row>
    <row r="60" spans="1:25" hidden="1" x14ac:dyDescent="0.2">
      <c r="A60" t="s">
        <v>19</v>
      </c>
      <c r="B60">
        <v>1</v>
      </c>
      <c r="C60">
        <v>0</v>
      </c>
      <c r="D60">
        <v>0</v>
      </c>
      <c r="E60">
        <v>4</v>
      </c>
      <c r="F60">
        <v>0</v>
      </c>
      <c r="G60">
        <v>2</v>
      </c>
      <c r="H60">
        <v>1</v>
      </c>
      <c r="I60">
        <v>0</v>
      </c>
      <c r="J60">
        <v>15</v>
      </c>
      <c r="K60" s="5">
        <v>0.6522</v>
      </c>
      <c r="O60" s="5"/>
      <c r="P60" s="5"/>
      <c r="Q60" s="5"/>
      <c r="R60" s="5"/>
      <c r="S60" s="5"/>
      <c r="T60" s="5"/>
      <c r="U60" s="5"/>
      <c r="V60" s="5"/>
      <c r="W60" s="5"/>
      <c r="Y60" s="5"/>
    </row>
    <row r="61" spans="1:25" hidden="1" x14ac:dyDescent="0.2">
      <c r="A61" t="s">
        <v>20</v>
      </c>
      <c r="B61" s="5">
        <v>0.3</v>
      </c>
      <c r="C61" s="5">
        <v>0.86360000000000003</v>
      </c>
      <c r="D61" s="5">
        <v>0.86360000000000003</v>
      </c>
      <c r="E61" s="5">
        <v>0.68179999999999996</v>
      </c>
      <c r="F61" s="5">
        <v>0.8</v>
      </c>
      <c r="G61" s="5">
        <v>0.73329999999999995</v>
      </c>
      <c r="H61" s="5">
        <v>0.89739999999999998</v>
      </c>
      <c r="I61" s="5">
        <v>0.5</v>
      </c>
      <c r="J61" s="5">
        <v>0.68179999999999996</v>
      </c>
      <c r="L61" s="5">
        <f>POWER(B61*C61*D61*E61*F61*G61*H61*I61*J61,1/9)</f>
        <v>0.67046555816242848</v>
      </c>
      <c r="O61" s="5"/>
      <c r="P61" s="5"/>
      <c r="Q61" s="5"/>
      <c r="R61" s="5"/>
      <c r="S61" s="5"/>
      <c r="T61" s="5"/>
      <c r="U61" s="5"/>
      <c r="V61" s="5"/>
      <c r="W61" s="5"/>
      <c r="Y61" s="5"/>
    </row>
    <row r="62" spans="1:25" ht="19" x14ac:dyDescent="0.25">
      <c r="A62" s="2"/>
      <c r="B62" s="5"/>
      <c r="C62" s="5"/>
      <c r="D62" s="5"/>
      <c r="E62" s="5"/>
      <c r="F62" s="5"/>
      <c r="G62" s="5"/>
      <c r="H62" s="5"/>
      <c r="I62" s="5"/>
      <c r="J62" s="5"/>
      <c r="L62" s="11">
        <f>SUM(B62:J62)</f>
        <v>0</v>
      </c>
      <c r="O62" s="5"/>
      <c r="P62" s="5"/>
      <c r="Q62" s="5"/>
      <c r="R62" s="5"/>
      <c r="S62" s="5"/>
      <c r="T62" s="5"/>
      <c r="U62" s="5"/>
      <c r="V62" s="5"/>
      <c r="W62" s="5"/>
      <c r="Y62" s="5"/>
    </row>
    <row r="63" spans="1:25" ht="19" x14ac:dyDescent="0.25">
      <c r="A63" s="2" t="s">
        <v>47</v>
      </c>
      <c r="B63" s="5"/>
      <c r="C63" s="5"/>
      <c r="D63" s="5"/>
      <c r="E63" s="5"/>
      <c r="F63" s="5"/>
      <c r="G63" s="5"/>
      <c r="H63" s="5"/>
      <c r="I63" s="5"/>
      <c r="J63" s="5"/>
      <c r="L63" s="11"/>
      <c r="N63" s="2" t="s">
        <v>25</v>
      </c>
      <c r="O63" s="5"/>
      <c r="P63" s="5"/>
      <c r="Q63" s="5"/>
      <c r="R63" s="5"/>
      <c r="S63" s="5"/>
      <c r="T63" s="5"/>
      <c r="U63" s="5"/>
      <c r="V63" s="5"/>
      <c r="W63" s="5"/>
      <c r="Y63" s="5"/>
    </row>
    <row r="64" spans="1:25" ht="19" x14ac:dyDescent="0.25">
      <c r="A64" s="1" t="s">
        <v>49</v>
      </c>
      <c r="B64" s="5"/>
      <c r="C64" s="5"/>
      <c r="D64" s="5"/>
      <c r="E64" s="5"/>
      <c r="F64" s="5"/>
      <c r="G64" s="5"/>
      <c r="H64" s="5"/>
      <c r="I64" s="5"/>
      <c r="J64" s="5"/>
      <c r="L64" s="11"/>
      <c r="N64" t="s">
        <v>122</v>
      </c>
      <c r="O64" s="5"/>
      <c r="P64" s="5"/>
      <c r="Q64" s="5"/>
      <c r="R64" s="5"/>
      <c r="S64" s="5"/>
      <c r="T64" s="5"/>
      <c r="U64" s="5"/>
      <c r="V64" s="5"/>
      <c r="W64" s="5"/>
      <c r="Y64" s="5"/>
    </row>
    <row r="65" spans="1:25" ht="19" x14ac:dyDescent="0.25">
      <c r="A65" s="1" t="s">
        <v>50</v>
      </c>
      <c r="B65" s="5"/>
      <c r="C65" s="5"/>
      <c r="D65" s="5"/>
      <c r="E65" s="5"/>
      <c r="F65" s="5"/>
      <c r="G65" s="5"/>
      <c r="H65" s="5"/>
      <c r="I65" s="5"/>
      <c r="J65" s="5"/>
      <c r="L65" s="11"/>
      <c r="N65" t="s">
        <v>123</v>
      </c>
      <c r="O65" s="5"/>
      <c r="P65" s="5"/>
      <c r="Q65" s="5"/>
      <c r="R65" s="5"/>
      <c r="S65" s="5"/>
      <c r="T65" s="5"/>
      <c r="U65" s="5"/>
      <c r="V65" s="5"/>
      <c r="W65" s="5"/>
      <c r="Y65" s="5"/>
    </row>
    <row r="66" spans="1:25" x14ac:dyDescent="0.2"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29</v>
      </c>
      <c r="O66" t="s">
        <v>5</v>
      </c>
      <c r="P66" t="s">
        <v>9</v>
      </c>
      <c r="Q66" t="s">
        <v>7</v>
      </c>
      <c r="R66" t="s">
        <v>3</v>
      </c>
      <c r="S66" t="s">
        <v>4</v>
      </c>
      <c r="T66" t="s">
        <v>1</v>
      </c>
      <c r="U66" t="s">
        <v>2</v>
      </c>
      <c r="V66" t="s">
        <v>8</v>
      </c>
      <c r="W66" t="s">
        <v>6</v>
      </c>
      <c r="X66" t="s">
        <v>10</v>
      </c>
      <c r="Y66" t="s">
        <v>29</v>
      </c>
    </row>
    <row r="67" spans="1:25" x14ac:dyDescent="0.2">
      <c r="A67" t="s">
        <v>11</v>
      </c>
      <c r="B67">
        <v>7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5">
        <v>0.77780000000000005</v>
      </c>
      <c r="N67" t="s">
        <v>15</v>
      </c>
      <c r="O67">
        <v>4</v>
      </c>
      <c r="P67">
        <v>0</v>
      </c>
      <c r="Q67">
        <v>1</v>
      </c>
      <c r="R67">
        <v>6</v>
      </c>
      <c r="S67">
        <v>1</v>
      </c>
      <c r="T67">
        <v>6</v>
      </c>
      <c r="U67">
        <v>0</v>
      </c>
      <c r="V67">
        <v>4</v>
      </c>
      <c r="W67">
        <v>0</v>
      </c>
      <c r="X67" s="5">
        <v>0.18179999999999999</v>
      </c>
    </row>
    <row r="68" spans="1:25" x14ac:dyDescent="0.2">
      <c r="A68" t="s">
        <v>12</v>
      </c>
      <c r="B68">
        <v>0</v>
      </c>
      <c r="C68">
        <v>17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 s="5">
        <v>0.94440000000000002</v>
      </c>
      <c r="N68" t="s">
        <v>19</v>
      </c>
      <c r="O68">
        <v>1</v>
      </c>
      <c r="P68">
        <v>4</v>
      </c>
      <c r="Q68">
        <v>0</v>
      </c>
      <c r="R68">
        <v>0</v>
      </c>
      <c r="S68">
        <v>1</v>
      </c>
      <c r="T68">
        <v>1</v>
      </c>
      <c r="U68">
        <v>0</v>
      </c>
      <c r="V68">
        <v>0</v>
      </c>
      <c r="W68">
        <v>0</v>
      </c>
      <c r="X68" s="5">
        <v>0.57140000000000002</v>
      </c>
    </row>
    <row r="69" spans="1:25" x14ac:dyDescent="0.2">
      <c r="A69" t="s">
        <v>13</v>
      </c>
      <c r="B69">
        <v>0</v>
      </c>
      <c r="C69">
        <v>1</v>
      </c>
      <c r="D69">
        <v>37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 s="5">
        <v>0.92500000000000004</v>
      </c>
      <c r="N69" t="s">
        <v>17</v>
      </c>
      <c r="O69">
        <v>0</v>
      </c>
      <c r="P69">
        <v>0</v>
      </c>
      <c r="Q69">
        <v>17</v>
      </c>
      <c r="R69">
        <v>1</v>
      </c>
      <c r="S69">
        <v>3</v>
      </c>
      <c r="T69">
        <v>0</v>
      </c>
      <c r="U69">
        <v>0</v>
      </c>
      <c r="V69">
        <v>1</v>
      </c>
      <c r="W69">
        <v>4</v>
      </c>
      <c r="X69" s="5">
        <v>0.65380000000000005</v>
      </c>
    </row>
    <row r="70" spans="1:25" x14ac:dyDescent="0.2">
      <c r="A70" t="s">
        <v>14</v>
      </c>
      <c r="B70">
        <v>0</v>
      </c>
      <c r="C70">
        <v>1</v>
      </c>
      <c r="D70">
        <v>1</v>
      </c>
      <c r="E70">
        <v>11</v>
      </c>
      <c r="F70">
        <v>2</v>
      </c>
      <c r="G70">
        <v>0</v>
      </c>
      <c r="H70">
        <v>2</v>
      </c>
      <c r="I70">
        <v>1</v>
      </c>
      <c r="J70">
        <v>3</v>
      </c>
      <c r="K70" s="5">
        <v>0.52380000000000004</v>
      </c>
      <c r="N70" t="s">
        <v>13</v>
      </c>
      <c r="O70">
        <v>0</v>
      </c>
      <c r="P70">
        <v>0</v>
      </c>
      <c r="Q70">
        <v>0</v>
      </c>
      <c r="R70">
        <v>11</v>
      </c>
      <c r="S70">
        <v>0</v>
      </c>
      <c r="T70">
        <v>5</v>
      </c>
      <c r="U70">
        <v>2</v>
      </c>
      <c r="V70">
        <v>0</v>
      </c>
      <c r="W70">
        <v>0</v>
      </c>
      <c r="X70" s="5">
        <v>0.61109999999999998</v>
      </c>
    </row>
    <row r="71" spans="1:25" x14ac:dyDescent="0.2">
      <c r="A71" t="s">
        <v>15</v>
      </c>
      <c r="B71">
        <v>2</v>
      </c>
      <c r="C71">
        <v>0</v>
      </c>
      <c r="D71">
        <v>5</v>
      </c>
      <c r="E71">
        <v>3</v>
      </c>
      <c r="F71">
        <v>20</v>
      </c>
      <c r="G71">
        <v>0</v>
      </c>
      <c r="H71">
        <v>0</v>
      </c>
      <c r="I71">
        <v>1</v>
      </c>
      <c r="J71">
        <v>1</v>
      </c>
      <c r="K71" s="5">
        <v>0.625</v>
      </c>
      <c r="N71" t="s">
        <v>14</v>
      </c>
      <c r="O71">
        <v>2</v>
      </c>
      <c r="P71">
        <v>1</v>
      </c>
      <c r="Q71">
        <v>5</v>
      </c>
      <c r="R71">
        <v>3</v>
      </c>
      <c r="S71">
        <v>22</v>
      </c>
      <c r="T71">
        <v>4</v>
      </c>
      <c r="U71">
        <v>0</v>
      </c>
      <c r="V71">
        <v>0</v>
      </c>
      <c r="W71">
        <v>1</v>
      </c>
      <c r="X71" s="5">
        <v>0.57889999999999997</v>
      </c>
    </row>
    <row r="72" spans="1:25" x14ac:dyDescent="0.2">
      <c r="A72" t="s">
        <v>16</v>
      </c>
      <c r="B72">
        <v>0</v>
      </c>
      <c r="C72">
        <v>0</v>
      </c>
      <c r="D72">
        <v>0</v>
      </c>
      <c r="E72">
        <v>0</v>
      </c>
      <c r="F72">
        <v>0</v>
      </c>
      <c r="G72">
        <v>11</v>
      </c>
      <c r="H72">
        <v>0</v>
      </c>
      <c r="I72">
        <v>0</v>
      </c>
      <c r="J72">
        <v>0</v>
      </c>
      <c r="K72" s="5">
        <v>1</v>
      </c>
      <c r="N72" t="s">
        <v>11</v>
      </c>
      <c r="O72">
        <v>0</v>
      </c>
      <c r="P72">
        <v>0</v>
      </c>
      <c r="Q72">
        <v>0</v>
      </c>
      <c r="R72">
        <v>0</v>
      </c>
      <c r="S72">
        <v>1</v>
      </c>
      <c r="T72">
        <v>5</v>
      </c>
      <c r="U72">
        <v>0</v>
      </c>
      <c r="V72">
        <v>0</v>
      </c>
      <c r="W72">
        <v>0</v>
      </c>
      <c r="X72" s="5">
        <v>0.83330000000000004</v>
      </c>
    </row>
    <row r="73" spans="1:25" x14ac:dyDescent="0.2">
      <c r="A73" t="s">
        <v>17</v>
      </c>
      <c r="B73">
        <v>0</v>
      </c>
      <c r="C73">
        <v>0</v>
      </c>
      <c r="D73">
        <v>0</v>
      </c>
      <c r="E73">
        <v>2</v>
      </c>
      <c r="F73">
        <v>0</v>
      </c>
      <c r="G73">
        <v>3</v>
      </c>
      <c r="H73">
        <v>34</v>
      </c>
      <c r="I73">
        <v>0</v>
      </c>
      <c r="J73">
        <v>2</v>
      </c>
      <c r="K73" s="5">
        <v>0.82930000000000004</v>
      </c>
      <c r="N73" t="s">
        <v>12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12</v>
      </c>
      <c r="V73">
        <v>0</v>
      </c>
      <c r="W73">
        <v>0</v>
      </c>
      <c r="X73" s="5">
        <v>0.92310000000000003</v>
      </c>
    </row>
    <row r="74" spans="1:25" x14ac:dyDescent="0.2">
      <c r="A74" t="s">
        <v>18</v>
      </c>
      <c r="B74">
        <v>1</v>
      </c>
      <c r="C74">
        <v>2</v>
      </c>
      <c r="D74">
        <v>0</v>
      </c>
      <c r="E74">
        <v>0</v>
      </c>
      <c r="F74">
        <v>0</v>
      </c>
      <c r="G74">
        <v>0</v>
      </c>
      <c r="H74">
        <v>0</v>
      </c>
      <c r="I74">
        <v>9</v>
      </c>
      <c r="J74">
        <v>0</v>
      </c>
      <c r="K74" s="5">
        <v>0.75</v>
      </c>
      <c r="N74" t="s">
        <v>18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3</v>
      </c>
      <c r="V74">
        <v>1</v>
      </c>
      <c r="W74">
        <v>0</v>
      </c>
      <c r="X74" s="5">
        <v>0.2</v>
      </c>
    </row>
    <row r="75" spans="1:25" x14ac:dyDescent="0.2">
      <c r="A75" t="s">
        <v>19</v>
      </c>
      <c r="B75">
        <v>0</v>
      </c>
      <c r="C75">
        <v>0</v>
      </c>
      <c r="D75">
        <v>0</v>
      </c>
      <c r="E75">
        <v>6</v>
      </c>
      <c r="F75">
        <v>1</v>
      </c>
      <c r="G75">
        <v>1</v>
      </c>
      <c r="H75">
        <v>3</v>
      </c>
      <c r="I75">
        <v>0</v>
      </c>
      <c r="J75">
        <v>16</v>
      </c>
      <c r="K75" s="5">
        <v>0.59260000000000002</v>
      </c>
      <c r="N75" t="s">
        <v>16</v>
      </c>
      <c r="O75">
        <v>1</v>
      </c>
      <c r="P75">
        <v>0</v>
      </c>
      <c r="Q75">
        <v>0</v>
      </c>
      <c r="R75">
        <v>1</v>
      </c>
      <c r="S75">
        <v>1</v>
      </c>
      <c r="T75">
        <v>0</v>
      </c>
      <c r="U75">
        <v>0</v>
      </c>
      <c r="V75">
        <v>0</v>
      </c>
      <c r="W75">
        <v>3</v>
      </c>
      <c r="X75" s="5">
        <v>0.5</v>
      </c>
    </row>
    <row r="76" spans="1:25" x14ac:dyDescent="0.2">
      <c r="A76" t="s">
        <v>20</v>
      </c>
      <c r="B76" s="5">
        <v>0.7</v>
      </c>
      <c r="C76" s="5">
        <v>0.77270000000000005</v>
      </c>
      <c r="D76" s="5">
        <v>0.84089999999999998</v>
      </c>
      <c r="E76" s="5">
        <v>0.5</v>
      </c>
      <c r="F76" s="5">
        <v>0.8</v>
      </c>
      <c r="G76" s="5">
        <v>0.73329999999999995</v>
      </c>
      <c r="H76" s="5">
        <v>0.87180000000000002</v>
      </c>
      <c r="I76" s="5">
        <v>0.75</v>
      </c>
      <c r="J76" s="5">
        <v>0.72729999999999995</v>
      </c>
      <c r="L76" s="5">
        <f>POWER(B76*C76*D76*E76*F76*G76*H76*I76*J76,1/9)</f>
        <v>0.73609158887257753</v>
      </c>
      <c r="N76" t="s">
        <v>20</v>
      </c>
      <c r="O76" s="5">
        <v>0.5</v>
      </c>
      <c r="P76" s="5">
        <v>0.8</v>
      </c>
      <c r="Q76" s="5">
        <v>0.70830000000000004</v>
      </c>
      <c r="R76" s="5">
        <v>0.5</v>
      </c>
      <c r="S76" s="5">
        <v>0.73329999999999995</v>
      </c>
      <c r="T76" s="5">
        <v>0.23810000000000001</v>
      </c>
      <c r="U76" s="5">
        <v>0.70589999999999997</v>
      </c>
      <c r="V76" s="5">
        <v>0.16669999999999999</v>
      </c>
      <c r="W76" s="5">
        <v>0.375</v>
      </c>
      <c r="Y76" s="5">
        <f>POWER(O76*P76*Q76*R76*S76*T76*U76*V76*W76,1/9)</f>
        <v>0.4686932591860703</v>
      </c>
    </row>
    <row r="77" spans="1:25" x14ac:dyDescent="0.2">
      <c r="B77" s="5"/>
      <c r="C77" s="5"/>
      <c r="D77" s="5"/>
      <c r="E77" s="5"/>
      <c r="F77" s="5"/>
      <c r="G77" s="5"/>
      <c r="H77" s="5"/>
      <c r="I77" s="5"/>
      <c r="J77" s="5"/>
      <c r="L77" s="5"/>
      <c r="O77" s="5"/>
      <c r="P77" s="5"/>
      <c r="Q77" s="5"/>
      <c r="R77" s="5"/>
      <c r="S77" s="5"/>
      <c r="T77" s="5"/>
      <c r="U77" s="5"/>
      <c r="V77" s="5"/>
      <c r="W77" s="5"/>
      <c r="Y77" s="5"/>
    </row>
    <row r="79" spans="1:25" ht="19" x14ac:dyDescent="0.25">
      <c r="A79" s="2" t="s">
        <v>35</v>
      </c>
    </row>
    <row r="80" spans="1:25" ht="19" x14ac:dyDescent="0.25">
      <c r="A80" t="s">
        <v>0</v>
      </c>
      <c r="N80" s="2" t="s">
        <v>25</v>
      </c>
    </row>
    <row r="81" spans="1:25" x14ac:dyDescent="0.2">
      <c r="A81" t="s">
        <v>21</v>
      </c>
      <c r="N81" t="s">
        <v>27</v>
      </c>
    </row>
    <row r="82" spans="1:25" x14ac:dyDescent="0.2">
      <c r="N82" t="s">
        <v>28</v>
      </c>
    </row>
    <row r="83" spans="1:25" x14ac:dyDescent="0.2">
      <c r="A83" s="3" t="s">
        <v>11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  <c r="I83" t="s">
        <v>8</v>
      </c>
      <c r="J83" t="s">
        <v>9</v>
      </c>
      <c r="K83" t="s">
        <v>10</v>
      </c>
      <c r="L83" t="s">
        <v>29</v>
      </c>
      <c r="O83" t="s">
        <v>5</v>
      </c>
      <c r="P83" t="s">
        <v>9</v>
      </c>
      <c r="Q83" t="s">
        <v>7</v>
      </c>
      <c r="R83" t="s">
        <v>3</v>
      </c>
      <c r="S83" t="s">
        <v>4</v>
      </c>
      <c r="T83" s="3" t="s">
        <v>1</v>
      </c>
      <c r="U83" t="s">
        <v>2</v>
      </c>
      <c r="V83" s="3" t="s">
        <v>8</v>
      </c>
      <c r="W83" s="3" t="s">
        <v>6</v>
      </c>
      <c r="X83" t="s">
        <v>10</v>
      </c>
    </row>
    <row r="84" spans="1:25" x14ac:dyDescent="0.2">
      <c r="A84" t="s">
        <v>12</v>
      </c>
      <c r="B84" s="3">
        <v>43</v>
      </c>
      <c r="C84" s="3">
        <v>0</v>
      </c>
      <c r="D84" s="3">
        <v>1</v>
      </c>
      <c r="E84" s="3">
        <v>3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6">
        <v>0.91490000000000005</v>
      </c>
      <c r="N84" t="s">
        <v>15</v>
      </c>
      <c r="O84">
        <v>6</v>
      </c>
      <c r="P84">
        <v>0</v>
      </c>
      <c r="Q84">
        <v>0</v>
      </c>
      <c r="R84">
        <v>2</v>
      </c>
      <c r="S84">
        <v>3</v>
      </c>
      <c r="T84" s="3">
        <v>6</v>
      </c>
      <c r="U84">
        <v>1</v>
      </c>
      <c r="V84" s="3">
        <v>3</v>
      </c>
      <c r="W84" s="3">
        <v>0</v>
      </c>
      <c r="X84" s="5">
        <v>0.28570000000000001</v>
      </c>
    </row>
    <row r="85" spans="1:25" x14ac:dyDescent="0.2">
      <c r="A85" t="s">
        <v>13</v>
      </c>
      <c r="B85">
        <v>0</v>
      </c>
      <c r="C85">
        <v>17</v>
      </c>
      <c r="D85">
        <v>0</v>
      </c>
      <c r="E85">
        <v>0</v>
      </c>
      <c r="F85">
        <v>0</v>
      </c>
      <c r="G85">
        <v>0</v>
      </c>
      <c r="H85">
        <v>0</v>
      </c>
      <c r="I85">
        <v>2</v>
      </c>
      <c r="J85">
        <v>0</v>
      </c>
      <c r="K85" s="5">
        <v>0.89470000000000005</v>
      </c>
      <c r="N85" t="s">
        <v>19</v>
      </c>
      <c r="O85">
        <v>1</v>
      </c>
      <c r="P85">
        <v>4</v>
      </c>
      <c r="Q85">
        <v>5</v>
      </c>
      <c r="R85">
        <v>0</v>
      </c>
      <c r="S85">
        <v>6</v>
      </c>
      <c r="T85" s="3">
        <v>1</v>
      </c>
      <c r="U85">
        <v>0</v>
      </c>
      <c r="V85" s="3">
        <v>2</v>
      </c>
      <c r="W85" s="3">
        <v>0</v>
      </c>
      <c r="X85" s="5">
        <v>0.21049999999999999</v>
      </c>
    </row>
    <row r="86" spans="1:25" x14ac:dyDescent="0.2">
      <c r="A86" t="s">
        <v>14</v>
      </c>
      <c r="B86">
        <v>0</v>
      </c>
      <c r="C86">
        <v>3</v>
      </c>
      <c r="D86">
        <v>37</v>
      </c>
      <c r="E86">
        <v>0</v>
      </c>
      <c r="F86">
        <v>4</v>
      </c>
      <c r="G86">
        <v>0</v>
      </c>
      <c r="H86">
        <v>1</v>
      </c>
      <c r="I86">
        <v>0</v>
      </c>
      <c r="J86">
        <v>1</v>
      </c>
      <c r="K86" s="5">
        <v>0.80430000000000001</v>
      </c>
      <c r="N86" t="s">
        <v>17</v>
      </c>
      <c r="O86">
        <v>0</v>
      </c>
      <c r="P86">
        <v>0</v>
      </c>
      <c r="Q86">
        <v>17</v>
      </c>
      <c r="R86">
        <v>3</v>
      </c>
      <c r="S86">
        <v>7</v>
      </c>
      <c r="T86" s="3">
        <v>0</v>
      </c>
      <c r="U86">
        <v>0</v>
      </c>
      <c r="V86" s="3">
        <v>0</v>
      </c>
      <c r="W86" s="3">
        <v>1</v>
      </c>
      <c r="X86" s="5">
        <v>0.60709999999999997</v>
      </c>
    </row>
    <row r="87" spans="1:25" x14ac:dyDescent="0.2">
      <c r="A87" t="s">
        <v>15</v>
      </c>
      <c r="B87">
        <v>0</v>
      </c>
      <c r="C87">
        <v>0</v>
      </c>
      <c r="D87">
        <v>0</v>
      </c>
      <c r="E87">
        <v>10</v>
      </c>
      <c r="F87">
        <v>0</v>
      </c>
      <c r="G87">
        <v>0</v>
      </c>
      <c r="H87">
        <v>3</v>
      </c>
      <c r="I87">
        <v>1</v>
      </c>
      <c r="J87">
        <v>2</v>
      </c>
      <c r="K87" s="5">
        <v>0.625</v>
      </c>
      <c r="N87" t="s">
        <v>13</v>
      </c>
      <c r="O87">
        <v>0</v>
      </c>
      <c r="P87">
        <v>0</v>
      </c>
      <c r="Q87">
        <v>0</v>
      </c>
      <c r="R87">
        <v>14</v>
      </c>
      <c r="S87">
        <v>2</v>
      </c>
      <c r="T87" s="3">
        <v>1</v>
      </c>
      <c r="U87">
        <v>1</v>
      </c>
      <c r="V87" s="3">
        <v>0</v>
      </c>
      <c r="W87" s="3">
        <v>0</v>
      </c>
      <c r="X87" s="5">
        <v>0.77780000000000005</v>
      </c>
    </row>
    <row r="88" spans="1:25" x14ac:dyDescent="0.2">
      <c r="A88" s="3" t="s">
        <v>16</v>
      </c>
      <c r="B88">
        <v>1</v>
      </c>
      <c r="C88">
        <v>0</v>
      </c>
      <c r="D88">
        <v>6</v>
      </c>
      <c r="E88">
        <v>1</v>
      </c>
      <c r="F88">
        <v>20</v>
      </c>
      <c r="G88">
        <v>0</v>
      </c>
      <c r="H88">
        <v>1</v>
      </c>
      <c r="I88">
        <v>0</v>
      </c>
      <c r="J88">
        <v>1</v>
      </c>
      <c r="K88" s="5">
        <v>0.66669999999999996</v>
      </c>
      <c r="N88" t="s">
        <v>14</v>
      </c>
      <c r="O88">
        <v>1</v>
      </c>
      <c r="P88">
        <v>1</v>
      </c>
      <c r="Q88">
        <v>0</v>
      </c>
      <c r="R88">
        <v>0</v>
      </c>
      <c r="S88">
        <v>9</v>
      </c>
      <c r="T88" s="3">
        <v>0</v>
      </c>
      <c r="U88">
        <v>0</v>
      </c>
      <c r="V88" s="3">
        <v>0</v>
      </c>
      <c r="W88" s="3">
        <v>3</v>
      </c>
      <c r="X88" s="5">
        <v>0.64290000000000003</v>
      </c>
    </row>
    <row r="89" spans="1:25" x14ac:dyDescent="0.2">
      <c r="A89" t="s">
        <v>17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42</v>
      </c>
      <c r="H89" s="3">
        <v>7</v>
      </c>
      <c r="I89" s="3">
        <v>0</v>
      </c>
      <c r="J89" s="3">
        <v>4</v>
      </c>
      <c r="K89" s="6">
        <v>0.79249999999999998</v>
      </c>
      <c r="N89" s="3" t="s">
        <v>11</v>
      </c>
      <c r="O89" s="3">
        <v>0</v>
      </c>
      <c r="P89" s="3">
        <v>0</v>
      </c>
      <c r="Q89" s="3">
        <v>0</v>
      </c>
      <c r="R89" s="3">
        <v>2</v>
      </c>
      <c r="S89" s="3">
        <v>3</v>
      </c>
      <c r="T89" s="3">
        <v>5</v>
      </c>
      <c r="U89" s="3">
        <v>0</v>
      </c>
      <c r="V89" s="3">
        <v>0</v>
      </c>
      <c r="W89" s="3">
        <v>0</v>
      </c>
      <c r="X89" s="6">
        <v>0.5</v>
      </c>
    </row>
    <row r="90" spans="1:25" x14ac:dyDescent="0.2">
      <c r="A90" s="3" t="s">
        <v>18</v>
      </c>
      <c r="B90">
        <v>0</v>
      </c>
      <c r="C90">
        <v>0</v>
      </c>
      <c r="D90">
        <v>0</v>
      </c>
      <c r="E90">
        <v>3</v>
      </c>
      <c r="F90">
        <v>1</v>
      </c>
      <c r="G90">
        <v>1</v>
      </c>
      <c r="H90">
        <v>22</v>
      </c>
      <c r="I90">
        <v>0</v>
      </c>
      <c r="J90">
        <v>1</v>
      </c>
      <c r="K90" s="5">
        <v>0.78569999999999995</v>
      </c>
      <c r="N90" t="s">
        <v>12</v>
      </c>
      <c r="O90">
        <v>0</v>
      </c>
      <c r="P90">
        <v>0</v>
      </c>
      <c r="Q90">
        <v>0</v>
      </c>
      <c r="R90">
        <v>1</v>
      </c>
      <c r="S90">
        <v>0</v>
      </c>
      <c r="T90" s="3">
        <v>4</v>
      </c>
      <c r="U90">
        <v>12</v>
      </c>
      <c r="V90" s="3">
        <v>0</v>
      </c>
      <c r="W90" s="3">
        <v>0</v>
      </c>
      <c r="X90" s="5">
        <v>0.70589999999999997</v>
      </c>
    </row>
    <row r="91" spans="1:25" x14ac:dyDescent="0.2">
      <c r="A91" t="s">
        <v>19</v>
      </c>
      <c r="B91" s="3">
        <v>0</v>
      </c>
      <c r="C91" s="3">
        <v>2</v>
      </c>
      <c r="D91" s="3">
        <v>0</v>
      </c>
      <c r="E91" s="3">
        <v>1</v>
      </c>
      <c r="F91" s="3">
        <v>0</v>
      </c>
      <c r="G91" s="3">
        <v>0</v>
      </c>
      <c r="H91" s="3">
        <v>0</v>
      </c>
      <c r="I91" s="3">
        <v>41</v>
      </c>
      <c r="J91" s="3">
        <v>0</v>
      </c>
      <c r="K91" s="6">
        <v>0.93179999999999996</v>
      </c>
      <c r="N91" s="3" t="s">
        <v>18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4</v>
      </c>
      <c r="U91" s="3">
        <v>3</v>
      </c>
      <c r="V91" s="3">
        <v>1</v>
      </c>
      <c r="W91" s="3">
        <v>0</v>
      </c>
      <c r="X91" s="6">
        <v>0.125</v>
      </c>
    </row>
    <row r="92" spans="1:25" x14ac:dyDescent="0.2">
      <c r="A92" t="s">
        <v>20</v>
      </c>
      <c r="B92">
        <v>0</v>
      </c>
      <c r="C92">
        <v>0</v>
      </c>
      <c r="D92">
        <v>0</v>
      </c>
      <c r="E92">
        <v>4</v>
      </c>
      <c r="F92">
        <v>0</v>
      </c>
      <c r="G92">
        <v>1</v>
      </c>
      <c r="H92">
        <v>5</v>
      </c>
      <c r="I92">
        <v>0</v>
      </c>
      <c r="J92">
        <v>13</v>
      </c>
      <c r="K92" s="5">
        <v>0.56520000000000004</v>
      </c>
      <c r="N92" s="3" t="s">
        <v>16</v>
      </c>
      <c r="O92" s="3">
        <v>0</v>
      </c>
      <c r="P92" s="3">
        <v>0</v>
      </c>
      <c r="Q92" s="3">
        <v>2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4</v>
      </c>
      <c r="X92" s="6">
        <v>0.66669999999999996</v>
      </c>
    </row>
    <row r="93" spans="1:25" x14ac:dyDescent="0.2">
      <c r="B93" s="5">
        <v>0.97729999999999995</v>
      </c>
      <c r="C93" s="5">
        <v>0.77270000000000005</v>
      </c>
      <c r="D93" s="5">
        <v>0.84089999999999998</v>
      </c>
      <c r="E93" s="5">
        <v>0.45450000000000002</v>
      </c>
      <c r="F93" s="5">
        <v>0.8</v>
      </c>
      <c r="G93" s="5">
        <v>0.95450000000000002</v>
      </c>
      <c r="H93" s="5">
        <v>0.56410000000000005</v>
      </c>
      <c r="I93" s="5">
        <v>0.93179999999999996</v>
      </c>
      <c r="J93" s="5">
        <v>0.59089999999999998</v>
      </c>
      <c r="L93" s="5">
        <f>POWER(B93*C93*D93*E93*F93*G93*H93*I93*J93,1/9)</f>
        <v>0.74233050461580874</v>
      </c>
      <c r="M93" s="5"/>
      <c r="N93" t="s">
        <v>20</v>
      </c>
      <c r="O93" s="5">
        <v>0.75</v>
      </c>
      <c r="P93" s="5">
        <v>0.8</v>
      </c>
      <c r="Q93" s="5">
        <v>0.70830000000000004</v>
      </c>
      <c r="R93" s="5">
        <v>0.63639999999999997</v>
      </c>
      <c r="S93" s="5">
        <v>0.3</v>
      </c>
      <c r="T93" s="6">
        <v>0.23810000000000001</v>
      </c>
      <c r="U93" s="5">
        <v>0.70589999999999997</v>
      </c>
      <c r="V93" s="6">
        <v>0.16669999999999999</v>
      </c>
      <c r="W93" s="6">
        <v>0.5</v>
      </c>
      <c r="Y93" s="5">
        <f>POWER(O93*P93*Q93*R93*S93*T93*U93*V93*W93,1/9)</f>
        <v>0.47081204665369319</v>
      </c>
    </row>
    <row r="94" spans="1:25" x14ac:dyDescent="0.2">
      <c r="B94" s="5"/>
      <c r="C94" s="5"/>
      <c r="D94" s="5"/>
      <c r="E94" s="5"/>
      <c r="F94" s="5"/>
      <c r="G94" s="5"/>
      <c r="H94" s="5"/>
      <c r="I94" s="5"/>
      <c r="J94" s="5"/>
      <c r="L94" s="5"/>
      <c r="M94" s="5"/>
      <c r="O94" s="5"/>
      <c r="P94" s="5"/>
      <c r="Q94" s="5"/>
      <c r="R94" s="5"/>
      <c r="S94" s="5"/>
      <c r="T94" s="6"/>
      <c r="U94" s="5"/>
      <c r="V94" s="6"/>
      <c r="W94" s="6"/>
      <c r="Y94" s="5"/>
    </row>
    <row r="95" spans="1:25" ht="19" x14ac:dyDescent="0.25">
      <c r="A95" s="2" t="s">
        <v>33</v>
      </c>
    </row>
    <row r="96" spans="1:25" ht="19" x14ac:dyDescent="0.25">
      <c r="A96" t="s">
        <v>22</v>
      </c>
      <c r="N96" s="2" t="s">
        <v>25</v>
      </c>
    </row>
    <row r="97" spans="1:25" x14ac:dyDescent="0.2">
      <c r="A97" t="s">
        <v>23</v>
      </c>
      <c r="N97" t="s">
        <v>24</v>
      </c>
    </row>
    <row r="98" spans="1:25" x14ac:dyDescent="0.2">
      <c r="N98" t="s">
        <v>26</v>
      </c>
    </row>
    <row r="99" spans="1:25" x14ac:dyDescent="0.2">
      <c r="A99" s="3" t="s">
        <v>11</v>
      </c>
      <c r="B99" s="3" t="s">
        <v>1</v>
      </c>
      <c r="C99" t="s">
        <v>2</v>
      </c>
      <c r="D99" t="s">
        <v>3</v>
      </c>
      <c r="E99" t="s">
        <v>4</v>
      </c>
      <c r="F99" t="s">
        <v>5</v>
      </c>
      <c r="G99" s="3" t="s">
        <v>6</v>
      </c>
      <c r="H99" t="s">
        <v>7</v>
      </c>
      <c r="I99" s="3" t="s">
        <v>8</v>
      </c>
      <c r="J99" t="s">
        <v>9</v>
      </c>
      <c r="K99" t="s">
        <v>10</v>
      </c>
      <c r="L99" t="s">
        <v>29</v>
      </c>
      <c r="O99" t="s">
        <v>5</v>
      </c>
      <c r="P99" t="s">
        <v>9</v>
      </c>
      <c r="Q99" t="s">
        <v>7</v>
      </c>
      <c r="R99" t="s">
        <v>3</v>
      </c>
      <c r="S99" t="s">
        <v>4</v>
      </c>
      <c r="T99" s="3" t="s">
        <v>1</v>
      </c>
      <c r="U99" t="s">
        <v>2</v>
      </c>
      <c r="V99" s="3" t="s">
        <v>8</v>
      </c>
      <c r="W99" s="3" t="s">
        <v>6</v>
      </c>
      <c r="X99" t="s">
        <v>10</v>
      </c>
    </row>
    <row r="100" spans="1:25" x14ac:dyDescent="0.2">
      <c r="A100" t="s">
        <v>12</v>
      </c>
      <c r="B100" s="3">
        <v>18</v>
      </c>
      <c r="C100" s="3">
        <v>0</v>
      </c>
      <c r="D100" s="3">
        <v>1</v>
      </c>
      <c r="E100" s="3">
        <v>3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6">
        <v>0.81820000000000004</v>
      </c>
      <c r="L100" s="3"/>
      <c r="M100" s="3"/>
      <c r="N100" s="4" t="s">
        <v>15</v>
      </c>
      <c r="O100" s="7">
        <v>6</v>
      </c>
      <c r="P100" s="4">
        <v>0</v>
      </c>
      <c r="Q100" s="4">
        <v>0</v>
      </c>
      <c r="R100" s="4">
        <v>3</v>
      </c>
      <c r="S100" s="4">
        <v>3</v>
      </c>
      <c r="T100" s="3">
        <v>6</v>
      </c>
      <c r="U100" s="4">
        <v>2</v>
      </c>
      <c r="V100" s="3">
        <v>3</v>
      </c>
      <c r="W100" s="3">
        <v>0</v>
      </c>
      <c r="X100" s="10">
        <v>0.26090000000000002</v>
      </c>
      <c r="Y100" s="5">
        <f>O100/SUM(O100:W100)</f>
        <v>0.2608695652173913</v>
      </c>
    </row>
    <row r="101" spans="1:25" x14ac:dyDescent="0.2">
      <c r="A101" t="s">
        <v>13</v>
      </c>
      <c r="B101" s="3">
        <v>0</v>
      </c>
      <c r="C101">
        <v>19</v>
      </c>
      <c r="D101">
        <v>0</v>
      </c>
      <c r="E101">
        <v>0</v>
      </c>
      <c r="F101">
        <v>0</v>
      </c>
      <c r="G101" s="3">
        <v>0</v>
      </c>
      <c r="H101">
        <v>0</v>
      </c>
      <c r="I101" s="3">
        <v>1</v>
      </c>
      <c r="J101">
        <v>0</v>
      </c>
      <c r="K101" s="5">
        <v>0.95</v>
      </c>
      <c r="N101" t="s">
        <v>19</v>
      </c>
      <c r="O101">
        <v>1</v>
      </c>
      <c r="P101" s="8">
        <v>3</v>
      </c>
      <c r="Q101">
        <v>5</v>
      </c>
      <c r="R101">
        <v>0</v>
      </c>
      <c r="S101">
        <v>4</v>
      </c>
      <c r="T101" s="3">
        <v>1</v>
      </c>
      <c r="U101">
        <v>0</v>
      </c>
      <c r="V101" s="3">
        <v>2</v>
      </c>
      <c r="W101" s="3">
        <v>0</v>
      </c>
      <c r="X101" s="5">
        <v>0.1875</v>
      </c>
      <c r="Y101" s="5">
        <f>P101/SUM(O101:W101)</f>
        <v>0.1875</v>
      </c>
    </row>
    <row r="102" spans="1:25" x14ac:dyDescent="0.2">
      <c r="A102" t="s">
        <v>14</v>
      </c>
      <c r="B102" s="3">
        <v>0</v>
      </c>
      <c r="C102">
        <v>0</v>
      </c>
      <c r="D102">
        <v>40</v>
      </c>
      <c r="E102">
        <v>0</v>
      </c>
      <c r="F102">
        <v>3</v>
      </c>
      <c r="G102" s="3">
        <v>0</v>
      </c>
      <c r="H102">
        <v>1</v>
      </c>
      <c r="I102" s="3">
        <v>0</v>
      </c>
      <c r="J102">
        <v>1</v>
      </c>
      <c r="K102" s="5">
        <v>0.88890000000000002</v>
      </c>
      <c r="N102" t="s">
        <v>17</v>
      </c>
      <c r="O102">
        <v>0</v>
      </c>
      <c r="P102">
        <v>0</v>
      </c>
      <c r="Q102" s="8">
        <v>15</v>
      </c>
      <c r="R102">
        <v>3</v>
      </c>
      <c r="S102">
        <v>6</v>
      </c>
      <c r="T102" s="3">
        <v>0</v>
      </c>
      <c r="U102">
        <v>0</v>
      </c>
      <c r="V102" s="3">
        <v>0</v>
      </c>
      <c r="W102" s="3">
        <v>0</v>
      </c>
      <c r="X102" s="5">
        <v>0.625</v>
      </c>
      <c r="Y102" s="5">
        <f>Q102/SUM(O102:W102)</f>
        <v>0.625</v>
      </c>
    </row>
    <row r="103" spans="1:25" x14ac:dyDescent="0.2">
      <c r="A103" t="s">
        <v>15</v>
      </c>
      <c r="B103" s="3">
        <v>0</v>
      </c>
      <c r="C103">
        <v>1</v>
      </c>
      <c r="D103">
        <v>0</v>
      </c>
      <c r="E103">
        <v>9</v>
      </c>
      <c r="F103">
        <v>1</v>
      </c>
      <c r="G103" s="3">
        <v>0</v>
      </c>
      <c r="H103">
        <v>5</v>
      </c>
      <c r="I103" s="3">
        <v>0</v>
      </c>
      <c r="J103">
        <v>3</v>
      </c>
      <c r="K103" s="5">
        <v>0.47370000000000001</v>
      </c>
      <c r="N103" t="s">
        <v>13</v>
      </c>
      <c r="O103">
        <v>0</v>
      </c>
      <c r="P103">
        <v>0</v>
      </c>
      <c r="Q103">
        <v>0</v>
      </c>
      <c r="R103" s="8">
        <v>13</v>
      </c>
      <c r="S103">
        <v>1</v>
      </c>
      <c r="T103" s="3">
        <v>0</v>
      </c>
      <c r="U103">
        <v>0</v>
      </c>
      <c r="V103" s="3">
        <v>0</v>
      </c>
      <c r="W103" s="3">
        <v>0</v>
      </c>
      <c r="X103" s="5">
        <v>0.92859999999999998</v>
      </c>
      <c r="Y103" s="5">
        <f>R103/SUM(O103:W103)</f>
        <v>0.9285714285714286</v>
      </c>
    </row>
    <row r="104" spans="1:25" x14ac:dyDescent="0.2">
      <c r="A104" s="3" t="s">
        <v>16</v>
      </c>
      <c r="B104" s="3">
        <v>2</v>
      </c>
      <c r="C104">
        <v>0</v>
      </c>
      <c r="D104">
        <v>3</v>
      </c>
      <c r="E104">
        <v>2</v>
      </c>
      <c r="F104">
        <v>20</v>
      </c>
      <c r="G104" s="3">
        <v>1</v>
      </c>
      <c r="H104">
        <v>1</v>
      </c>
      <c r="I104" s="3">
        <v>0</v>
      </c>
      <c r="J104">
        <v>2</v>
      </c>
      <c r="K104" s="5">
        <v>0.6452</v>
      </c>
      <c r="N104" t="s">
        <v>14</v>
      </c>
      <c r="O104">
        <v>1</v>
      </c>
      <c r="P104">
        <v>2</v>
      </c>
      <c r="Q104">
        <v>2</v>
      </c>
      <c r="R104">
        <v>0</v>
      </c>
      <c r="S104" s="8">
        <v>13</v>
      </c>
      <c r="T104" s="3">
        <v>1</v>
      </c>
      <c r="U104">
        <v>0</v>
      </c>
      <c r="V104" s="3">
        <v>0</v>
      </c>
      <c r="W104" s="3">
        <v>3</v>
      </c>
      <c r="X104" s="5">
        <v>0.59089999999999998</v>
      </c>
      <c r="Y104" s="5">
        <f>S104/SUM(O104:W104)</f>
        <v>0.59090909090909094</v>
      </c>
    </row>
    <row r="105" spans="1:25" x14ac:dyDescent="0.2">
      <c r="A105" t="s">
        <v>17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24</v>
      </c>
      <c r="H105" s="3">
        <v>4</v>
      </c>
      <c r="I105" s="3">
        <v>0</v>
      </c>
      <c r="J105" s="3">
        <v>2</v>
      </c>
      <c r="K105" s="6">
        <v>0.8</v>
      </c>
      <c r="L105" s="3"/>
      <c r="M105" s="3"/>
      <c r="N105" s="3" t="s">
        <v>11</v>
      </c>
      <c r="O105" s="3">
        <v>0</v>
      </c>
      <c r="P105" s="3">
        <v>0</v>
      </c>
      <c r="Q105" s="3">
        <v>0</v>
      </c>
      <c r="R105" s="3">
        <v>2</v>
      </c>
      <c r="S105" s="3">
        <v>3</v>
      </c>
      <c r="T105" s="9">
        <v>6</v>
      </c>
      <c r="U105" s="3">
        <v>0</v>
      </c>
      <c r="V105" s="3">
        <v>0</v>
      </c>
      <c r="W105" s="3">
        <v>0</v>
      </c>
      <c r="X105" s="6">
        <v>0.54549999999999998</v>
      </c>
      <c r="Y105" s="5">
        <f>T105/SUM(O105:W105)</f>
        <v>0.54545454545454541</v>
      </c>
    </row>
    <row r="106" spans="1:25" x14ac:dyDescent="0.2">
      <c r="A106" s="3" t="s">
        <v>18</v>
      </c>
      <c r="B106" s="3">
        <v>0</v>
      </c>
      <c r="C106">
        <v>0</v>
      </c>
      <c r="D106">
        <v>0</v>
      </c>
      <c r="E106">
        <v>3</v>
      </c>
      <c r="F106">
        <v>1</v>
      </c>
      <c r="G106" s="3">
        <v>2</v>
      </c>
      <c r="H106">
        <v>22</v>
      </c>
      <c r="I106" s="3">
        <v>1</v>
      </c>
      <c r="J106">
        <v>1</v>
      </c>
      <c r="K106" s="5">
        <v>0.73329999999999995</v>
      </c>
      <c r="N106" t="s">
        <v>12</v>
      </c>
      <c r="O106">
        <v>0</v>
      </c>
      <c r="P106">
        <v>0</v>
      </c>
      <c r="Q106">
        <v>0</v>
      </c>
      <c r="R106">
        <v>1</v>
      </c>
      <c r="S106">
        <v>0</v>
      </c>
      <c r="T106" s="3">
        <v>4</v>
      </c>
      <c r="U106" s="8">
        <v>12</v>
      </c>
      <c r="V106" s="3">
        <v>0</v>
      </c>
      <c r="W106" s="3">
        <v>0</v>
      </c>
      <c r="X106" s="5">
        <v>0.70589999999999997</v>
      </c>
      <c r="Y106" s="5">
        <f>U106/SUM(O106:W106)</f>
        <v>0.70588235294117652</v>
      </c>
    </row>
    <row r="107" spans="1:25" x14ac:dyDescent="0.2">
      <c r="A107" t="s">
        <v>19</v>
      </c>
      <c r="B107" s="3">
        <v>0</v>
      </c>
      <c r="C107" s="3">
        <v>2</v>
      </c>
      <c r="D107" s="3">
        <v>0</v>
      </c>
      <c r="E107" s="3">
        <v>2</v>
      </c>
      <c r="F107" s="3">
        <v>0</v>
      </c>
      <c r="G107" s="3">
        <v>0</v>
      </c>
      <c r="H107" s="3">
        <v>0</v>
      </c>
      <c r="I107" s="3">
        <v>22</v>
      </c>
      <c r="J107" s="3">
        <v>0</v>
      </c>
      <c r="K107" s="6">
        <v>0.84619999999999995</v>
      </c>
      <c r="L107" s="3"/>
      <c r="M107" s="3"/>
      <c r="N107" s="3" t="s">
        <v>18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3</v>
      </c>
      <c r="U107" s="3">
        <v>3</v>
      </c>
      <c r="V107" s="9">
        <v>1</v>
      </c>
      <c r="W107" s="3">
        <v>0</v>
      </c>
      <c r="X107" s="6">
        <v>0.1429</v>
      </c>
      <c r="Y107" s="5">
        <f>V107/SUM(O107:W107)</f>
        <v>0.14285714285714285</v>
      </c>
    </row>
    <row r="108" spans="1:25" x14ac:dyDescent="0.2">
      <c r="A108" t="s">
        <v>20</v>
      </c>
      <c r="B108" s="3">
        <v>0</v>
      </c>
      <c r="C108">
        <v>0</v>
      </c>
      <c r="D108">
        <v>0</v>
      </c>
      <c r="E108">
        <v>3</v>
      </c>
      <c r="F108">
        <v>0</v>
      </c>
      <c r="G108" s="3">
        <v>3</v>
      </c>
      <c r="H108">
        <v>6</v>
      </c>
      <c r="I108" s="3">
        <v>0</v>
      </c>
      <c r="J108">
        <v>13</v>
      </c>
      <c r="K108" s="5">
        <v>0.52</v>
      </c>
      <c r="N108" s="3" t="s">
        <v>16</v>
      </c>
      <c r="O108" s="3">
        <v>0</v>
      </c>
      <c r="P108" s="3">
        <v>0</v>
      </c>
      <c r="Q108" s="3">
        <v>2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9">
        <v>5</v>
      </c>
      <c r="X108" s="6">
        <v>0.71430000000000005</v>
      </c>
      <c r="Y108" s="5">
        <f>W108/SUM(O108:W108)</f>
        <v>0.7142857142857143</v>
      </c>
    </row>
    <row r="109" spans="1:25" x14ac:dyDescent="0.2">
      <c r="B109" s="6">
        <v>0.9</v>
      </c>
      <c r="C109" s="5">
        <v>0.86360000000000003</v>
      </c>
      <c r="D109" s="5">
        <v>0.90910000000000002</v>
      </c>
      <c r="E109" s="5">
        <v>0.40910000000000002</v>
      </c>
      <c r="F109" s="5">
        <v>0.8</v>
      </c>
      <c r="G109" s="6">
        <v>0.8</v>
      </c>
      <c r="H109" s="5">
        <v>0.56410000000000005</v>
      </c>
      <c r="I109" s="6">
        <v>0.91669999999999996</v>
      </c>
      <c r="J109" s="5">
        <v>0.59089999999999998</v>
      </c>
      <c r="L109" s="5">
        <f>POWER(B109*C109*D109*E109*F109*G109*H109*I109*J109,1/9)</f>
        <v>0.72671434090599363</v>
      </c>
      <c r="M109" s="5"/>
      <c r="N109" t="s">
        <v>20</v>
      </c>
      <c r="O109" s="5">
        <v>0.75</v>
      </c>
      <c r="P109" s="5">
        <v>0.6</v>
      </c>
      <c r="Q109" s="5">
        <v>0.625</v>
      </c>
      <c r="R109" s="5">
        <v>0.59089999999999998</v>
      </c>
      <c r="S109" s="5">
        <v>0.43330000000000002</v>
      </c>
      <c r="T109" s="6">
        <v>0.28570000000000001</v>
      </c>
      <c r="U109" s="5">
        <v>0.70589999999999997</v>
      </c>
      <c r="V109" s="6">
        <v>0.16669999999999999</v>
      </c>
      <c r="W109" s="6">
        <v>0.625</v>
      </c>
      <c r="Y109" s="5">
        <f>POWER(O109*P109*Q109*R109*S109*T109*U109*V109*W109,1/9)</f>
        <v>0.4860171375589411</v>
      </c>
    </row>
    <row r="110" spans="1:25" x14ac:dyDescent="0.2">
      <c r="B110" s="6"/>
      <c r="C110" s="5"/>
      <c r="D110" s="5"/>
      <c r="E110" s="5"/>
      <c r="F110" s="5"/>
      <c r="G110" s="6"/>
      <c r="H110" s="5"/>
      <c r="I110" s="6"/>
      <c r="J110" s="5"/>
      <c r="L110" s="5"/>
      <c r="M110" s="5"/>
      <c r="O110" s="5"/>
      <c r="P110" s="5"/>
      <c r="Q110" s="5"/>
      <c r="R110" s="5"/>
      <c r="S110" s="5"/>
      <c r="T110" s="6"/>
      <c r="U110" s="5"/>
      <c r="V110" s="6"/>
      <c r="W110" s="6"/>
      <c r="Y110" s="5"/>
    </row>
    <row r="111" spans="1:25" ht="19" x14ac:dyDescent="0.25">
      <c r="A111" s="2" t="s">
        <v>116</v>
      </c>
      <c r="O111">
        <f t="shared" ref="O111:W111" si="3">SUM(O100:O108)</f>
        <v>8</v>
      </c>
      <c r="P111">
        <f t="shared" si="3"/>
        <v>5</v>
      </c>
      <c r="Q111">
        <f t="shared" si="3"/>
        <v>24</v>
      </c>
      <c r="R111">
        <f t="shared" si="3"/>
        <v>22</v>
      </c>
      <c r="S111">
        <f t="shared" si="3"/>
        <v>30</v>
      </c>
      <c r="T111">
        <f t="shared" si="3"/>
        <v>21</v>
      </c>
      <c r="U111">
        <f t="shared" si="3"/>
        <v>17</v>
      </c>
      <c r="V111">
        <f t="shared" si="3"/>
        <v>6</v>
      </c>
      <c r="W111">
        <f t="shared" si="3"/>
        <v>8</v>
      </c>
    </row>
    <row r="112" spans="1:25" ht="19" x14ac:dyDescent="0.25">
      <c r="A112" t="s">
        <v>30</v>
      </c>
      <c r="N112" s="2" t="s">
        <v>25</v>
      </c>
      <c r="O112" s="5">
        <f>O100 / SUM(O100:O108)</f>
        <v>0.75</v>
      </c>
      <c r="P112" s="5">
        <f>P101 / SUM(P100:P108)</f>
        <v>0.6</v>
      </c>
      <c r="Q112" s="5">
        <f>Q102 / SUM(Q100:Q108)</f>
        <v>0.625</v>
      </c>
      <c r="R112" s="5">
        <f>R103 / SUM(R100:R108)</f>
        <v>0.59090909090909094</v>
      </c>
      <c r="S112" s="5">
        <f>S104 / SUM(S100:S108)</f>
        <v>0.43333333333333335</v>
      </c>
      <c r="T112" s="5">
        <f>T105 / SUM(T100:T108)</f>
        <v>0.2857142857142857</v>
      </c>
      <c r="U112" s="5">
        <f>U106 / SUM(U100:U108)</f>
        <v>0.70588235294117652</v>
      </c>
      <c r="V112" s="5">
        <f>V107 / SUM(V100:V108)</f>
        <v>0.16666666666666666</v>
      </c>
      <c r="W112" s="5">
        <f>W108 / SUM(W100:W108)</f>
        <v>0.625</v>
      </c>
    </row>
    <row r="113" spans="1:25" x14ac:dyDescent="0.2">
      <c r="A113" t="s">
        <v>23</v>
      </c>
      <c r="N113" t="s">
        <v>117</v>
      </c>
    </row>
    <row r="114" spans="1:25" x14ac:dyDescent="0.2">
      <c r="N114" t="s">
        <v>65</v>
      </c>
    </row>
    <row r="115" spans="1:25" x14ac:dyDescent="0.2">
      <c r="A115" s="3" t="s">
        <v>11</v>
      </c>
      <c r="B115" s="3" t="s">
        <v>1</v>
      </c>
      <c r="C115" t="s">
        <v>2</v>
      </c>
      <c r="D115" t="s">
        <v>3</v>
      </c>
      <c r="E115" t="s">
        <v>4</v>
      </c>
      <c r="F115" t="s">
        <v>5</v>
      </c>
      <c r="G115" s="3" t="s">
        <v>6</v>
      </c>
      <c r="H115" t="s">
        <v>7</v>
      </c>
      <c r="I115" s="3" t="s">
        <v>8</v>
      </c>
      <c r="J115" t="s">
        <v>9</v>
      </c>
      <c r="K115" t="s">
        <v>10</v>
      </c>
      <c r="L115" t="s">
        <v>29</v>
      </c>
      <c r="O115" t="s">
        <v>5</v>
      </c>
      <c r="P115" t="s">
        <v>9</v>
      </c>
      <c r="Q115" t="s">
        <v>7</v>
      </c>
      <c r="R115" t="s">
        <v>3</v>
      </c>
      <c r="S115" t="s">
        <v>4</v>
      </c>
      <c r="T115" t="s">
        <v>1</v>
      </c>
      <c r="U115" t="s">
        <v>2</v>
      </c>
      <c r="V115" t="s">
        <v>8</v>
      </c>
      <c r="W115" t="s">
        <v>6</v>
      </c>
      <c r="X115" t="s">
        <v>10</v>
      </c>
    </row>
    <row r="116" spans="1:25" x14ac:dyDescent="0.2">
      <c r="A116" t="s">
        <v>12</v>
      </c>
      <c r="B116" s="3">
        <v>20</v>
      </c>
      <c r="C116" s="3">
        <v>1</v>
      </c>
      <c r="D116" s="3">
        <v>1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6">
        <v>0.90910000000000002</v>
      </c>
      <c r="N116" t="s">
        <v>15</v>
      </c>
      <c r="O116">
        <v>4</v>
      </c>
      <c r="P116">
        <v>0</v>
      </c>
      <c r="Q116">
        <v>0</v>
      </c>
      <c r="R116">
        <v>4</v>
      </c>
      <c r="S116">
        <v>3</v>
      </c>
      <c r="T116">
        <v>7</v>
      </c>
      <c r="U116">
        <v>0</v>
      </c>
      <c r="V116">
        <v>4</v>
      </c>
      <c r="W116">
        <v>0</v>
      </c>
      <c r="X116" s="5">
        <v>0.18179999999999999</v>
      </c>
    </row>
    <row r="117" spans="1:25" x14ac:dyDescent="0.2">
      <c r="A117" t="s">
        <v>13</v>
      </c>
      <c r="B117" s="3">
        <v>0</v>
      </c>
      <c r="C117">
        <v>19</v>
      </c>
      <c r="D117">
        <v>0</v>
      </c>
      <c r="E117">
        <v>0</v>
      </c>
      <c r="F117">
        <v>0</v>
      </c>
      <c r="G117" s="3">
        <v>0</v>
      </c>
      <c r="H117">
        <v>0</v>
      </c>
      <c r="I117" s="3">
        <v>0</v>
      </c>
      <c r="J117">
        <v>0</v>
      </c>
      <c r="K117" s="5">
        <v>1</v>
      </c>
      <c r="N117" t="s">
        <v>19</v>
      </c>
      <c r="O117">
        <v>1</v>
      </c>
      <c r="P117">
        <v>4</v>
      </c>
      <c r="Q117">
        <v>0</v>
      </c>
      <c r="R117">
        <v>0</v>
      </c>
      <c r="S117">
        <v>5</v>
      </c>
      <c r="T117">
        <v>0</v>
      </c>
      <c r="U117">
        <v>0</v>
      </c>
      <c r="V117">
        <v>0</v>
      </c>
      <c r="W117">
        <v>0</v>
      </c>
      <c r="X117" s="5">
        <v>0.4</v>
      </c>
    </row>
    <row r="118" spans="1:25" x14ac:dyDescent="0.2">
      <c r="A118" t="s">
        <v>14</v>
      </c>
      <c r="B118" s="3">
        <v>0</v>
      </c>
      <c r="C118">
        <v>1</v>
      </c>
      <c r="D118">
        <v>37</v>
      </c>
      <c r="E118">
        <v>1</v>
      </c>
      <c r="F118">
        <v>1</v>
      </c>
      <c r="G118" s="3">
        <v>0</v>
      </c>
      <c r="H118">
        <v>0</v>
      </c>
      <c r="I118" s="3">
        <v>0</v>
      </c>
      <c r="J118">
        <v>0</v>
      </c>
      <c r="K118" s="5">
        <v>0.92500000000000004</v>
      </c>
      <c r="N118" t="s">
        <v>17</v>
      </c>
      <c r="O118">
        <v>0</v>
      </c>
      <c r="P118">
        <v>0</v>
      </c>
      <c r="Q118">
        <v>18</v>
      </c>
      <c r="R118">
        <v>1</v>
      </c>
      <c r="S118">
        <v>2</v>
      </c>
      <c r="T118">
        <v>0</v>
      </c>
      <c r="U118">
        <v>1</v>
      </c>
      <c r="V118">
        <v>1</v>
      </c>
      <c r="W118">
        <v>4</v>
      </c>
      <c r="X118" s="5">
        <v>0.66669999999999996</v>
      </c>
    </row>
    <row r="119" spans="1:25" x14ac:dyDescent="0.2">
      <c r="A119" t="s">
        <v>15</v>
      </c>
      <c r="B119" s="3">
        <v>0</v>
      </c>
      <c r="C119">
        <v>1</v>
      </c>
      <c r="D119">
        <v>1</v>
      </c>
      <c r="E119">
        <v>9</v>
      </c>
      <c r="F119">
        <v>1</v>
      </c>
      <c r="G119" s="3">
        <v>0</v>
      </c>
      <c r="H119">
        <v>3</v>
      </c>
      <c r="I119" s="3">
        <v>0</v>
      </c>
      <c r="J119">
        <v>3</v>
      </c>
      <c r="K119" s="5">
        <v>0.5</v>
      </c>
      <c r="N119" t="s">
        <v>13</v>
      </c>
      <c r="O119">
        <v>0</v>
      </c>
      <c r="P119">
        <v>0</v>
      </c>
      <c r="Q119">
        <v>0</v>
      </c>
      <c r="R119">
        <v>14</v>
      </c>
      <c r="S119">
        <v>0</v>
      </c>
      <c r="T119">
        <v>1</v>
      </c>
      <c r="U119">
        <v>1</v>
      </c>
      <c r="V119">
        <v>0</v>
      </c>
      <c r="W119">
        <v>0</v>
      </c>
      <c r="X119" s="5">
        <v>0.875</v>
      </c>
    </row>
    <row r="120" spans="1:25" x14ac:dyDescent="0.2">
      <c r="A120" s="3" t="s">
        <v>16</v>
      </c>
      <c r="B120" s="3">
        <v>0</v>
      </c>
      <c r="C120">
        <v>0</v>
      </c>
      <c r="D120">
        <v>5</v>
      </c>
      <c r="E120">
        <v>3</v>
      </c>
      <c r="F120">
        <v>21</v>
      </c>
      <c r="G120" s="3">
        <v>0</v>
      </c>
      <c r="H120">
        <v>1</v>
      </c>
      <c r="I120" s="3">
        <v>0</v>
      </c>
      <c r="J120">
        <v>2</v>
      </c>
      <c r="K120" s="5">
        <v>0.65620000000000001</v>
      </c>
      <c r="N120" t="s">
        <v>14</v>
      </c>
      <c r="O120">
        <v>2</v>
      </c>
      <c r="P120">
        <v>1</v>
      </c>
      <c r="Q120">
        <v>4</v>
      </c>
      <c r="R120">
        <v>0</v>
      </c>
      <c r="S120">
        <v>19</v>
      </c>
      <c r="T120">
        <v>4</v>
      </c>
      <c r="U120">
        <v>0</v>
      </c>
      <c r="V120">
        <v>1</v>
      </c>
      <c r="W120">
        <v>1</v>
      </c>
      <c r="X120" s="5">
        <v>0.59379999999999999</v>
      </c>
    </row>
    <row r="121" spans="1:25" x14ac:dyDescent="0.2">
      <c r="A121" t="s">
        <v>17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29</v>
      </c>
      <c r="H121" s="3">
        <v>1</v>
      </c>
      <c r="I121" s="3">
        <v>0</v>
      </c>
      <c r="J121" s="3">
        <v>0</v>
      </c>
      <c r="K121" s="6">
        <v>0.9667</v>
      </c>
      <c r="N121" t="s">
        <v>11</v>
      </c>
      <c r="O121">
        <v>0</v>
      </c>
      <c r="P121">
        <v>0</v>
      </c>
      <c r="Q121">
        <v>0</v>
      </c>
      <c r="R121">
        <v>2</v>
      </c>
      <c r="S121">
        <v>0</v>
      </c>
      <c r="T121">
        <v>5</v>
      </c>
      <c r="U121">
        <v>0</v>
      </c>
      <c r="V121">
        <v>0</v>
      </c>
      <c r="W121">
        <v>0</v>
      </c>
      <c r="X121" s="5">
        <v>0.71430000000000005</v>
      </c>
    </row>
    <row r="122" spans="1:25" x14ac:dyDescent="0.2">
      <c r="A122" s="3" t="s">
        <v>18</v>
      </c>
      <c r="B122" s="3">
        <v>0</v>
      </c>
      <c r="C122">
        <v>0</v>
      </c>
      <c r="D122">
        <v>0</v>
      </c>
      <c r="E122">
        <v>2</v>
      </c>
      <c r="F122">
        <v>0</v>
      </c>
      <c r="G122" s="3">
        <v>1</v>
      </c>
      <c r="H122">
        <v>28</v>
      </c>
      <c r="I122" s="3">
        <v>0</v>
      </c>
      <c r="J122">
        <v>2</v>
      </c>
      <c r="K122" s="5">
        <v>0.84850000000000003</v>
      </c>
      <c r="N122" t="s">
        <v>12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1</v>
      </c>
      <c r="U122">
        <v>14</v>
      </c>
      <c r="V122">
        <v>0</v>
      </c>
      <c r="W122">
        <v>0</v>
      </c>
      <c r="X122" s="5">
        <v>0.875</v>
      </c>
    </row>
    <row r="123" spans="1:25" x14ac:dyDescent="0.2">
      <c r="A123" t="s">
        <v>19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24</v>
      </c>
      <c r="J123" s="3">
        <v>0</v>
      </c>
      <c r="K123" s="6">
        <v>1</v>
      </c>
      <c r="N123" t="s">
        <v>18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3</v>
      </c>
      <c r="U123">
        <v>1</v>
      </c>
      <c r="V123">
        <v>0</v>
      </c>
      <c r="W123">
        <v>0</v>
      </c>
      <c r="X123" s="5">
        <v>0</v>
      </c>
    </row>
    <row r="124" spans="1:25" x14ac:dyDescent="0.2">
      <c r="A124" t="s">
        <v>20</v>
      </c>
      <c r="B124" s="3">
        <v>0</v>
      </c>
      <c r="C124">
        <v>0</v>
      </c>
      <c r="D124">
        <v>0</v>
      </c>
      <c r="E124">
        <v>7</v>
      </c>
      <c r="F124">
        <v>2</v>
      </c>
      <c r="G124" s="3">
        <v>0</v>
      </c>
      <c r="H124">
        <v>6</v>
      </c>
      <c r="I124" s="3">
        <v>0</v>
      </c>
      <c r="J124">
        <v>15</v>
      </c>
      <c r="K124" s="5">
        <v>0.5</v>
      </c>
      <c r="N124" t="s">
        <v>16</v>
      </c>
      <c r="O124">
        <v>1</v>
      </c>
      <c r="P124">
        <v>0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3</v>
      </c>
      <c r="X124" s="5">
        <v>0.5</v>
      </c>
    </row>
    <row r="125" spans="1:25" x14ac:dyDescent="0.2">
      <c r="B125" s="6">
        <v>1</v>
      </c>
      <c r="C125" s="5">
        <v>0.86360000000000003</v>
      </c>
      <c r="D125" s="5">
        <v>0.84089999999999998</v>
      </c>
      <c r="E125" s="5">
        <v>0.40910000000000002</v>
      </c>
      <c r="F125" s="5">
        <v>0.84</v>
      </c>
      <c r="G125" s="6">
        <v>0.9667</v>
      </c>
      <c r="H125" s="5">
        <v>0.71789999999999998</v>
      </c>
      <c r="I125" s="6">
        <v>1</v>
      </c>
      <c r="J125" s="5">
        <v>0.68179999999999996</v>
      </c>
      <c r="L125" s="5">
        <f>POWER(B125*C125*D125*E125*F125*G125*H125*I125*J125,1/9)</f>
        <v>0.78869432044608423</v>
      </c>
      <c r="N125" t="s">
        <v>20</v>
      </c>
      <c r="O125" s="5">
        <v>0.5</v>
      </c>
      <c r="P125" s="5">
        <v>0.8</v>
      </c>
      <c r="Q125" s="5">
        <v>0.75</v>
      </c>
      <c r="R125" s="5">
        <v>0.63639999999999997</v>
      </c>
      <c r="S125" s="5">
        <v>0.63329999999999997</v>
      </c>
      <c r="T125" s="5">
        <v>0.23810000000000001</v>
      </c>
      <c r="U125" s="5">
        <v>0.82350000000000001</v>
      </c>
      <c r="V125" s="5">
        <v>0</v>
      </c>
      <c r="W125" s="5">
        <v>0.375</v>
      </c>
      <c r="Y125" s="5">
        <f>POWER(O125*P125*Q125*R125*S125*T125*U125*V125*W125,1/9)</f>
        <v>0</v>
      </c>
    </row>
    <row r="126" spans="1:25" x14ac:dyDescent="0.2">
      <c r="O126">
        <f>SUM(O116:O124)</f>
        <v>8</v>
      </c>
      <c r="P126">
        <f t="shared" ref="P126:W126" si="4">SUM(P116:P124)</f>
        <v>5</v>
      </c>
      <c r="Q126">
        <f t="shared" si="4"/>
        <v>24</v>
      </c>
      <c r="R126">
        <f t="shared" si="4"/>
        <v>22</v>
      </c>
      <c r="S126">
        <f t="shared" si="4"/>
        <v>30</v>
      </c>
      <c r="T126">
        <f t="shared" si="4"/>
        <v>21</v>
      </c>
      <c r="U126">
        <f t="shared" si="4"/>
        <v>17</v>
      </c>
      <c r="V126">
        <f t="shared" si="4"/>
        <v>6</v>
      </c>
      <c r="W126">
        <f t="shared" si="4"/>
        <v>8</v>
      </c>
    </row>
    <row r="128" spans="1:25" ht="19" x14ac:dyDescent="0.25">
      <c r="A128" s="2" t="s">
        <v>53</v>
      </c>
      <c r="N128" s="2" t="s">
        <v>25</v>
      </c>
    </row>
    <row r="129" spans="1:23" x14ac:dyDescent="0.2">
      <c r="A129" t="s">
        <v>51</v>
      </c>
      <c r="N129" t="s">
        <v>118</v>
      </c>
    </row>
    <row r="130" spans="1:23" x14ac:dyDescent="0.2">
      <c r="A130" t="s">
        <v>52</v>
      </c>
      <c r="N130" t="s">
        <v>119</v>
      </c>
    </row>
    <row r="131" spans="1:23" x14ac:dyDescent="0.2">
      <c r="B131" t="s">
        <v>2</v>
      </c>
      <c r="C131" t="s">
        <v>3</v>
      </c>
      <c r="D131" t="s">
        <v>4</v>
      </c>
      <c r="E131" t="s">
        <v>5</v>
      </c>
      <c r="F131" t="s">
        <v>7</v>
      </c>
      <c r="G131" t="s">
        <v>9</v>
      </c>
      <c r="H131" t="s">
        <v>10</v>
      </c>
      <c r="I131" t="s">
        <v>29</v>
      </c>
      <c r="O131" t="s">
        <v>5</v>
      </c>
      <c r="P131" t="s">
        <v>9</v>
      </c>
      <c r="Q131" t="s">
        <v>7</v>
      </c>
      <c r="R131" t="s">
        <v>3</v>
      </c>
      <c r="S131" t="s">
        <v>4</v>
      </c>
      <c r="T131" t="s">
        <v>2</v>
      </c>
      <c r="U131" t="s">
        <v>10</v>
      </c>
      <c r="V131" t="s">
        <v>29</v>
      </c>
    </row>
    <row r="132" spans="1:23" x14ac:dyDescent="0.2">
      <c r="A132" t="s">
        <v>12</v>
      </c>
      <c r="B132">
        <v>19</v>
      </c>
      <c r="C132">
        <v>0</v>
      </c>
      <c r="D132">
        <v>0</v>
      </c>
      <c r="E132">
        <v>0</v>
      </c>
      <c r="F132">
        <v>0</v>
      </c>
      <c r="G132">
        <v>0</v>
      </c>
      <c r="H132" s="5">
        <v>1</v>
      </c>
      <c r="N132" t="s">
        <v>15</v>
      </c>
      <c r="O132">
        <v>4</v>
      </c>
      <c r="P132">
        <v>0</v>
      </c>
      <c r="Q132">
        <v>1</v>
      </c>
      <c r="R132">
        <v>11</v>
      </c>
      <c r="S132">
        <v>1</v>
      </c>
      <c r="T132">
        <v>0</v>
      </c>
      <c r="U132" s="5">
        <v>0.23530000000000001</v>
      </c>
    </row>
    <row r="133" spans="1:23" x14ac:dyDescent="0.2">
      <c r="A133" t="s">
        <v>13</v>
      </c>
      <c r="B133">
        <v>0</v>
      </c>
      <c r="C133">
        <v>37</v>
      </c>
      <c r="D133">
        <v>0</v>
      </c>
      <c r="E133">
        <v>1</v>
      </c>
      <c r="F133">
        <v>0</v>
      </c>
      <c r="G133">
        <v>0</v>
      </c>
      <c r="H133" s="5">
        <v>0.97370000000000001</v>
      </c>
      <c r="N133" t="s">
        <v>19</v>
      </c>
      <c r="O133">
        <v>1</v>
      </c>
      <c r="P133">
        <v>5</v>
      </c>
      <c r="Q133">
        <v>0</v>
      </c>
      <c r="R133">
        <v>0</v>
      </c>
      <c r="S133">
        <v>2</v>
      </c>
      <c r="T133">
        <v>0</v>
      </c>
      <c r="U133" s="5">
        <v>0.625</v>
      </c>
    </row>
    <row r="134" spans="1:23" x14ac:dyDescent="0.2">
      <c r="A134" t="s">
        <v>14</v>
      </c>
      <c r="B134">
        <v>1</v>
      </c>
      <c r="C134">
        <v>1</v>
      </c>
      <c r="D134">
        <v>16</v>
      </c>
      <c r="E134">
        <v>1</v>
      </c>
      <c r="F134">
        <v>2</v>
      </c>
      <c r="G134">
        <v>2</v>
      </c>
      <c r="H134" s="5">
        <v>0.69569999999999999</v>
      </c>
      <c r="N134" t="s">
        <v>17</v>
      </c>
      <c r="O134">
        <v>1</v>
      </c>
      <c r="P134">
        <v>0</v>
      </c>
      <c r="Q134">
        <v>19</v>
      </c>
      <c r="R134">
        <v>2</v>
      </c>
      <c r="S134">
        <v>4</v>
      </c>
      <c r="T134">
        <v>1</v>
      </c>
      <c r="U134" s="5">
        <v>0.70369999999999999</v>
      </c>
    </row>
    <row r="135" spans="1:23" x14ac:dyDescent="0.2">
      <c r="A135" t="s">
        <v>15</v>
      </c>
      <c r="B135">
        <v>0</v>
      </c>
      <c r="C135">
        <v>5</v>
      </c>
      <c r="D135">
        <v>2</v>
      </c>
      <c r="E135">
        <v>20</v>
      </c>
      <c r="F135">
        <v>1</v>
      </c>
      <c r="G135">
        <v>1</v>
      </c>
      <c r="H135" s="5">
        <v>0.68969999999999998</v>
      </c>
      <c r="N135" t="s">
        <v>13</v>
      </c>
      <c r="O135">
        <v>2</v>
      </c>
      <c r="P135">
        <v>0</v>
      </c>
      <c r="Q135">
        <v>0</v>
      </c>
      <c r="R135">
        <v>9</v>
      </c>
      <c r="S135">
        <v>1</v>
      </c>
      <c r="T135">
        <v>2</v>
      </c>
      <c r="U135" s="5">
        <v>0.64290000000000003</v>
      </c>
    </row>
    <row r="136" spans="1:23" x14ac:dyDescent="0.2">
      <c r="A136" t="s">
        <v>17</v>
      </c>
      <c r="B136">
        <v>0</v>
      </c>
      <c r="C136">
        <v>1</v>
      </c>
      <c r="D136">
        <v>1</v>
      </c>
      <c r="E136">
        <v>1</v>
      </c>
      <c r="F136">
        <v>34</v>
      </c>
      <c r="G136">
        <v>1</v>
      </c>
      <c r="H136" s="5">
        <v>0.89470000000000005</v>
      </c>
      <c r="N136" t="s">
        <v>14</v>
      </c>
      <c r="O136">
        <v>0</v>
      </c>
      <c r="P136">
        <v>0</v>
      </c>
      <c r="Q136">
        <v>4</v>
      </c>
      <c r="R136">
        <v>0</v>
      </c>
      <c r="S136">
        <v>22</v>
      </c>
      <c r="T136">
        <v>1</v>
      </c>
      <c r="U136" s="5">
        <v>0.81479999999999997</v>
      </c>
    </row>
    <row r="137" spans="1:23" x14ac:dyDescent="0.2">
      <c r="A137" t="s">
        <v>19</v>
      </c>
      <c r="B137">
        <v>2</v>
      </c>
      <c r="C137">
        <v>0</v>
      </c>
      <c r="D137">
        <v>3</v>
      </c>
      <c r="E137">
        <v>2</v>
      </c>
      <c r="F137">
        <v>2</v>
      </c>
      <c r="G137">
        <v>18</v>
      </c>
      <c r="H137" s="5">
        <v>0.66669999999999996</v>
      </c>
      <c r="N137" t="s">
        <v>12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13</v>
      </c>
      <c r="U137" s="5">
        <v>1</v>
      </c>
    </row>
    <row r="138" spans="1:23" x14ac:dyDescent="0.2">
      <c r="A138" t="s">
        <v>20</v>
      </c>
      <c r="B138" s="5">
        <v>0.86360000000000003</v>
      </c>
      <c r="C138" s="5">
        <v>0.84089999999999998</v>
      </c>
      <c r="D138" s="5">
        <v>0.72729999999999995</v>
      </c>
      <c r="E138" s="5">
        <v>0.8</v>
      </c>
      <c r="F138" s="5">
        <v>0.87180000000000002</v>
      </c>
      <c r="G138" s="5">
        <v>0.81820000000000004</v>
      </c>
      <c r="I138" s="5">
        <f>POWER(B138*C138*D138*E138*F138*G138,1/6)</f>
        <v>0.81882196363357307</v>
      </c>
      <c r="N138" t="s">
        <v>20</v>
      </c>
      <c r="O138" s="5">
        <v>0.5</v>
      </c>
      <c r="P138" s="5">
        <v>1</v>
      </c>
      <c r="Q138" s="5">
        <v>0.79169999999999996</v>
      </c>
      <c r="R138" s="5">
        <v>0.40910000000000002</v>
      </c>
      <c r="S138" s="5">
        <v>0.73329999999999995</v>
      </c>
      <c r="T138" s="5">
        <v>0.76470000000000005</v>
      </c>
      <c r="V138" s="5">
        <f>POWER(O138*P138*Q138*R138*S138*T138,1/6)</f>
        <v>0.67043315597252129</v>
      </c>
    </row>
    <row r="140" spans="1:23" ht="19" x14ac:dyDescent="0.25">
      <c r="A140" s="2" t="s">
        <v>54</v>
      </c>
      <c r="N140" s="2" t="s">
        <v>25</v>
      </c>
    </row>
    <row r="141" spans="1:23" x14ac:dyDescent="0.2">
      <c r="A141" t="s">
        <v>55</v>
      </c>
      <c r="N141" t="s">
        <v>120</v>
      </c>
    </row>
    <row r="142" spans="1:23" x14ac:dyDescent="0.2">
      <c r="A142" t="s">
        <v>56</v>
      </c>
      <c r="N142" t="s">
        <v>121</v>
      </c>
    </row>
    <row r="143" spans="1:23" x14ac:dyDescent="0.2">
      <c r="B143" t="s">
        <v>1</v>
      </c>
      <c r="C143" t="s">
        <v>2</v>
      </c>
      <c r="D143" t="s">
        <v>3</v>
      </c>
      <c r="E143" t="s">
        <v>5</v>
      </c>
      <c r="F143" t="s">
        <v>6</v>
      </c>
      <c r="G143" t="s">
        <v>7</v>
      </c>
      <c r="H143" t="s">
        <v>8</v>
      </c>
      <c r="I143" t="s">
        <v>10</v>
      </c>
      <c r="J143" t="s">
        <v>29</v>
      </c>
      <c r="O143" t="s">
        <v>5</v>
      </c>
      <c r="P143" t="s">
        <v>7</v>
      </c>
      <c r="Q143" t="s">
        <v>3</v>
      </c>
      <c r="R143" t="s">
        <v>1</v>
      </c>
      <c r="S143" t="s">
        <v>2</v>
      </c>
      <c r="T143" t="s">
        <v>8</v>
      </c>
      <c r="U143" t="s">
        <v>6</v>
      </c>
      <c r="V143" t="s">
        <v>10</v>
      </c>
      <c r="W143" t="s">
        <v>29</v>
      </c>
    </row>
    <row r="144" spans="1:23" x14ac:dyDescent="0.2">
      <c r="A144" t="s">
        <v>11</v>
      </c>
      <c r="B144">
        <v>6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 s="5">
        <v>0.85709999999999997</v>
      </c>
      <c r="N144" t="s">
        <v>15</v>
      </c>
      <c r="O144">
        <v>5</v>
      </c>
      <c r="P144">
        <v>2</v>
      </c>
      <c r="Q144">
        <v>7</v>
      </c>
      <c r="R144">
        <v>8</v>
      </c>
      <c r="S144">
        <v>0</v>
      </c>
      <c r="T144">
        <v>4</v>
      </c>
      <c r="U144">
        <v>0</v>
      </c>
      <c r="V144" s="5">
        <v>0.1923</v>
      </c>
    </row>
    <row r="145" spans="1:25" x14ac:dyDescent="0.2">
      <c r="A145" t="s">
        <v>12</v>
      </c>
      <c r="B145">
        <v>0</v>
      </c>
      <c r="C145">
        <v>20</v>
      </c>
      <c r="D145">
        <v>0</v>
      </c>
      <c r="E145">
        <v>0</v>
      </c>
      <c r="F145">
        <v>0</v>
      </c>
      <c r="G145">
        <v>0</v>
      </c>
      <c r="H145">
        <v>1</v>
      </c>
      <c r="I145" s="5">
        <v>0.95240000000000002</v>
      </c>
      <c r="N145" t="s">
        <v>17</v>
      </c>
      <c r="O145">
        <v>0</v>
      </c>
      <c r="P145">
        <v>20</v>
      </c>
      <c r="Q145">
        <v>0</v>
      </c>
      <c r="R145">
        <v>1</v>
      </c>
      <c r="S145">
        <v>0</v>
      </c>
      <c r="T145">
        <v>1</v>
      </c>
      <c r="U145">
        <v>1</v>
      </c>
      <c r="V145" s="5">
        <v>0.86960000000000004</v>
      </c>
    </row>
    <row r="146" spans="1:25" x14ac:dyDescent="0.2">
      <c r="A146" t="s">
        <v>13</v>
      </c>
      <c r="B146">
        <v>3</v>
      </c>
      <c r="C146">
        <v>0</v>
      </c>
      <c r="D146">
        <v>37</v>
      </c>
      <c r="E146">
        <v>2</v>
      </c>
      <c r="F146">
        <v>0</v>
      </c>
      <c r="G146">
        <v>0</v>
      </c>
      <c r="H146">
        <v>0</v>
      </c>
      <c r="I146" s="5">
        <v>0.88100000000000001</v>
      </c>
      <c r="N146" t="s">
        <v>13</v>
      </c>
      <c r="O146">
        <v>0</v>
      </c>
      <c r="P146">
        <v>1</v>
      </c>
      <c r="Q146">
        <v>13</v>
      </c>
      <c r="R146">
        <v>5</v>
      </c>
      <c r="S146">
        <v>2</v>
      </c>
      <c r="T146">
        <v>0</v>
      </c>
      <c r="U146">
        <v>0</v>
      </c>
      <c r="V146" s="5">
        <v>0.61899999999999999</v>
      </c>
    </row>
    <row r="147" spans="1:25" x14ac:dyDescent="0.2">
      <c r="A147" t="s">
        <v>15</v>
      </c>
      <c r="B147">
        <v>1</v>
      </c>
      <c r="C147">
        <v>0</v>
      </c>
      <c r="D147">
        <v>6</v>
      </c>
      <c r="E147">
        <v>22</v>
      </c>
      <c r="F147">
        <v>0</v>
      </c>
      <c r="G147">
        <v>1</v>
      </c>
      <c r="H147">
        <v>1</v>
      </c>
      <c r="I147" s="5">
        <v>0.7097</v>
      </c>
      <c r="N147" t="s">
        <v>11</v>
      </c>
      <c r="O147">
        <v>2</v>
      </c>
      <c r="P147">
        <v>0</v>
      </c>
      <c r="Q147">
        <v>0</v>
      </c>
      <c r="R147">
        <v>5</v>
      </c>
      <c r="S147">
        <v>1</v>
      </c>
      <c r="T147">
        <v>0</v>
      </c>
      <c r="U147">
        <v>0</v>
      </c>
      <c r="V147" s="5">
        <v>0.625</v>
      </c>
    </row>
    <row r="148" spans="1:25" x14ac:dyDescent="0.2">
      <c r="A148" t="s">
        <v>16</v>
      </c>
      <c r="B148">
        <v>0</v>
      </c>
      <c r="C148">
        <v>0</v>
      </c>
      <c r="D148">
        <v>0</v>
      </c>
      <c r="E148">
        <v>0</v>
      </c>
      <c r="F148">
        <v>14</v>
      </c>
      <c r="G148">
        <v>0</v>
      </c>
      <c r="H148">
        <v>1</v>
      </c>
      <c r="I148" s="5">
        <v>0.93330000000000002</v>
      </c>
      <c r="N148" t="s">
        <v>12</v>
      </c>
      <c r="O148">
        <v>0</v>
      </c>
      <c r="P148">
        <v>0</v>
      </c>
      <c r="Q148">
        <v>1</v>
      </c>
      <c r="R148">
        <v>1</v>
      </c>
      <c r="S148">
        <v>10</v>
      </c>
      <c r="T148">
        <v>0</v>
      </c>
      <c r="U148">
        <v>0</v>
      </c>
      <c r="V148" s="5">
        <v>0.83330000000000004</v>
      </c>
    </row>
    <row r="149" spans="1:25" x14ac:dyDescent="0.2">
      <c r="A149" t="s">
        <v>17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38</v>
      </c>
      <c r="H149">
        <v>0</v>
      </c>
      <c r="I149" s="5">
        <v>0.95</v>
      </c>
      <c r="N149" t="s">
        <v>18</v>
      </c>
      <c r="O149">
        <v>0</v>
      </c>
      <c r="P149">
        <v>1</v>
      </c>
      <c r="Q149">
        <v>0</v>
      </c>
      <c r="R149">
        <v>0</v>
      </c>
      <c r="S149">
        <v>4</v>
      </c>
      <c r="T149">
        <v>1</v>
      </c>
      <c r="U149">
        <v>0</v>
      </c>
      <c r="V149" s="5">
        <v>0.16669999999999999</v>
      </c>
    </row>
    <row r="150" spans="1:25" x14ac:dyDescent="0.2">
      <c r="A150" t="s">
        <v>18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9</v>
      </c>
      <c r="I150" s="5">
        <v>0.81820000000000004</v>
      </c>
      <c r="J150" s="5"/>
      <c r="N150" t="s">
        <v>16</v>
      </c>
      <c r="O150">
        <v>1</v>
      </c>
      <c r="P150">
        <v>0</v>
      </c>
      <c r="Q150">
        <v>1</v>
      </c>
      <c r="R150">
        <v>1</v>
      </c>
      <c r="S150">
        <v>0</v>
      </c>
      <c r="T150">
        <v>0</v>
      </c>
      <c r="U150">
        <v>7</v>
      </c>
      <c r="V150" s="5">
        <v>0.7</v>
      </c>
      <c r="W150" s="5"/>
    </row>
    <row r="151" spans="1:25" x14ac:dyDescent="0.2">
      <c r="A151" t="s">
        <v>20</v>
      </c>
      <c r="B151" s="5">
        <v>0.6</v>
      </c>
      <c r="C151" s="5">
        <v>0.90910000000000002</v>
      </c>
      <c r="D151" s="5">
        <v>0.84089999999999998</v>
      </c>
      <c r="E151" s="5">
        <v>0.88</v>
      </c>
      <c r="F151" s="5">
        <v>0.93330000000000002</v>
      </c>
      <c r="G151" s="5">
        <v>0.97440000000000004</v>
      </c>
      <c r="H151" s="5">
        <v>0.75</v>
      </c>
      <c r="J151" s="5">
        <f>POWER(B151*C151*D151*E151*F151*G151*H151,1/7)</f>
        <v>0.83171171666700339</v>
      </c>
      <c r="N151" t="s">
        <v>20</v>
      </c>
      <c r="O151" s="5">
        <v>0.625</v>
      </c>
      <c r="P151" s="5">
        <v>0.83330000000000004</v>
      </c>
      <c r="Q151" s="5">
        <v>0.59089999999999998</v>
      </c>
      <c r="R151" s="5">
        <v>0.23810000000000001</v>
      </c>
      <c r="S151" s="5">
        <v>0.58819999999999995</v>
      </c>
      <c r="T151" s="5">
        <v>0.16669999999999999</v>
      </c>
      <c r="U151" s="5">
        <v>0.875</v>
      </c>
      <c r="W151" s="5">
        <f>POWER(O151*P151*Q151*R151*S151*T151*U151,1/7)</f>
        <v>0.48471790828164241</v>
      </c>
    </row>
    <row r="153" spans="1:25" ht="19" x14ac:dyDescent="0.25">
      <c r="A153" s="12" t="s">
        <v>61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N153" s="2" t="s">
        <v>25</v>
      </c>
    </row>
    <row r="154" spans="1:25" x14ac:dyDescent="0.2">
      <c r="A154" s="13" t="s">
        <v>57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N154" t="s">
        <v>59</v>
      </c>
    </row>
    <row r="155" spans="1:25" x14ac:dyDescent="0.2">
      <c r="A155" s="13" t="s">
        <v>58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N155" t="s">
        <v>60</v>
      </c>
    </row>
    <row r="156" spans="1:25" x14ac:dyDescent="0.2">
      <c r="A156" s="13"/>
      <c r="B156" s="13" t="s">
        <v>1</v>
      </c>
      <c r="C156" s="13" t="s">
        <v>2</v>
      </c>
      <c r="D156" s="13" t="s">
        <v>3</v>
      </c>
      <c r="E156" s="13" t="s">
        <v>4</v>
      </c>
      <c r="F156" s="13" t="s">
        <v>5</v>
      </c>
      <c r="G156" s="13" t="s">
        <v>6</v>
      </c>
      <c r="H156" s="13" t="s">
        <v>7</v>
      </c>
      <c r="I156" s="13" t="s">
        <v>8</v>
      </c>
      <c r="J156" s="13" t="s">
        <v>9</v>
      </c>
      <c r="K156" s="13" t="s">
        <v>10</v>
      </c>
      <c r="L156" s="13" t="s">
        <v>29</v>
      </c>
      <c r="O156" t="s">
        <v>5</v>
      </c>
      <c r="P156" t="s">
        <v>9</v>
      </c>
      <c r="Q156" t="s">
        <v>7</v>
      </c>
      <c r="R156" t="s">
        <v>3</v>
      </c>
      <c r="S156" t="s">
        <v>4</v>
      </c>
      <c r="T156" t="s">
        <v>2</v>
      </c>
      <c r="U156" t="s">
        <v>8</v>
      </c>
      <c r="V156" t="s">
        <v>6</v>
      </c>
      <c r="W156" t="s">
        <v>1</v>
      </c>
      <c r="X156" t="s">
        <v>10</v>
      </c>
      <c r="Y156" t="s">
        <v>29</v>
      </c>
    </row>
    <row r="157" spans="1:25" x14ac:dyDescent="0.2">
      <c r="A157" s="13" t="s">
        <v>11</v>
      </c>
      <c r="B157" s="13">
        <v>17</v>
      </c>
      <c r="C157" s="13">
        <v>5</v>
      </c>
      <c r="D157" s="13">
        <v>1</v>
      </c>
      <c r="E157" s="13">
        <v>0</v>
      </c>
      <c r="F157" s="13">
        <v>1</v>
      </c>
      <c r="G157" s="13">
        <v>0</v>
      </c>
      <c r="H157" s="13">
        <v>0</v>
      </c>
      <c r="I157" s="13">
        <v>0</v>
      </c>
      <c r="J157" s="13">
        <v>0</v>
      </c>
      <c r="K157" s="14">
        <v>0.70830000000000004</v>
      </c>
      <c r="L157" s="13"/>
      <c r="N157" t="s">
        <v>15</v>
      </c>
      <c r="O157">
        <v>3</v>
      </c>
      <c r="P157">
        <v>0</v>
      </c>
      <c r="Q157">
        <v>0</v>
      </c>
      <c r="R157">
        <v>2</v>
      </c>
      <c r="S157">
        <v>0</v>
      </c>
      <c r="T157">
        <v>0</v>
      </c>
      <c r="U157">
        <v>0</v>
      </c>
      <c r="V157">
        <v>0</v>
      </c>
      <c r="W157">
        <v>0</v>
      </c>
      <c r="X157" s="5">
        <v>0.6</v>
      </c>
    </row>
    <row r="158" spans="1:25" x14ac:dyDescent="0.2">
      <c r="A158" s="13" t="s">
        <v>12</v>
      </c>
      <c r="B158" s="13">
        <v>0</v>
      </c>
      <c r="C158" s="13">
        <v>13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1</v>
      </c>
      <c r="J158" s="13">
        <v>0</v>
      </c>
      <c r="K158" s="14">
        <v>0.92859999999999998</v>
      </c>
      <c r="L158" s="13"/>
      <c r="N158" t="s">
        <v>19</v>
      </c>
      <c r="O158">
        <v>1</v>
      </c>
      <c r="P158">
        <v>4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 s="5">
        <v>0.66669999999999996</v>
      </c>
    </row>
    <row r="159" spans="1:25" x14ac:dyDescent="0.2">
      <c r="A159" s="13" t="s">
        <v>13</v>
      </c>
      <c r="B159" s="13">
        <v>1</v>
      </c>
      <c r="C159" s="13">
        <v>1</v>
      </c>
      <c r="D159" s="13">
        <v>37</v>
      </c>
      <c r="E159" s="13">
        <v>1</v>
      </c>
      <c r="F159" s="13">
        <v>2</v>
      </c>
      <c r="G159" s="13">
        <v>0</v>
      </c>
      <c r="H159" s="13">
        <v>0</v>
      </c>
      <c r="I159" s="13">
        <v>0</v>
      </c>
      <c r="J159" s="13">
        <v>0</v>
      </c>
      <c r="K159" s="14">
        <v>0.88100000000000001</v>
      </c>
      <c r="L159" s="13"/>
      <c r="N159" t="s">
        <v>17</v>
      </c>
      <c r="O159">
        <v>1</v>
      </c>
      <c r="P159">
        <v>0</v>
      </c>
      <c r="Q159">
        <v>15</v>
      </c>
      <c r="R159">
        <v>1</v>
      </c>
      <c r="S159">
        <v>1</v>
      </c>
      <c r="T159">
        <v>0</v>
      </c>
      <c r="U159">
        <v>0</v>
      </c>
      <c r="V159">
        <v>0</v>
      </c>
      <c r="W159">
        <v>0</v>
      </c>
      <c r="X159" s="5">
        <v>0.83330000000000004</v>
      </c>
    </row>
    <row r="160" spans="1:25" x14ac:dyDescent="0.2">
      <c r="A160" s="13" t="s">
        <v>14</v>
      </c>
      <c r="B160" s="13">
        <v>1</v>
      </c>
      <c r="C160" s="13">
        <v>0</v>
      </c>
      <c r="D160" s="13">
        <v>2</v>
      </c>
      <c r="E160" s="13">
        <v>12</v>
      </c>
      <c r="F160" s="13">
        <v>0</v>
      </c>
      <c r="G160" s="13">
        <v>0</v>
      </c>
      <c r="H160" s="13">
        <v>2</v>
      </c>
      <c r="I160" s="13">
        <v>2</v>
      </c>
      <c r="J160" s="13">
        <v>3</v>
      </c>
      <c r="K160" s="14">
        <v>0.54549999999999998</v>
      </c>
      <c r="L160" s="13"/>
      <c r="N160" t="s">
        <v>13</v>
      </c>
      <c r="O160">
        <v>0</v>
      </c>
      <c r="P160">
        <v>0</v>
      </c>
      <c r="Q160">
        <v>0</v>
      </c>
      <c r="R160">
        <v>12</v>
      </c>
      <c r="S160">
        <v>1</v>
      </c>
      <c r="T160">
        <v>2</v>
      </c>
      <c r="U160">
        <v>0</v>
      </c>
      <c r="V160">
        <v>0</v>
      </c>
      <c r="W160">
        <v>1</v>
      </c>
      <c r="X160" s="5">
        <v>0.75</v>
      </c>
    </row>
    <row r="161" spans="1:25" x14ac:dyDescent="0.2">
      <c r="A161" s="13" t="s">
        <v>15</v>
      </c>
      <c r="B161" s="13">
        <v>2</v>
      </c>
      <c r="C161" s="13">
        <v>0</v>
      </c>
      <c r="D161" s="13">
        <v>4</v>
      </c>
      <c r="E161" s="13">
        <v>2</v>
      </c>
      <c r="F161" s="13">
        <v>21</v>
      </c>
      <c r="G161" s="13">
        <v>0</v>
      </c>
      <c r="H161" s="13">
        <v>1</v>
      </c>
      <c r="I161" s="13">
        <v>1</v>
      </c>
      <c r="J161" s="13">
        <v>1</v>
      </c>
      <c r="K161" s="14">
        <v>0.65620000000000001</v>
      </c>
      <c r="L161" s="13"/>
      <c r="N161" t="s">
        <v>14</v>
      </c>
      <c r="O161">
        <v>0</v>
      </c>
      <c r="P161">
        <v>1</v>
      </c>
      <c r="Q161">
        <v>5</v>
      </c>
      <c r="R161">
        <v>2</v>
      </c>
      <c r="S161">
        <v>21</v>
      </c>
      <c r="T161">
        <v>0</v>
      </c>
      <c r="U161">
        <v>0</v>
      </c>
      <c r="V161">
        <v>0</v>
      </c>
      <c r="W161">
        <v>1</v>
      </c>
      <c r="X161" s="5">
        <v>0.7</v>
      </c>
    </row>
    <row r="162" spans="1:25" x14ac:dyDescent="0.2">
      <c r="A162" s="13" t="s">
        <v>16</v>
      </c>
      <c r="B162" s="13">
        <v>0</v>
      </c>
      <c r="C162" s="13">
        <v>0</v>
      </c>
      <c r="D162" s="13">
        <v>0</v>
      </c>
      <c r="E162" s="13">
        <v>1</v>
      </c>
      <c r="F162" s="13">
        <v>0</v>
      </c>
      <c r="G162" s="13">
        <v>16</v>
      </c>
      <c r="H162" s="13">
        <v>0</v>
      </c>
      <c r="I162" s="13">
        <v>0</v>
      </c>
      <c r="J162" s="13">
        <v>0</v>
      </c>
      <c r="K162" s="14">
        <v>0.94120000000000004</v>
      </c>
      <c r="L162" s="13"/>
      <c r="N162" t="s">
        <v>12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8</v>
      </c>
      <c r="U162">
        <v>0</v>
      </c>
      <c r="V162">
        <v>0</v>
      </c>
      <c r="W162">
        <v>0</v>
      </c>
      <c r="X162" s="5">
        <v>1</v>
      </c>
    </row>
    <row r="163" spans="1:25" x14ac:dyDescent="0.2">
      <c r="A163" s="13" t="s">
        <v>17</v>
      </c>
      <c r="B163" s="13">
        <v>0</v>
      </c>
      <c r="C163" s="13">
        <v>1</v>
      </c>
      <c r="D163" s="13">
        <v>0</v>
      </c>
      <c r="E163" s="13">
        <v>2</v>
      </c>
      <c r="F163" s="13">
        <v>1</v>
      </c>
      <c r="G163" s="13">
        <v>2</v>
      </c>
      <c r="H163" s="13">
        <v>33</v>
      </c>
      <c r="I163" s="13">
        <v>0</v>
      </c>
      <c r="J163" s="13">
        <v>1</v>
      </c>
      <c r="K163" s="14">
        <v>0.82499999999999996</v>
      </c>
      <c r="L163" s="13"/>
      <c r="N163" t="s">
        <v>18</v>
      </c>
      <c r="O163">
        <v>0</v>
      </c>
      <c r="P163">
        <v>0</v>
      </c>
      <c r="Q163">
        <v>2</v>
      </c>
      <c r="R163">
        <v>3</v>
      </c>
      <c r="S163">
        <v>0</v>
      </c>
      <c r="T163">
        <v>3</v>
      </c>
      <c r="U163">
        <v>3</v>
      </c>
      <c r="V163">
        <v>0</v>
      </c>
      <c r="W163">
        <v>0</v>
      </c>
      <c r="X163" s="5">
        <v>0.2727</v>
      </c>
    </row>
    <row r="164" spans="1:25" x14ac:dyDescent="0.2">
      <c r="A164" s="13" t="s">
        <v>18</v>
      </c>
      <c r="B164" s="13">
        <v>0</v>
      </c>
      <c r="C164" s="13">
        <v>2</v>
      </c>
      <c r="D164" s="13">
        <v>0</v>
      </c>
      <c r="E164" s="13">
        <v>1</v>
      </c>
      <c r="F164" s="13">
        <v>0</v>
      </c>
      <c r="G164" s="13">
        <v>1</v>
      </c>
      <c r="H164" s="13">
        <v>0</v>
      </c>
      <c r="I164" s="13">
        <v>11</v>
      </c>
      <c r="J164" s="13">
        <v>0</v>
      </c>
      <c r="K164" s="14">
        <v>0.73329999999999995</v>
      </c>
      <c r="L164" s="13"/>
      <c r="N164" t="s">
        <v>16</v>
      </c>
      <c r="O164">
        <v>0</v>
      </c>
      <c r="P164">
        <v>0</v>
      </c>
      <c r="Q164">
        <v>2</v>
      </c>
      <c r="R164">
        <v>0</v>
      </c>
      <c r="S164">
        <v>1</v>
      </c>
      <c r="T164">
        <v>0</v>
      </c>
      <c r="U164">
        <v>0</v>
      </c>
      <c r="V164">
        <v>3</v>
      </c>
      <c r="W164">
        <v>0</v>
      </c>
      <c r="X164" s="5">
        <v>0.5</v>
      </c>
    </row>
    <row r="165" spans="1:25" x14ac:dyDescent="0.2">
      <c r="A165" s="13" t="s">
        <v>19</v>
      </c>
      <c r="B165" s="13">
        <v>1</v>
      </c>
      <c r="C165" s="13">
        <v>0</v>
      </c>
      <c r="D165" s="13">
        <v>0</v>
      </c>
      <c r="E165" s="13">
        <v>4</v>
      </c>
      <c r="F165" s="13">
        <v>0</v>
      </c>
      <c r="G165" s="13">
        <v>0</v>
      </c>
      <c r="H165" s="13">
        <v>3</v>
      </c>
      <c r="I165" s="13">
        <v>0</v>
      </c>
      <c r="J165" s="13">
        <v>16</v>
      </c>
      <c r="K165" s="14">
        <v>0.66669999999999996</v>
      </c>
      <c r="L165" s="13"/>
      <c r="N165" t="s">
        <v>11</v>
      </c>
      <c r="O165">
        <v>3</v>
      </c>
      <c r="P165">
        <v>0</v>
      </c>
      <c r="Q165">
        <v>0</v>
      </c>
      <c r="R165">
        <v>2</v>
      </c>
      <c r="S165">
        <v>4</v>
      </c>
      <c r="T165">
        <v>4</v>
      </c>
      <c r="U165">
        <v>0</v>
      </c>
      <c r="V165">
        <v>0</v>
      </c>
      <c r="W165">
        <v>7</v>
      </c>
      <c r="X165" s="5">
        <v>0.35</v>
      </c>
    </row>
    <row r="166" spans="1:25" x14ac:dyDescent="0.2">
      <c r="A166" s="13" t="s">
        <v>20</v>
      </c>
      <c r="B166" s="14">
        <v>0.77270000000000005</v>
      </c>
      <c r="C166" s="14">
        <v>0.59089999999999998</v>
      </c>
      <c r="D166" s="14">
        <v>0.84089999999999998</v>
      </c>
      <c r="E166" s="14">
        <v>0.52170000000000005</v>
      </c>
      <c r="F166" s="14">
        <v>0.84</v>
      </c>
      <c r="G166" s="14">
        <v>0.84209999999999996</v>
      </c>
      <c r="H166" s="14">
        <v>0.84619999999999995</v>
      </c>
      <c r="I166" s="14">
        <v>0.73329999999999995</v>
      </c>
      <c r="J166" s="14">
        <v>0.76190000000000002</v>
      </c>
      <c r="K166" s="13"/>
      <c r="L166" s="14">
        <f>POWER(B166*C166*D166*E166*F166*G166*H166*I166*J166,1/9)</f>
        <v>0.7405492891167349</v>
      </c>
      <c r="N166" t="s">
        <v>20</v>
      </c>
      <c r="O166" s="6">
        <v>0.375</v>
      </c>
      <c r="P166" s="5">
        <v>0.8</v>
      </c>
      <c r="Q166" s="5">
        <v>0.625</v>
      </c>
      <c r="R166" s="5">
        <v>0.54549999999999998</v>
      </c>
      <c r="S166" s="5">
        <v>0.72409999999999997</v>
      </c>
      <c r="T166" s="6">
        <v>0.47060000000000002</v>
      </c>
      <c r="U166" s="5">
        <v>1</v>
      </c>
      <c r="V166" s="5">
        <v>1</v>
      </c>
      <c r="W166" s="5">
        <v>0.77780000000000005</v>
      </c>
      <c r="Y166" s="5">
        <f>POWER(O166*P166*Q166*R166*S166*T166*U166*V166*W166,1/9)</f>
        <v>0.66973285411339389</v>
      </c>
    </row>
    <row r="167" spans="1:25" x14ac:dyDescent="0.2">
      <c r="O167">
        <f>SUM(O157:O165)</f>
        <v>8</v>
      </c>
      <c r="P167">
        <f t="shared" ref="P167:W167" si="5">SUM(P157:P165)</f>
        <v>5</v>
      </c>
      <c r="Q167">
        <f t="shared" si="5"/>
        <v>24</v>
      </c>
      <c r="R167">
        <f t="shared" si="5"/>
        <v>22</v>
      </c>
      <c r="S167">
        <f t="shared" si="5"/>
        <v>29</v>
      </c>
      <c r="T167">
        <f t="shared" si="5"/>
        <v>17</v>
      </c>
      <c r="U167">
        <f t="shared" si="5"/>
        <v>3</v>
      </c>
      <c r="V167">
        <f t="shared" si="5"/>
        <v>3</v>
      </c>
      <c r="W167">
        <f t="shared" si="5"/>
        <v>9</v>
      </c>
    </row>
    <row r="169" spans="1:25" ht="19" x14ac:dyDescent="0.25">
      <c r="A169" s="12" t="s">
        <v>62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N169" s="2" t="s">
        <v>25</v>
      </c>
    </row>
    <row r="170" spans="1:25" x14ac:dyDescent="0.2">
      <c r="A170" s="13" t="s">
        <v>63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N170" t="s">
        <v>64</v>
      </c>
    </row>
    <row r="171" spans="1:25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N171" t="s">
        <v>65</v>
      </c>
    </row>
    <row r="172" spans="1:25" x14ac:dyDescent="0.2">
      <c r="A172" s="13"/>
      <c r="B172" s="13" t="s">
        <v>1</v>
      </c>
      <c r="C172" s="13" t="s">
        <v>2</v>
      </c>
      <c r="D172" s="13" t="s">
        <v>3</v>
      </c>
      <c r="E172" s="13" t="s">
        <v>4</v>
      </c>
      <c r="F172" s="13" t="s">
        <v>5</v>
      </c>
      <c r="G172" s="13" t="s">
        <v>6</v>
      </c>
      <c r="H172" s="13" t="s">
        <v>7</v>
      </c>
      <c r="I172" s="13" t="s">
        <v>8</v>
      </c>
      <c r="J172" s="13" t="s">
        <v>9</v>
      </c>
      <c r="K172" s="13" t="s">
        <v>10</v>
      </c>
      <c r="L172" s="13" t="s">
        <v>29</v>
      </c>
      <c r="O172" t="s">
        <v>5</v>
      </c>
      <c r="P172" t="s">
        <v>9</v>
      </c>
      <c r="Q172" t="s">
        <v>7</v>
      </c>
      <c r="R172" t="s">
        <v>3</v>
      </c>
      <c r="S172" t="s">
        <v>4</v>
      </c>
      <c r="T172" t="s">
        <v>2</v>
      </c>
      <c r="U172" t="s">
        <v>8</v>
      </c>
      <c r="V172" t="s">
        <v>6</v>
      </c>
      <c r="W172" t="s">
        <v>1</v>
      </c>
      <c r="X172" t="s">
        <v>10</v>
      </c>
      <c r="Y172" t="s">
        <v>29</v>
      </c>
    </row>
    <row r="173" spans="1:25" x14ac:dyDescent="0.2">
      <c r="A173" s="13" t="s">
        <v>11</v>
      </c>
      <c r="B173" s="13">
        <v>17</v>
      </c>
      <c r="C173" s="13">
        <v>4</v>
      </c>
      <c r="D173" s="13">
        <v>0</v>
      </c>
      <c r="E173" s="13">
        <v>1</v>
      </c>
      <c r="F173" s="13">
        <v>1</v>
      </c>
      <c r="G173" s="13">
        <v>0</v>
      </c>
      <c r="H173" s="13">
        <v>0</v>
      </c>
      <c r="I173" s="13">
        <v>0</v>
      </c>
      <c r="J173" s="13">
        <v>0</v>
      </c>
      <c r="K173" s="14">
        <v>0.73909999999999998</v>
      </c>
      <c r="L173" s="13"/>
      <c r="N173" t="s">
        <v>15</v>
      </c>
      <c r="O173">
        <v>3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3</v>
      </c>
      <c r="X173" s="5">
        <v>0.42859999999999998</v>
      </c>
    </row>
    <row r="174" spans="1:25" x14ac:dyDescent="0.2">
      <c r="A174" s="13" t="s">
        <v>12</v>
      </c>
      <c r="B174" s="13">
        <v>0</v>
      </c>
      <c r="C174" s="13">
        <v>14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1</v>
      </c>
      <c r="J174" s="13">
        <v>0</v>
      </c>
      <c r="K174" s="14">
        <v>0.93330000000000002</v>
      </c>
      <c r="L174" s="13"/>
      <c r="N174" t="s">
        <v>19</v>
      </c>
      <c r="O174">
        <v>1</v>
      </c>
      <c r="P174">
        <v>3</v>
      </c>
      <c r="Q174">
        <v>1</v>
      </c>
      <c r="R174">
        <v>0</v>
      </c>
      <c r="S174">
        <v>2</v>
      </c>
      <c r="T174">
        <v>0</v>
      </c>
      <c r="U174">
        <v>0</v>
      </c>
      <c r="V174">
        <v>0</v>
      </c>
      <c r="W174">
        <v>0</v>
      </c>
      <c r="X174" s="5">
        <v>0.42859999999999998</v>
      </c>
    </row>
    <row r="175" spans="1:25" x14ac:dyDescent="0.2">
      <c r="A175" s="13" t="s">
        <v>13</v>
      </c>
      <c r="B175" s="13">
        <v>0</v>
      </c>
      <c r="C175" s="13">
        <v>1</v>
      </c>
      <c r="D175" s="13">
        <v>39</v>
      </c>
      <c r="E175" s="13">
        <v>0</v>
      </c>
      <c r="F175" s="13">
        <v>4</v>
      </c>
      <c r="G175" s="13">
        <v>0</v>
      </c>
      <c r="H175" s="13">
        <v>0</v>
      </c>
      <c r="I175" s="13">
        <v>0</v>
      </c>
      <c r="J175" s="13">
        <v>0</v>
      </c>
      <c r="K175" s="14">
        <v>0.88639999999999997</v>
      </c>
      <c r="L175" s="13"/>
      <c r="N175" t="s">
        <v>17</v>
      </c>
      <c r="O175">
        <v>1</v>
      </c>
      <c r="P175">
        <v>1</v>
      </c>
      <c r="Q175">
        <v>14</v>
      </c>
      <c r="R175">
        <v>1</v>
      </c>
      <c r="S175">
        <v>2</v>
      </c>
      <c r="T175">
        <v>0</v>
      </c>
      <c r="U175">
        <v>0</v>
      </c>
      <c r="V175">
        <v>0</v>
      </c>
      <c r="W175">
        <v>0</v>
      </c>
      <c r="X175" s="5">
        <v>0.73680000000000001</v>
      </c>
    </row>
    <row r="176" spans="1:25" x14ac:dyDescent="0.2">
      <c r="A176" s="13" t="s">
        <v>14</v>
      </c>
      <c r="B176" s="13">
        <v>1</v>
      </c>
      <c r="C176" s="13">
        <v>0</v>
      </c>
      <c r="D176" s="13">
        <v>3</v>
      </c>
      <c r="E176" s="13">
        <v>13</v>
      </c>
      <c r="F176" s="13">
        <v>1</v>
      </c>
      <c r="G176" s="13">
        <v>0</v>
      </c>
      <c r="H176" s="13">
        <v>1</v>
      </c>
      <c r="I176" s="13">
        <v>1</v>
      </c>
      <c r="J176" s="13">
        <v>3</v>
      </c>
      <c r="K176" s="14">
        <v>0.56520000000000004</v>
      </c>
      <c r="L176" s="13"/>
      <c r="N176" t="s">
        <v>13</v>
      </c>
      <c r="O176">
        <v>0</v>
      </c>
      <c r="P176">
        <v>0</v>
      </c>
      <c r="Q176">
        <v>0</v>
      </c>
      <c r="R176">
        <v>12</v>
      </c>
      <c r="S176">
        <v>1</v>
      </c>
      <c r="T176">
        <v>2</v>
      </c>
      <c r="U176">
        <v>0</v>
      </c>
      <c r="V176">
        <v>0</v>
      </c>
      <c r="W176">
        <v>1</v>
      </c>
      <c r="X176" s="5">
        <v>0.75</v>
      </c>
    </row>
    <row r="177" spans="1:35" x14ac:dyDescent="0.2">
      <c r="A177" s="13" t="s">
        <v>15</v>
      </c>
      <c r="B177" s="13">
        <v>3</v>
      </c>
      <c r="C177" s="13">
        <v>0</v>
      </c>
      <c r="D177" s="13">
        <v>2</v>
      </c>
      <c r="E177" s="13">
        <v>0</v>
      </c>
      <c r="F177" s="13">
        <v>19</v>
      </c>
      <c r="G177" s="13">
        <v>0</v>
      </c>
      <c r="H177" s="13">
        <v>1</v>
      </c>
      <c r="I177" s="13">
        <v>1</v>
      </c>
      <c r="J177" s="13">
        <v>1</v>
      </c>
      <c r="K177" s="14">
        <v>0.70369999999999999</v>
      </c>
      <c r="L177" s="13"/>
      <c r="N177" t="s">
        <v>14</v>
      </c>
      <c r="O177">
        <v>1</v>
      </c>
      <c r="P177">
        <v>1</v>
      </c>
      <c r="Q177">
        <v>5</v>
      </c>
      <c r="R177">
        <v>3</v>
      </c>
      <c r="S177">
        <v>22</v>
      </c>
      <c r="T177">
        <v>0</v>
      </c>
      <c r="U177">
        <v>1</v>
      </c>
      <c r="V177">
        <v>1</v>
      </c>
      <c r="W177">
        <v>0</v>
      </c>
      <c r="X177" s="5">
        <v>0.64710000000000001</v>
      </c>
    </row>
    <row r="178" spans="1:35" x14ac:dyDescent="0.2">
      <c r="A178" s="13" t="s">
        <v>16</v>
      </c>
      <c r="B178" s="13">
        <v>0</v>
      </c>
      <c r="C178" s="13">
        <v>0</v>
      </c>
      <c r="D178" s="13">
        <v>0</v>
      </c>
      <c r="E178" s="13">
        <v>1</v>
      </c>
      <c r="F178" s="13">
        <v>0</v>
      </c>
      <c r="G178" s="13">
        <v>17</v>
      </c>
      <c r="H178" s="13">
        <v>0</v>
      </c>
      <c r="I178" s="13">
        <v>0</v>
      </c>
      <c r="J178" s="13">
        <v>0</v>
      </c>
      <c r="K178" s="14">
        <v>0.94440000000000002</v>
      </c>
      <c r="L178" s="13"/>
      <c r="N178" t="s">
        <v>12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7</v>
      </c>
      <c r="U178">
        <v>0</v>
      </c>
      <c r="V178">
        <v>0</v>
      </c>
      <c r="W178">
        <v>0</v>
      </c>
      <c r="X178" s="5">
        <v>1</v>
      </c>
    </row>
    <row r="179" spans="1:35" x14ac:dyDescent="0.2">
      <c r="A179" s="13" t="s">
        <v>17</v>
      </c>
      <c r="B179" s="13">
        <v>0</v>
      </c>
      <c r="C179" s="13">
        <v>0</v>
      </c>
      <c r="D179" s="13">
        <v>0</v>
      </c>
      <c r="E179" s="13">
        <v>3</v>
      </c>
      <c r="F179" s="13">
        <v>0</v>
      </c>
      <c r="G179" s="13">
        <v>1</v>
      </c>
      <c r="H179" s="13">
        <v>36</v>
      </c>
      <c r="I179" s="13">
        <v>0</v>
      </c>
      <c r="J179" s="13">
        <v>2</v>
      </c>
      <c r="K179" s="14">
        <v>0.85709999999999997</v>
      </c>
      <c r="L179" s="13"/>
      <c r="N179" t="s">
        <v>18</v>
      </c>
      <c r="O179">
        <v>0</v>
      </c>
      <c r="P179">
        <v>0</v>
      </c>
      <c r="Q179">
        <v>2</v>
      </c>
      <c r="R179">
        <v>1</v>
      </c>
      <c r="S179">
        <v>0</v>
      </c>
      <c r="T179">
        <v>2</v>
      </c>
      <c r="U179">
        <v>2</v>
      </c>
      <c r="V179">
        <v>0</v>
      </c>
      <c r="W179">
        <v>0</v>
      </c>
      <c r="X179" s="5">
        <v>0.28570000000000001</v>
      </c>
    </row>
    <row r="180" spans="1:35" x14ac:dyDescent="0.2">
      <c r="A180" s="13" t="s">
        <v>18</v>
      </c>
      <c r="B180" s="13">
        <v>1</v>
      </c>
      <c r="C180" s="13">
        <v>3</v>
      </c>
      <c r="D180" s="13">
        <v>0</v>
      </c>
      <c r="E180" s="13">
        <v>2</v>
      </c>
      <c r="F180" s="13">
        <v>0</v>
      </c>
      <c r="G180" s="13">
        <v>1</v>
      </c>
      <c r="H180" s="13">
        <v>0</v>
      </c>
      <c r="I180" s="13">
        <v>12</v>
      </c>
      <c r="J180" s="13">
        <v>0</v>
      </c>
      <c r="K180" s="14">
        <v>0.63160000000000005</v>
      </c>
      <c r="L180" s="13"/>
      <c r="N180" t="s">
        <v>16</v>
      </c>
      <c r="O180">
        <v>0</v>
      </c>
      <c r="P180">
        <v>0</v>
      </c>
      <c r="Q180">
        <v>2</v>
      </c>
      <c r="R180">
        <v>1</v>
      </c>
      <c r="S180">
        <v>0</v>
      </c>
      <c r="T180">
        <v>0</v>
      </c>
      <c r="U180">
        <v>0</v>
      </c>
      <c r="V180">
        <v>2</v>
      </c>
      <c r="W180">
        <v>0</v>
      </c>
      <c r="X180" s="5">
        <v>0.4</v>
      </c>
    </row>
    <row r="181" spans="1:35" x14ac:dyDescent="0.2">
      <c r="A181" s="13" t="s">
        <v>19</v>
      </c>
      <c r="B181" s="13">
        <v>0</v>
      </c>
      <c r="C181" s="13">
        <v>0</v>
      </c>
      <c r="D181" s="13">
        <v>0</v>
      </c>
      <c r="E181" s="13">
        <v>3</v>
      </c>
      <c r="F181" s="13">
        <v>0</v>
      </c>
      <c r="G181" s="13">
        <v>0</v>
      </c>
      <c r="H181" s="13">
        <v>1</v>
      </c>
      <c r="I181" s="13">
        <v>0</v>
      </c>
      <c r="J181" s="13">
        <v>15</v>
      </c>
      <c r="K181" s="14">
        <v>0.78949999999999998</v>
      </c>
      <c r="L181" s="13"/>
      <c r="N181" t="s">
        <v>11</v>
      </c>
      <c r="O181">
        <v>2</v>
      </c>
      <c r="P181">
        <v>0</v>
      </c>
      <c r="Q181">
        <v>0</v>
      </c>
      <c r="R181">
        <v>3</v>
      </c>
      <c r="S181">
        <v>2</v>
      </c>
      <c r="T181">
        <v>6</v>
      </c>
      <c r="U181">
        <v>0</v>
      </c>
      <c r="V181">
        <v>0</v>
      </c>
      <c r="W181">
        <v>5</v>
      </c>
      <c r="X181" s="5">
        <v>0.27779999999999999</v>
      </c>
    </row>
    <row r="182" spans="1:35" x14ac:dyDescent="0.2">
      <c r="A182" s="13" t="s">
        <v>20</v>
      </c>
      <c r="B182" s="14">
        <v>0.77270000000000005</v>
      </c>
      <c r="C182" s="14">
        <v>0.63639999999999997</v>
      </c>
      <c r="D182" s="14">
        <v>0.88639999999999997</v>
      </c>
      <c r="E182" s="14">
        <v>0.56520000000000004</v>
      </c>
      <c r="F182" s="14">
        <v>0.76</v>
      </c>
      <c r="G182" s="14">
        <v>0.89470000000000005</v>
      </c>
      <c r="H182" s="14">
        <v>0.92310000000000003</v>
      </c>
      <c r="I182" s="14">
        <v>0.8</v>
      </c>
      <c r="J182" s="14">
        <v>0.71430000000000005</v>
      </c>
      <c r="K182" s="13"/>
      <c r="L182" s="14">
        <f>POWER(B182*C182*D182*E182*F182*G182*H182*I182*J182,1/9)</f>
        <v>0.76369575738813866</v>
      </c>
      <c r="N182" t="s">
        <v>20</v>
      </c>
      <c r="O182" s="5">
        <v>0.375</v>
      </c>
      <c r="P182" s="5">
        <v>0.6</v>
      </c>
      <c r="Q182" s="5">
        <v>0.58330000000000004</v>
      </c>
      <c r="R182" s="5">
        <v>0.54549999999999998</v>
      </c>
      <c r="S182" s="5">
        <v>0.75860000000000005</v>
      </c>
      <c r="T182" s="5">
        <v>0.4118</v>
      </c>
      <c r="U182" s="5">
        <v>0.66669999999999996</v>
      </c>
      <c r="V182" s="5">
        <v>0.66669999999999996</v>
      </c>
      <c r="W182" s="5">
        <v>0.55559999999999998</v>
      </c>
      <c r="Y182" s="5">
        <f>POWER(O182*P182*Q182*R182*S182*T182*U182*V182*W182,1/9)</f>
        <v>0.5612190412242728</v>
      </c>
    </row>
    <row r="184" spans="1:35" ht="19" x14ac:dyDescent="0.25">
      <c r="A184" s="12" t="s">
        <v>225</v>
      </c>
      <c r="B184" s="13"/>
      <c r="C184" s="13"/>
      <c r="D184" s="13"/>
      <c r="E184" s="13"/>
      <c r="F184" s="13"/>
      <c r="G184" s="13"/>
      <c r="H184" s="13"/>
      <c r="I184" s="13"/>
      <c r="J184" s="13"/>
      <c r="N184" s="2" t="s">
        <v>25</v>
      </c>
      <c r="Z184" s="24" t="s">
        <v>237</v>
      </c>
    </row>
    <row r="185" spans="1:35" x14ac:dyDescent="0.2">
      <c r="A185" s="13" t="s">
        <v>231</v>
      </c>
      <c r="B185" s="13"/>
      <c r="C185" s="13"/>
      <c r="D185" s="13"/>
      <c r="E185" s="13"/>
      <c r="F185" s="13"/>
      <c r="G185" s="13"/>
      <c r="H185" s="13"/>
      <c r="I185" s="13"/>
      <c r="J185" s="13"/>
      <c r="N185" t="s">
        <v>233</v>
      </c>
      <c r="Z185" t="s">
        <v>235</v>
      </c>
    </row>
    <row r="186" spans="1:35" x14ac:dyDescent="0.2">
      <c r="A186" s="13" t="s">
        <v>232</v>
      </c>
      <c r="B186" s="13"/>
      <c r="C186" s="13"/>
      <c r="D186" s="13"/>
      <c r="E186" s="13"/>
      <c r="F186" s="13"/>
      <c r="G186" s="13"/>
      <c r="H186" s="13"/>
      <c r="I186" s="13"/>
      <c r="J186" s="13"/>
      <c r="N186" t="s">
        <v>234</v>
      </c>
      <c r="Z186" t="s">
        <v>236</v>
      </c>
    </row>
    <row r="187" spans="1:35" x14ac:dyDescent="0.2">
      <c r="B187" t="s">
        <v>1</v>
      </c>
      <c r="C187" t="s">
        <v>2</v>
      </c>
      <c r="D187" t="s">
        <v>3</v>
      </c>
      <c r="E187" t="s">
        <v>5</v>
      </c>
      <c r="F187" t="s">
        <v>6</v>
      </c>
      <c r="G187" t="s">
        <v>7</v>
      </c>
      <c r="H187" t="s">
        <v>8</v>
      </c>
      <c r="I187" t="s">
        <v>10</v>
      </c>
      <c r="J187" s="13" t="s">
        <v>29</v>
      </c>
      <c r="O187" t="s">
        <v>5</v>
      </c>
      <c r="P187" t="s">
        <v>7</v>
      </c>
      <c r="Q187" t="s">
        <v>3</v>
      </c>
      <c r="R187" t="s">
        <v>2</v>
      </c>
      <c r="S187" t="s">
        <v>8</v>
      </c>
      <c r="T187" t="s">
        <v>6</v>
      </c>
      <c r="U187" t="s">
        <v>1</v>
      </c>
      <c r="V187" t="s">
        <v>10</v>
      </c>
      <c r="W187" t="s">
        <v>29</v>
      </c>
      <c r="AA187" t="s">
        <v>6</v>
      </c>
      <c r="AB187" t="s">
        <v>7</v>
      </c>
      <c r="AC187" t="s">
        <v>5</v>
      </c>
      <c r="AD187" t="s">
        <v>1</v>
      </c>
      <c r="AE187" t="s">
        <v>3</v>
      </c>
      <c r="AF187" t="s">
        <v>2</v>
      </c>
      <c r="AG187" t="s">
        <v>8</v>
      </c>
      <c r="AH187" t="s">
        <v>10</v>
      </c>
      <c r="AI187" t="s">
        <v>29</v>
      </c>
    </row>
    <row r="188" spans="1:35" x14ac:dyDescent="0.2">
      <c r="A188" t="s">
        <v>11</v>
      </c>
      <c r="B188">
        <v>19</v>
      </c>
      <c r="C188">
        <v>4</v>
      </c>
      <c r="D188">
        <v>1</v>
      </c>
      <c r="E188">
        <v>1</v>
      </c>
      <c r="F188">
        <v>0</v>
      </c>
      <c r="G188">
        <v>0</v>
      </c>
      <c r="H188">
        <v>0</v>
      </c>
      <c r="I188" s="5">
        <v>0.76</v>
      </c>
      <c r="J188" s="13"/>
      <c r="N188" t="s">
        <v>15</v>
      </c>
      <c r="O188">
        <v>3</v>
      </c>
      <c r="P188">
        <v>2</v>
      </c>
      <c r="Q188">
        <v>5</v>
      </c>
      <c r="R188">
        <v>0</v>
      </c>
      <c r="S188">
        <v>0</v>
      </c>
      <c r="T188">
        <v>0</v>
      </c>
      <c r="U188">
        <v>1</v>
      </c>
      <c r="V188" s="5">
        <v>0.2727</v>
      </c>
      <c r="Z188" t="s">
        <v>16</v>
      </c>
      <c r="AA188">
        <v>3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s="5">
        <v>1</v>
      </c>
    </row>
    <row r="189" spans="1:35" x14ac:dyDescent="0.2">
      <c r="A189" t="s">
        <v>12</v>
      </c>
      <c r="B189">
        <v>0</v>
      </c>
      <c r="C189">
        <v>15</v>
      </c>
      <c r="D189">
        <v>0</v>
      </c>
      <c r="E189">
        <v>0</v>
      </c>
      <c r="F189">
        <v>0</v>
      </c>
      <c r="G189">
        <v>0</v>
      </c>
      <c r="H189">
        <v>0</v>
      </c>
      <c r="I189" s="5">
        <v>1</v>
      </c>
      <c r="J189" s="13"/>
      <c r="N189" t="s">
        <v>17</v>
      </c>
      <c r="O189">
        <v>0</v>
      </c>
      <c r="P189">
        <v>18</v>
      </c>
      <c r="Q189">
        <v>2</v>
      </c>
      <c r="R189">
        <v>1</v>
      </c>
      <c r="S189">
        <v>0</v>
      </c>
      <c r="T189">
        <v>0</v>
      </c>
      <c r="U189">
        <v>1</v>
      </c>
      <c r="V189" s="5">
        <v>0.81820000000000004</v>
      </c>
      <c r="Z189" t="s">
        <v>17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1</v>
      </c>
      <c r="AG189">
        <v>0</v>
      </c>
      <c r="AH189" s="5">
        <v>0.5</v>
      </c>
    </row>
    <row r="190" spans="1:35" x14ac:dyDescent="0.2">
      <c r="A190" t="s">
        <v>13</v>
      </c>
      <c r="B190">
        <v>0</v>
      </c>
      <c r="C190">
        <v>0</v>
      </c>
      <c r="D190">
        <v>37</v>
      </c>
      <c r="E190">
        <v>2</v>
      </c>
      <c r="F190">
        <v>0</v>
      </c>
      <c r="G190">
        <v>0</v>
      </c>
      <c r="H190">
        <v>0</v>
      </c>
      <c r="I190" s="5">
        <v>0.94869999999999999</v>
      </c>
      <c r="J190" s="13"/>
      <c r="N190" t="s">
        <v>13</v>
      </c>
      <c r="O190">
        <v>0</v>
      </c>
      <c r="P190">
        <v>1</v>
      </c>
      <c r="Q190">
        <v>11</v>
      </c>
      <c r="R190">
        <v>1</v>
      </c>
      <c r="S190">
        <v>0</v>
      </c>
      <c r="T190">
        <v>0</v>
      </c>
      <c r="U190">
        <v>0</v>
      </c>
      <c r="V190" s="5">
        <v>0.84619999999999995</v>
      </c>
      <c r="Z190" t="s">
        <v>15</v>
      </c>
      <c r="AA190">
        <v>0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0</v>
      </c>
      <c r="AH190" s="5">
        <v>0.5</v>
      </c>
    </row>
    <row r="191" spans="1:35" x14ac:dyDescent="0.2">
      <c r="A191" t="s">
        <v>15</v>
      </c>
      <c r="B191">
        <v>3</v>
      </c>
      <c r="C191">
        <v>0</v>
      </c>
      <c r="D191">
        <v>5</v>
      </c>
      <c r="E191">
        <v>22</v>
      </c>
      <c r="F191">
        <v>0</v>
      </c>
      <c r="G191">
        <v>2</v>
      </c>
      <c r="H191">
        <v>1</v>
      </c>
      <c r="I191" s="5">
        <v>0.66669999999999996</v>
      </c>
      <c r="J191" s="13"/>
      <c r="N191" t="s">
        <v>12</v>
      </c>
      <c r="O191">
        <v>0</v>
      </c>
      <c r="P191">
        <v>0</v>
      </c>
      <c r="Q191">
        <v>0</v>
      </c>
      <c r="R191">
        <v>10</v>
      </c>
      <c r="S191">
        <v>0</v>
      </c>
      <c r="T191">
        <v>0</v>
      </c>
      <c r="U191">
        <v>0</v>
      </c>
      <c r="V191" s="5">
        <v>1</v>
      </c>
      <c r="Z191" t="s">
        <v>11</v>
      </c>
      <c r="AA191">
        <v>0</v>
      </c>
      <c r="AB191">
        <v>0</v>
      </c>
      <c r="AC191">
        <v>2</v>
      </c>
      <c r="AD191">
        <v>3</v>
      </c>
      <c r="AE191">
        <v>0</v>
      </c>
      <c r="AF191">
        <v>0</v>
      </c>
      <c r="AG191">
        <v>0</v>
      </c>
      <c r="AH191" s="5">
        <v>0.6</v>
      </c>
    </row>
    <row r="192" spans="1:35" x14ac:dyDescent="0.2">
      <c r="A192" t="s">
        <v>16</v>
      </c>
      <c r="B192">
        <v>0</v>
      </c>
      <c r="C192">
        <v>0</v>
      </c>
      <c r="D192">
        <v>0</v>
      </c>
      <c r="E192">
        <v>0</v>
      </c>
      <c r="F192">
        <v>17</v>
      </c>
      <c r="G192">
        <v>1</v>
      </c>
      <c r="H192">
        <v>1</v>
      </c>
      <c r="I192" s="5">
        <v>0.89470000000000005</v>
      </c>
      <c r="J192" s="13"/>
      <c r="N192" t="s">
        <v>18</v>
      </c>
      <c r="O192">
        <v>0</v>
      </c>
      <c r="P192">
        <v>2</v>
      </c>
      <c r="Q192">
        <v>0</v>
      </c>
      <c r="R192">
        <v>2</v>
      </c>
      <c r="S192">
        <v>3</v>
      </c>
      <c r="T192">
        <v>0</v>
      </c>
      <c r="U192">
        <v>0</v>
      </c>
      <c r="V192" s="5">
        <v>0.42859999999999998</v>
      </c>
      <c r="Z192" t="s">
        <v>13</v>
      </c>
      <c r="AA192">
        <v>0</v>
      </c>
      <c r="AB192">
        <v>0</v>
      </c>
      <c r="AC192">
        <v>0</v>
      </c>
      <c r="AD192">
        <v>0</v>
      </c>
      <c r="AE192">
        <v>3</v>
      </c>
      <c r="AF192">
        <v>1</v>
      </c>
      <c r="AG192">
        <v>0</v>
      </c>
      <c r="AH192" s="5">
        <v>0.75</v>
      </c>
    </row>
    <row r="193" spans="1:35" x14ac:dyDescent="0.2">
      <c r="A193" t="s">
        <v>17</v>
      </c>
      <c r="B193">
        <v>0</v>
      </c>
      <c r="C193">
        <v>1</v>
      </c>
      <c r="D193">
        <v>0</v>
      </c>
      <c r="E193">
        <v>0</v>
      </c>
      <c r="F193">
        <v>2</v>
      </c>
      <c r="G193">
        <v>36</v>
      </c>
      <c r="H193">
        <v>0</v>
      </c>
      <c r="I193" s="5">
        <v>0.92310000000000003</v>
      </c>
      <c r="J193" s="13"/>
      <c r="N193" t="s">
        <v>16</v>
      </c>
      <c r="O193">
        <v>1</v>
      </c>
      <c r="P193">
        <v>1</v>
      </c>
      <c r="Q193">
        <v>1</v>
      </c>
      <c r="R193">
        <v>0</v>
      </c>
      <c r="S193">
        <v>0</v>
      </c>
      <c r="T193">
        <v>3</v>
      </c>
      <c r="U193">
        <v>0</v>
      </c>
      <c r="V193" s="5">
        <v>0.5</v>
      </c>
      <c r="Z193" t="s">
        <v>12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 s="5">
        <v>1</v>
      </c>
    </row>
    <row r="194" spans="1:35" x14ac:dyDescent="0.2">
      <c r="A194" t="s">
        <v>18</v>
      </c>
      <c r="B194">
        <v>0</v>
      </c>
      <c r="C194">
        <v>2</v>
      </c>
      <c r="D194">
        <v>1</v>
      </c>
      <c r="E194">
        <v>0</v>
      </c>
      <c r="F194">
        <v>0</v>
      </c>
      <c r="G194">
        <v>0</v>
      </c>
      <c r="H194">
        <v>12</v>
      </c>
      <c r="I194" s="5">
        <v>0.8</v>
      </c>
      <c r="J194" s="14"/>
      <c r="N194" t="s">
        <v>11</v>
      </c>
      <c r="O194">
        <v>4</v>
      </c>
      <c r="P194">
        <v>0</v>
      </c>
      <c r="Q194">
        <v>3</v>
      </c>
      <c r="R194">
        <v>3</v>
      </c>
      <c r="S194">
        <v>0</v>
      </c>
      <c r="T194">
        <v>0</v>
      </c>
      <c r="U194">
        <v>7</v>
      </c>
      <c r="V194" s="5">
        <v>0.4118</v>
      </c>
      <c r="W194" s="5"/>
      <c r="Z194" t="s">
        <v>18</v>
      </c>
      <c r="AA194">
        <v>0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3</v>
      </c>
      <c r="AH194" s="5">
        <v>0.75</v>
      </c>
      <c r="AI194" s="5"/>
    </row>
    <row r="195" spans="1:35" x14ac:dyDescent="0.2">
      <c r="A195" t="s">
        <v>20</v>
      </c>
      <c r="B195" s="5">
        <v>0.86360000000000003</v>
      </c>
      <c r="C195" s="5">
        <v>0.68179999999999996</v>
      </c>
      <c r="D195" s="5">
        <v>0.84089999999999998</v>
      </c>
      <c r="E195" s="5">
        <v>0.88</v>
      </c>
      <c r="F195" s="5">
        <v>0.89470000000000005</v>
      </c>
      <c r="G195" s="5">
        <v>0.92310000000000003</v>
      </c>
      <c r="H195" s="5">
        <v>0.85709999999999997</v>
      </c>
      <c r="J195" s="14">
        <f>POWER(B195*C195*D195*E195*F195*G195*H195,1/7)</f>
        <v>0.8453217595779664</v>
      </c>
      <c r="N195" t="s">
        <v>20</v>
      </c>
      <c r="O195" s="5">
        <v>0.375</v>
      </c>
      <c r="P195" s="5">
        <v>0.75</v>
      </c>
      <c r="Q195" s="5">
        <v>0.5</v>
      </c>
      <c r="R195" s="5">
        <v>0.58819999999999995</v>
      </c>
      <c r="S195" s="5">
        <v>1</v>
      </c>
      <c r="T195" s="5">
        <v>1</v>
      </c>
      <c r="U195" s="5">
        <v>0.77780000000000005</v>
      </c>
      <c r="W195" s="5">
        <f>POWER(O195*P195*Q195*R195*S195*T195*U195,1/7)</f>
        <v>0.67573957814574792</v>
      </c>
      <c r="Z195" t="s">
        <v>20</v>
      </c>
      <c r="AA195" s="5">
        <v>1</v>
      </c>
      <c r="AB195" s="5">
        <v>0.33329999999999999</v>
      </c>
      <c r="AC195" s="5">
        <v>0.33329999999999999</v>
      </c>
      <c r="AD195" s="5">
        <v>1</v>
      </c>
      <c r="AE195" s="5">
        <v>1</v>
      </c>
      <c r="AF195" s="5">
        <v>0.33329999999999999</v>
      </c>
      <c r="AG195" s="5">
        <v>1</v>
      </c>
      <c r="AI195" s="5">
        <f>POWER(AA195*AB195*AC195*AD195*AE195*AF195*AG195,1/7)</f>
        <v>0.62445457060766896</v>
      </c>
    </row>
    <row r="196" spans="1:35" x14ac:dyDescent="0.2">
      <c r="B196">
        <f>SUM(B188:B194)</f>
        <v>22</v>
      </c>
      <c r="C196">
        <f t="shared" ref="C196:H196" si="6">SUM(C188:C194)</f>
        <v>22</v>
      </c>
      <c r="D196">
        <f t="shared" si="6"/>
        <v>44</v>
      </c>
      <c r="E196">
        <f t="shared" si="6"/>
        <v>25</v>
      </c>
      <c r="F196">
        <f t="shared" si="6"/>
        <v>19</v>
      </c>
      <c r="G196">
        <f t="shared" si="6"/>
        <v>39</v>
      </c>
      <c r="H196">
        <f t="shared" si="6"/>
        <v>14</v>
      </c>
      <c r="J196">
        <f>SUM(B196:H196)</f>
        <v>185</v>
      </c>
      <c r="O196">
        <f>SUM(O188:O194)</f>
        <v>8</v>
      </c>
      <c r="P196">
        <f t="shared" ref="P196:U196" si="7">SUM(P188:P194)</f>
        <v>24</v>
      </c>
      <c r="Q196">
        <f t="shared" si="7"/>
        <v>22</v>
      </c>
      <c r="R196">
        <f t="shared" si="7"/>
        <v>17</v>
      </c>
      <c r="S196">
        <f t="shared" si="7"/>
        <v>3</v>
      </c>
      <c r="T196">
        <f t="shared" si="7"/>
        <v>3</v>
      </c>
      <c r="U196">
        <f t="shared" si="7"/>
        <v>9</v>
      </c>
      <c r="W196">
        <f>SUM(O196:U196)</f>
        <v>86</v>
      </c>
      <c r="AA196">
        <f>SUM(AA188:AA194)</f>
        <v>3</v>
      </c>
      <c r="AB196">
        <f t="shared" ref="AB196:AG196" si="8">SUM(AB188:AB194)</f>
        <v>3</v>
      </c>
      <c r="AC196">
        <f t="shared" si="8"/>
        <v>3</v>
      </c>
      <c r="AD196">
        <f t="shared" si="8"/>
        <v>3</v>
      </c>
      <c r="AE196">
        <f t="shared" si="8"/>
        <v>3</v>
      </c>
      <c r="AF196">
        <f t="shared" si="8"/>
        <v>3</v>
      </c>
      <c r="AG196">
        <f t="shared" si="8"/>
        <v>3</v>
      </c>
      <c r="AI196">
        <f>SUM(AA196:AG196)</f>
        <v>21</v>
      </c>
    </row>
    <row r="199" spans="1:35" ht="19" x14ac:dyDescent="0.25">
      <c r="A199" s="21" t="s">
        <v>228</v>
      </c>
      <c r="B199" s="22"/>
      <c r="C199" s="22"/>
      <c r="D199" s="22"/>
      <c r="E199" s="22"/>
      <c r="F199" s="22"/>
      <c r="G199" s="22"/>
      <c r="H199" s="22"/>
      <c r="I199" s="22"/>
      <c r="J199" s="22"/>
      <c r="N199" s="2" t="s">
        <v>25</v>
      </c>
      <c r="Z199" s="24" t="s">
        <v>237</v>
      </c>
    </row>
    <row r="200" spans="1:35" x14ac:dyDescent="0.2">
      <c r="A200" s="22" t="s">
        <v>226</v>
      </c>
      <c r="B200" s="22"/>
      <c r="C200" s="22"/>
      <c r="D200" s="22"/>
      <c r="E200" s="22"/>
      <c r="F200" s="22"/>
      <c r="G200" s="22"/>
      <c r="H200" s="22"/>
      <c r="I200" s="22"/>
      <c r="J200" s="22"/>
      <c r="N200" t="s">
        <v>229</v>
      </c>
      <c r="Z200" t="s">
        <v>213</v>
      </c>
    </row>
    <row r="201" spans="1:35" x14ac:dyDescent="0.2">
      <c r="A201" s="22" t="s">
        <v>227</v>
      </c>
      <c r="B201" s="22"/>
      <c r="C201" s="22"/>
      <c r="D201" s="22"/>
      <c r="E201" s="22"/>
      <c r="F201" s="22"/>
      <c r="G201" s="22"/>
      <c r="H201" s="22"/>
      <c r="I201" s="22"/>
      <c r="J201" s="22"/>
      <c r="N201" t="s">
        <v>230</v>
      </c>
      <c r="Z201" t="s">
        <v>238</v>
      </c>
    </row>
    <row r="202" spans="1:35" x14ac:dyDescent="0.2">
      <c r="A202" s="22"/>
      <c r="B202" s="22" t="s">
        <v>1</v>
      </c>
      <c r="C202" s="22" t="s">
        <v>2</v>
      </c>
      <c r="D202" s="22" t="s">
        <v>3</v>
      </c>
      <c r="E202" s="22" t="s">
        <v>5</v>
      </c>
      <c r="F202" s="22" t="s">
        <v>6</v>
      </c>
      <c r="G202" s="22" t="s">
        <v>7</v>
      </c>
      <c r="H202" s="22" t="s">
        <v>8</v>
      </c>
      <c r="I202" s="22" t="s">
        <v>10</v>
      </c>
      <c r="J202" s="22" t="s">
        <v>29</v>
      </c>
      <c r="O202" t="s">
        <v>5</v>
      </c>
      <c r="P202" t="s">
        <v>7</v>
      </c>
      <c r="Q202" t="s">
        <v>3</v>
      </c>
      <c r="R202" t="s">
        <v>2</v>
      </c>
      <c r="S202" t="s">
        <v>8</v>
      </c>
      <c r="T202" t="s">
        <v>6</v>
      </c>
      <c r="U202" t="s">
        <v>1</v>
      </c>
      <c r="V202" t="s">
        <v>10</v>
      </c>
      <c r="W202" t="s">
        <v>29</v>
      </c>
      <c r="AA202" t="s">
        <v>6</v>
      </c>
      <c r="AB202" t="s">
        <v>7</v>
      </c>
      <c r="AC202" t="s">
        <v>5</v>
      </c>
      <c r="AD202" t="s">
        <v>1</v>
      </c>
      <c r="AE202" t="s">
        <v>3</v>
      </c>
      <c r="AF202" t="s">
        <v>2</v>
      </c>
      <c r="AG202" t="s">
        <v>8</v>
      </c>
      <c r="AH202" t="s">
        <v>10</v>
      </c>
      <c r="AI202" t="s">
        <v>29</v>
      </c>
    </row>
    <row r="203" spans="1:35" x14ac:dyDescent="0.2">
      <c r="A203" s="22" t="s">
        <v>11</v>
      </c>
      <c r="B203" s="22">
        <v>20</v>
      </c>
      <c r="C203" s="22">
        <v>1</v>
      </c>
      <c r="D203" s="22">
        <v>1</v>
      </c>
      <c r="E203" s="22">
        <v>0</v>
      </c>
      <c r="F203" s="22">
        <v>0</v>
      </c>
      <c r="G203" s="22">
        <v>0</v>
      </c>
      <c r="H203" s="22">
        <v>0</v>
      </c>
      <c r="I203" s="23">
        <v>0.90910000000000002</v>
      </c>
      <c r="J203" s="22"/>
      <c r="N203" t="s">
        <v>15</v>
      </c>
      <c r="O203">
        <v>5</v>
      </c>
      <c r="P203">
        <v>2</v>
      </c>
      <c r="Q203">
        <v>2</v>
      </c>
      <c r="R203">
        <v>0</v>
      </c>
      <c r="S203">
        <v>0</v>
      </c>
      <c r="T203">
        <v>0</v>
      </c>
      <c r="U203">
        <v>0</v>
      </c>
      <c r="V203" s="5">
        <v>0.55559999999999998</v>
      </c>
      <c r="Z203" t="s">
        <v>16</v>
      </c>
      <c r="AA203">
        <v>2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s="5">
        <v>1</v>
      </c>
    </row>
    <row r="204" spans="1:35" x14ac:dyDescent="0.2">
      <c r="A204" s="22" t="s">
        <v>12</v>
      </c>
      <c r="B204" s="22">
        <v>0</v>
      </c>
      <c r="C204" s="22">
        <v>19</v>
      </c>
      <c r="D204" s="22">
        <v>0</v>
      </c>
      <c r="E204" s="22">
        <v>0</v>
      </c>
      <c r="F204" s="22">
        <v>0</v>
      </c>
      <c r="G204" s="22">
        <v>0</v>
      </c>
      <c r="H204" s="22">
        <v>1</v>
      </c>
      <c r="I204" s="23">
        <v>0.95</v>
      </c>
      <c r="J204" s="22"/>
      <c r="N204" t="s">
        <v>17</v>
      </c>
      <c r="O204">
        <v>0</v>
      </c>
      <c r="P204">
        <v>17</v>
      </c>
      <c r="Q204">
        <v>2</v>
      </c>
      <c r="R204">
        <v>0</v>
      </c>
      <c r="S204">
        <v>0</v>
      </c>
      <c r="T204">
        <v>0</v>
      </c>
      <c r="U204">
        <v>1</v>
      </c>
      <c r="V204" s="5">
        <v>0.85</v>
      </c>
      <c r="Z204" t="s">
        <v>17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0</v>
      </c>
      <c r="AH204" s="5">
        <v>1</v>
      </c>
    </row>
    <row r="205" spans="1:35" x14ac:dyDescent="0.2">
      <c r="A205" s="22" t="s">
        <v>13</v>
      </c>
      <c r="B205" s="22">
        <v>0</v>
      </c>
      <c r="C205" s="22">
        <v>0</v>
      </c>
      <c r="D205" s="22">
        <v>40</v>
      </c>
      <c r="E205" s="22">
        <v>2</v>
      </c>
      <c r="F205" s="22">
        <v>0</v>
      </c>
      <c r="G205" s="22">
        <v>0</v>
      </c>
      <c r="H205" s="22">
        <v>0</v>
      </c>
      <c r="I205" s="23">
        <v>0.95240000000000002</v>
      </c>
      <c r="J205" s="22"/>
      <c r="N205" t="s">
        <v>13</v>
      </c>
      <c r="O205">
        <v>0</v>
      </c>
      <c r="P205">
        <v>1</v>
      </c>
      <c r="Q205">
        <v>13</v>
      </c>
      <c r="R205">
        <v>1</v>
      </c>
      <c r="S205">
        <v>0</v>
      </c>
      <c r="T205">
        <v>1</v>
      </c>
      <c r="U205">
        <v>0</v>
      </c>
      <c r="V205" s="5">
        <v>0.8125</v>
      </c>
      <c r="Z205" t="s">
        <v>15</v>
      </c>
      <c r="AA205">
        <v>0</v>
      </c>
      <c r="AB205">
        <v>1</v>
      </c>
      <c r="AC205">
        <v>2</v>
      </c>
      <c r="AD205">
        <v>0</v>
      </c>
      <c r="AE205">
        <v>0</v>
      </c>
      <c r="AF205">
        <v>0</v>
      </c>
      <c r="AG205">
        <v>0</v>
      </c>
      <c r="AH205" s="5">
        <v>0.66669999999999996</v>
      </c>
    </row>
    <row r="206" spans="1:35" x14ac:dyDescent="0.2">
      <c r="A206" s="22" t="s">
        <v>15</v>
      </c>
      <c r="B206" s="22">
        <v>2</v>
      </c>
      <c r="C206" s="22">
        <v>0</v>
      </c>
      <c r="D206" s="22">
        <v>2</v>
      </c>
      <c r="E206" s="22">
        <v>23</v>
      </c>
      <c r="F206" s="22">
        <v>0</v>
      </c>
      <c r="G206" s="22">
        <v>1</v>
      </c>
      <c r="H206" s="22">
        <v>2</v>
      </c>
      <c r="I206" s="23">
        <v>0.76670000000000005</v>
      </c>
      <c r="J206" s="22"/>
      <c r="N206" t="s">
        <v>12</v>
      </c>
      <c r="O206">
        <v>0</v>
      </c>
      <c r="P206">
        <v>0</v>
      </c>
      <c r="Q206">
        <v>1</v>
      </c>
      <c r="R206">
        <v>10</v>
      </c>
      <c r="S206">
        <v>0</v>
      </c>
      <c r="T206">
        <v>0</v>
      </c>
      <c r="U206">
        <v>0</v>
      </c>
      <c r="V206" s="5">
        <v>0.90910000000000002</v>
      </c>
      <c r="Z206" t="s">
        <v>11</v>
      </c>
      <c r="AA206">
        <v>0</v>
      </c>
      <c r="AB206">
        <v>0</v>
      </c>
      <c r="AC206">
        <v>1</v>
      </c>
      <c r="AD206">
        <v>2</v>
      </c>
      <c r="AE206">
        <v>0</v>
      </c>
      <c r="AF206">
        <v>0</v>
      </c>
      <c r="AG206">
        <v>0</v>
      </c>
      <c r="AH206" s="5">
        <v>0.66669999999999996</v>
      </c>
    </row>
    <row r="207" spans="1:35" x14ac:dyDescent="0.2">
      <c r="A207" s="22" t="s">
        <v>16</v>
      </c>
      <c r="B207" s="22">
        <v>0</v>
      </c>
      <c r="C207" s="22">
        <v>0</v>
      </c>
      <c r="D207" s="22">
        <v>0</v>
      </c>
      <c r="E207" s="22">
        <v>0</v>
      </c>
      <c r="F207" s="22">
        <v>19</v>
      </c>
      <c r="G207" s="22">
        <v>3</v>
      </c>
      <c r="H207" s="22">
        <v>0</v>
      </c>
      <c r="I207" s="23">
        <v>0.86360000000000003</v>
      </c>
      <c r="J207" s="22"/>
      <c r="N207" t="s">
        <v>18</v>
      </c>
      <c r="O207">
        <v>0</v>
      </c>
      <c r="P207">
        <v>2</v>
      </c>
      <c r="Q207">
        <v>1</v>
      </c>
      <c r="R207">
        <v>2</v>
      </c>
      <c r="S207">
        <v>3</v>
      </c>
      <c r="T207">
        <v>0</v>
      </c>
      <c r="U207">
        <v>1</v>
      </c>
      <c r="V207" s="5">
        <v>0.33329999999999999</v>
      </c>
      <c r="Z207" t="s">
        <v>13</v>
      </c>
      <c r="AA207">
        <v>1</v>
      </c>
      <c r="AB207">
        <v>0</v>
      </c>
      <c r="AC207">
        <v>0</v>
      </c>
      <c r="AD207">
        <v>0</v>
      </c>
      <c r="AE207">
        <v>3</v>
      </c>
      <c r="AF207">
        <v>1</v>
      </c>
      <c r="AG207">
        <v>0</v>
      </c>
      <c r="AH207" s="5">
        <v>0.6</v>
      </c>
    </row>
    <row r="208" spans="1:35" x14ac:dyDescent="0.2">
      <c r="A208" s="22" t="s">
        <v>17</v>
      </c>
      <c r="B208" s="22">
        <v>0</v>
      </c>
      <c r="C208" s="22">
        <v>1</v>
      </c>
      <c r="D208" s="22">
        <v>0</v>
      </c>
      <c r="E208" s="22">
        <v>0</v>
      </c>
      <c r="F208" s="22">
        <v>0</v>
      </c>
      <c r="G208" s="22">
        <v>35</v>
      </c>
      <c r="H208" s="22">
        <v>0</v>
      </c>
      <c r="I208" s="23">
        <v>0.97219999999999995</v>
      </c>
      <c r="J208" s="22"/>
      <c r="N208" t="s">
        <v>16</v>
      </c>
      <c r="O208">
        <v>1</v>
      </c>
      <c r="P208">
        <v>2</v>
      </c>
      <c r="Q208">
        <v>0</v>
      </c>
      <c r="R208">
        <v>0</v>
      </c>
      <c r="S208">
        <v>0</v>
      </c>
      <c r="T208">
        <v>2</v>
      </c>
      <c r="U208">
        <v>0</v>
      </c>
      <c r="V208" s="5">
        <v>0.4</v>
      </c>
      <c r="Z208" t="s">
        <v>12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 s="5">
        <v>1</v>
      </c>
    </row>
    <row r="209" spans="1:35" x14ac:dyDescent="0.2">
      <c r="A209" s="22" t="s">
        <v>18</v>
      </c>
      <c r="B209" s="22">
        <v>0</v>
      </c>
      <c r="C209" s="22">
        <v>1</v>
      </c>
      <c r="D209" s="22">
        <v>1</v>
      </c>
      <c r="E209" s="22">
        <v>0</v>
      </c>
      <c r="F209" s="22">
        <v>0</v>
      </c>
      <c r="G209" s="22">
        <v>0</v>
      </c>
      <c r="H209" s="22">
        <v>11</v>
      </c>
      <c r="I209" s="23">
        <v>0.84619999999999995</v>
      </c>
      <c r="J209" s="23"/>
      <c r="N209" t="s">
        <v>11</v>
      </c>
      <c r="O209">
        <v>2</v>
      </c>
      <c r="P209">
        <v>0</v>
      </c>
      <c r="Q209">
        <v>3</v>
      </c>
      <c r="R209">
        <v>4</v>
      </c>
      <c r="S209">
        <v>0</v>
      </c>
      <c r="T209">
        <v>0</v>
      </c>
      <c r="U209">
        <v>7</v>
      </c>
      <c r="V209" s="5">
        <v>0.4375</v>
      </c>
      <c r="W209" s="5"/>
      <c r="Z209" t="s">
        <v>18</v>
      </c>
      <c r="AA209">
        <v>0</v>
      </c>
      <c r="AB209">
        <v>1</v>
      </c>
      <c r="AC209">
        <v>0</v>
      </c>
      <c r="AD209">
        <v>1</v>
      </c>
      <c r="AE209">
        <v>0</v>
      </c>
      <c r="AF209">
        <v>1</v>
      </c>
      <c r="AG209">
        <v>3</v>
      </c>
      <c r="AH209" s="5">
        <v>0.5</v>
      </c>
      <c r="AI209" s="5"/>
    </row>
    <row r="210" spans="1:35" x14ac:dyDescent="0.2">
      <c r="A210" s="22" t="s">
        <v>20</v>
      </c>
      <c r="B210" s="23">
        <v>0.90910000000000002</v>
      </c>
      <c r="C210" s="23">
        <v>0.86360000000000003</v>
      </c>
      <c r="D210" s="23">
        <v>0.90910000000000002</v>
      </c>
      <c r="E210" s="23">
        <v>0.92</v>
      </c>
      <c r="F210" s="23">
        <v>1</v>
      </c>
      <c r="G210" s="23">
        <v>0.89739999999999998</v>
      </c>
      <c r="H210" s="23">
        <v>0.78569999999999995</v>
      </c>
      <c r="I210" s="22"/>
      <c r="J210" s="23">
        <f>POWER(B210*C210*D210*E210*F210*G210*H210,1/7)</f>
        <v>0.89582628101178163</v>
      </c>
      <c r="N210" t="s">
        <v>20</v>
      </c>
      <c r="O210" s="5">
        <v>0.625</v>
      </c>
      <c r="P210" s="5">
        <v>0.70830000000000004</v>
      </c>
      <c r="Q210" s="5">
        <v>0.59089999999999998</v>
      </c>
      <c r="R210" s="5">
        <v>0.58819999999999995</v>
      </c>
      <c r="S210" s="5">
        <v>1</v>
      </c>
      <c r="T210" s="5">
        <v>0.66669999999999996</v>
      </c>
      <c r="U210" s="5">
        <v>0.77780000000000005</v>
      </c>
      <c r="W210" s="5">
        <f>POWER(O210*P210*Q210*R210*S210*T210*U210,1/7)</f>
        <v>0.69684072402625363</v>
      </c>
      <c r="Z210" t="s">
        <v>20</v>
      </c>
      <c r="AA210" s="5">
        <v>0.66669999999999996</v>
      </c>
      <c r="AB210" s="5">
        <v>0.33329999999999999</v>
      </c>
      <c r="AC210" s="5">
        <v>0.66669999999999996</v>
      </c>
      <c r="AD210" s="5">
        <v>0.66669999999999996</v>
      </c>
      <c r="AE210" s="5">
        <v>1</v>
      </c>
      <c r="AF210" s="5">
        <v>0.33329999999999999</v>
      </c>
      <c r="AG210" s="5">
        <v>1</v>
      </c>
      <c r="AI210" s="5">
        <f>POWER(AA210*AB210*AC210*AD210*AE210*AF210*AG210,1/7)</f>
        <v>0.61405723978594917</v>
      </c>
    </row>
    <row r="211" spans="1:35" x14ac:dyDescent="0.2">
      <c r="A211" s="22"/>
      <c r="B211" s="22">
        <f>SUM(B203:B209)</f>
        <v>22</v>
      </c>
      <c r="C211" s="22">
        <f t="shared" ref="C211:H211" si="9">SUM(C203:C209)</f>
        <v>22</v>
      </c>
      <c r="D211" s="22">
        <f t="shared" si="9"/>
        <v>44</v>
      </c>
      <c r="E211" s="22">
        <f t="shared" si="9"/>
        <v>25</v>
      </c>
      <c r="F211" s="22">
        <f t="shared" si="9"/>
        <v>19</v>
      </c>
      <c r="G211" s="22">
        <f t="shared" si="9"/>
        <v>39</v>
      </c>
      <c r="H211" s="22">
        <f t="shared" si="9"/>
        <v>14</v>
      </c>
      <c r="I211" s="22"/>
      <c r="J211" s="22">
        <f>SUM(B211:H211)</f>
        <v>185</v>
      </c>
      <c r="O211">
        <f>SUM(O203:O209)</f>
        <v>8</v>
      </c>
      <c r="P211">
        <f t="shared" ref="P211:U211" si="10">SUM(P203:P209)</f>
        <v>24</v>
      </c>
      <c r="Q211">
        <f t="shared" si="10"/>
        <v>22</v>
      </c>
      <c r="R211">
        <f t="shared" si="10"/>
        <v>17</v>
      </c>
      <c r="S211">
        <f t="shared" si="10"/>
        <v>3</v>
      </c>
      <c r="T211">
        <f t="shared" si="10"/>
        <v>3</v>
      </c>
      <c r="U211">
        <f t="shared" si="10"/>
        <v>9</v>
      </c>
      <c r="W211">
        <f>SUM(O211:U211)</f>
        <v>86</v>
      </c>
      <c r="AA211">
        <f>SUM(AA203:AA209)</f>
        <v>3</v>
      </c>
      <c r="AB211">
        <f t="shared" ref="AB211:AG211" si="11">SUM(AB203:AB209)</f>
        <v>3</v>
      </c>
      <c r="AC211">
        <f t="shared" si="11"/>
        <v>3</v>
      </c>
      <c r="AD211">
        <f t="shared" si="11"/>
        <v>3</v>
      </c>
      <c r="AE211">
        <f t="shared" si="11"/>
        <v>3</v>
      </c>
      <c r="AF211">
        <f t="shared" si="11"/>
        <v>3</v>
      </c>
      <c r="AG211">
        <f t="shared" si="11"/>
        <v>3</v>
      </c>
      <c r="AI211">
        <f>SUM(AA211:AG211)</f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63BA-F5A1-8545-ABFA-5E0D8AE202BE}">
  <dimension ref="A1:Y42"/>
  <sheetViews>
    <sheetView tabSelected="1" topLeftCell="A11" workbookViewId="0">
      <selection activeCell="W41" sqref="W41"/>
    </sheetView>
  </sheetViews>
  <sheetFormatPr baseColWidth="10" defaultRowHeight="16" x14ac:dyDescent="0.2"/>
  <cols>
    <col min="11" max="11" width="12.83203125" customWidth="1"/>
    <col min="13" max="13" width="36.5" customWidth="1"/>
  </cols>
  <sheetData>
    <row r="1" spans="1:25" ht="19" x14ac:dyDescent="0.25">
      <c r="A1" s="12" t="s">
        <v>210</v>
      </c>
      <c r="N1" s="2" t="s">
        <v>25</v>
      </c>
    </row>
    <row r="2" spans="1:25" x14ac:dyDescent="0.2">
      <c r="A2" t="s">
        <v>211</v>
      </c>
      <c r="N2" t="s">
        <v>213</v>
      </c>
    </row>
    <row r="3" spans="1:25" x14ac:dyDescent="0.2">
      <c r="A3" t="s">
        <v>212</v>
      </c>
      <c r="N3" t="s">
        <v>214</v>
      </c>
    </row>
    <row r="4" spans="1:25" x14ac:dyDescent="0.2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29</v>
      </c>
      <c r="O4" t="s">
        <v>5</v>
      </c>
      <c r="P4" t="s">
        <v>9</v>
      </c>
      <c r="Q4" t="s">
        <v>7</v>
      </c>
      <c r="R4" t="s">
        <v>3</v>
      </c>
      <c r="S4" t="s">
        <v>4</v>
      </c>
      <c r="T4" t="s">
        <v>2</v>
      </c>
      <c r="U4" t="s">
        <v>8</v>
      </c>
      <c r="V4" t="s">
        <v>6</v>
      </c>
      <c r="W4" t="s">
        <v>1</v>
      </c>
      <c r="X4" t="s">
        <v>10</v>
      </c>
      <c r="Y4" t="s">
        <v>29</v>
      </c>
    </row>
    <row r="5" spans="1:25" x14ac:dyDescent="0.2">
      <c r="A5" t="s">
        <v>11</v>
      </c>
      <c r="B5">
        <v>18</v>
      </c>
      <c r="C5">
        <v>1</v>
      </c>
      <c r="D5">
        <v>1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 s="5">
        <v>0.72</v>
      </c>
      <c r="N5" t="s">
        <v>15</v>
      </c>
      <c r="O5">
        <v>2</v>
      </c>
      <c r="P5">
        <v>0</v>
      </c>
      <c r="Q5">
        <v>3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 s="5">
        <v>0.33329999999999999</v>
      </c>
    </row>
    <row r="6" spans="1:25" x14ac:dyDescent="0.2">
      <c r="A6" t="s">
        <v>12</v>
      </c>
      <c r="B6">
        <v>1</v>
      </c>
      <c r="C6">
        <v>17</v>
      </c>
      <c r="D6">
        <v>0</v>
      </c>
      <c r="E6">
        <v>0</v>
      </c>
      <c r="F6">
        <v>0</v>
      </c>
      <c r="G6">
        <v>0</v>
      </c>
      <c r="H6">
        <v>0</v>
      </c>
      <c r="I6">
        <v>3</v>
      </c>
      <c r="J6">
        <v>0</v>
      </c>
      <c r="K6" s="5">
        <v>0.8095</v>
      </c>
      <c r="N6" t="s">
        <v>19</v>
      </c>
      <c r="O6">
        <v>2</v>
      </c>
      <c r="P6">
        <v>4</v>
      </c>
      <c r="Q6">
        <v>4</v>
      </c>
      <c r="R6">
        <v>0</v>
      </c>
      <c r="S6">
        <v>3</v>
      </c>
      <c r="T6">
        <v>0</v>
      </c>
      <c r="U6">
        <v>0</v>
      </c>
      <c r="V6">
        <v>0</v>
      </c>
      <c r="W6">
        <v>0</v>
      </c>
      <c r="X6" s="5">
        <v>0.30769999999999997</v>
      </c>
    </row>
    <row r="7" spans="1:25" x14ac:dyDescent="0.2">
      <c r="A7" t="s">
        <v>13</v>
      </c>
      <c r="B7">
        <v>1</v>
      </c>
      <c r="C7">
        <v>0</v>
      </c>
      <c r="D7">
        <v>37</v>
      </c>
      <c r="E7">
        <v>2</v>
      </c>
      <c r="F7">
        <v>6</v>
      </c>
      <c r="G7">
        <v>0</v>
      </c>
      <c r="H7">
        <v>0</v>
      </c>
      <c r="I7">
        <v>1</v>
      </c>
      <c r="J7">
        <v>0</v>
      </c>
      <c r="K7" s="5">
        <v>0.78720000000000001</v>
      </c>
      <c r="N7" t="s">
        <v>17</v>
      </c>
      <c r="O7">
        <v>0</v>
      </c>
      <c r="P7">
        <v>1</v>
      </c>
      <c r="Q7">
        <v>11</v>
      </c>
      <c r="R7">
        <v>0</v>
      </c>
      <c r="S7">
        <v>5</v>
      </c>
      <c r="T7">
        <v>0</v>
      </c>
      <c r="U7">
        <v>0</v>
      </c>
      <c r="V7">
        <v>0</v>
      </c>
      <c r="W7">
        <v>0</v>
      </c>
      <c r="X7" s="5">
        <v>0.64710000000000001</v>
      </c>
    </row>
    <row r="8" spans="1:25" x14ac:dyDescent="0.2">
      <c r="A8" t="s">
        <v>14</v>
      </c>
      <c r="B8">
        <v>0</v>
      </c>
      <c r="C8">
        <v>0</v>
      </c>
      <c r="D8">
        <v>2</v>
      </c>
      <c r="E8">
        <v>9</v>
      </c>
      <c r="F8">
        <v>0</v>
      </c>
      <c r="G8">
        <v>0</v>
      </c>
      <c r="H8">
        <v>2</v>
      </c>
      <c r="I8">
        <v>0</v>
      </c>
      <c r="J8">
        <v>2</v>
      </c>
      <c r="K8" s="5">
        <v>0.6</v>
      </c>
      <c r="N8" t="s">
        <v>13</v>
      </c>
      <c r="O8">
        <v>1</v>
      </c>
      <c r="P8">
        <v>0</v>
      </c>
      <c r="Q8">
        <v>0</v>
      </c>
      <c r="R8">
        <v>18</v>
      </c>
      <c r="S8">
        <v>2</v>
      </c>
      <c r="T8">
        <v>1</v>
      </c>
      <c r="U8">
        <v>0</v>
      </c>
      <c r="V8">
        <v>0</v>
      </c>
      <c r="W8">
        <v>0</v>
      </c>
      <c r="X8" s="5">
        <v>0.81820000000000004</v>
      </c>
    </row>
    <row r="9" spans="1:25" x14ac:dyDescent="0.2">
      <c r="A9" t="s">
        <v>15</v>
      </c>
      <c r="B9">
        <v>0</v>
      </c>
      <c r="C9">
        <v>0</v>
      </c>
      <c r="D9">
        <v>4</v>
      </c>
      <c r="E9">
        <v>0</v>
      </c>
      <c r="F9">
        <v>14</v>
      </c>
      <c r="G9">
        <v>0</v>
      </c>
      <c r="H9">
        <v>0</v>
      </c>
      <c r="I9">
        <v>0</v>
      </c>
      <c r="J9">
        <v>0</v>
      </c>
      <c r="K9" s="5">
        <v>0.77780000000000005</v>
      </c>
      <c r="N9" t="s">
        <v>14</v>
      </c>
      <c r="O9">
        <v>0</v>
      </c>
      <c r="P9">
        <v>0</v>
      </c>
      <c r="Q9">
        <v>2</v>
      </c>
      <c r="R9">
        <v>0</v>
      </c>
      <c r="S9">
        <v>17</v>
      </c>
      <c r="T9">
        <v>0</v>
      </c>
      <c r="U9">
        <v>0</v>
      </c>
      <c r="V9">
        <v>0</v>
      </c>
      <c r="W9">
        <v>1</v>
      </c>
      <c r="X9" s="5">
        <v>0.85</v>
      </c>
    </row>
    <row r="10" spans="1:25" x14ac:dyDescent="0.2">
      <c r="A10" t="s">
        <v>16</v>
      </c>
      <c r="B10">
        <v>0</v>
      </c>
      <c r="C10">
        <v>1</v>
      </c>
      <c r="D10">
        <v>0</v>
      </c>
      <c r="E10">
        <v>2</v>
      </c>
      <c r="F10">
        <v>1</v>
      </c>
      <c r="G10">
        <v>15</v>
      </c>
      <c r="H10">
        <v>5</v>
      </c>
      <c r="I10">
        <v>0</v>
      </c>
      <c r="J10">
        <v>1</v>
      </c>
      <c r="K10" s="5">
        <v>0.6</v>
      </c>
      <c r="N10" t="s">
        <v>12</v>
      </c>
      <c r="O10">
        <v>2</v>
      </c>
      <c r="P10">
        <v>0</v>
      </c>
      <c r="Q10">
        <v>1</v>
      </c>
      <c r="R10">
        <v>2</v>
      </c>
      <c r="S10">
        <v>1</v>
      </c>
      <c r="T10">
        <v>15</v>
      </c>
      <c r="U10">
        <v>0</v>
      </c>
      <c r="V10">
        <v>0</v>
      </c>
      <c r="W10">
        <v>1</v>
      </c>
      <c r="X10" s="5">
        <v>0.68179999999999996</v>
      </c>
    </row>
    <row r="11" spans="1:25" x14ac:dyDescent="0.2">
      <c r="A11" t="s">
        <v>17</v>
      </c>
      <c r="B11">
        <v>1</v>
      </c>
      <c r="C11">
        <v>0</v>
      </c>
      <c r="D11">
        <v>0</v>
      </c>
      <c r="E11">
        <v>2</v>
      </c>
      <c r="F11">
        <v>0</v>
      </c>
      <c r="G11">
        <v>3</v>
      </c>
      <c r="H11">
        <v>30</v>
      </c>
      <c r="I11">
        <v>0</v>
      </c>
      <c r="J11">
        <v>0</v>
      </c>
      <c r="K11" s="5">
        <v>0.83330000000000004</v>
      </c>
      <c r="N11" t="s">
        <v>18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3</v>
      </c>
      <c r="V11">
        <v>0</v>
      </c>
      <c r="W11">
        <v>0</v>
      </c>
      <c r="X11" s="5">
        <v>0.75</v>
      </c>
    </row>
    <row r="12" spans="1:25" x14ac:dyDescent="0.2">
      <c r="A12" t="s">
        <v>18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11</v>
      </c>
      <c r="J12">
        <v>0</v>
      </c>
      <c r="K12" s="5">
        <v>0.78569999999999995</v>
      </c>
      <c r="N12" t="s">
        <v>16</v>
      </c>
      <c r="O12">
        <v>1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3</v>
      </c>
      <c r="W12">
        <v>0</v>
      </c>
      <c r="X12" s="5">
        <v>0.5</v>
      </c>
    </row>
    <row r="13" spans="1:25" x14ac:dyDescent="0.2">
      <c r="A13" t="s">
        <v>19</v>
      </c>
      <c r="B13">
        <v>1</v>
      </c>
      <c r="C13">
        <v>0</v>
      </c>
      <c r="D13">
        <v>0</v>
      </c>
      <c r="E13">
        <v>7</v>
      </c>
      <c r="F13">
        <v>0</v>
      </c>
      <c r="G13">
        <v>1</v>
      </c>
      <c r="H13">
        <v>2</v>
      </c>
      <c r="I13">
        <v>0</v>
      </c>
      <c r="J13">
        <v>18</v>
      </c>
      <c r="K13" s="5">
        <v>0.62070000000000003</v>
      </c>
      <c r="N13" t="s">
        <v>11</v>
      </c>
      <c r="O13">
        <v>0</v>
      </c>
      <c r="P13">
        <v>0</v>
      </c>
      <c r="Q13">
        <v>2</v>
      </c>
      <c r="R13">
        <v>0</v>
      </c>
      <c r="S13">
        <v>1</v>
      </c>
      <c r="T13">
        <v>0</v>
      </c>
      <c r="U13">
        <v>0</v>
      </c>
      <c r="V13">
        <v>0</v>
      </c>
      <c r="W13">
        <v>7</v>
      </c>
      <c r="X13" s="5">
        <v>0.7</v>
      </c>
    </row>
    <row r="14" spans="1:25" x14ac:dyDescent="0.2">
      <c r="A14" t="s">
        <v>20</v>
      </c>
      <c r="B14" s="5">
        <v>0.81820000000000004</v>
      </c>
      <c r="C14" s="5">
        <v>0.77270000000000005</v>
      </c>
      <c r="D14" s="5">
        <v>0.84089999999999998</v>
      </c>
      <c r="E14" s="6">
        <v>0.39129999999999998</v>
      </c>
      <c r="F14" s="5">
        <v>0.56000000000000005</v>
      </c>
      <c r="G14" s="5">
        <v>0.78949999999999998</v>
      </c>
      <c r="H14" s="5">
        <v>0.76919999999999999</v>
      </c>
      <c r="I14" s="5">
        <v>0.73329999999999995</v>
      </c>
      <c r="J14" s="5">
        <v>0.85709999999999997</v>
      </c>
      <c r="L14" s="5">
        <f>POWER(B14*C14*D14*E14*F14*G14*H14*I14*J14,1/9)</f>
        <v>0.70758674599490101</v>
      </c>
      <c r="N14" t="s">
        <v>20</v>
      </c>
      <c r="O14" s="5">
        <v>0.25</v>
      </c>
      <c r="P14" s="5">
        <v>0.8</v>
      </c>
      <c r="Q14" s="5">
        <v>0.45829999999999999</v>
      </c>
      <c r="R14" s="5">
        <v>0.81820000000000004</v>
      </c>
      <c r="S14" s="5">
        <v>0.58620000000000005</v>
      </c>
      <c r="T14" s="5">
        <v>0.88239999999999996</v>
      </c>
      <c r="U14" s="5">
        <v>1</v>
      </c>
      <c r="V14" s="5">
        <v>1</v>
      </c>
      <c r="W14" s="5">
        <v>0.77780000000000005</v>
      </c>
      <c r="Y14" s="5">
        <f>POWER(O14*P14*Q14*R14*S14*T14*U14*V14*W14,1/9)</f>
        <v>0.67774875919402588</v>
      </c>
    </row>
    <row r="15" spans="1:25" x14ac:dyDescent="0.2">
      <c r="B15">
        <f>SUM(B5:B13)</f>
        <v>22</v>
      </c>
      <c r="C15">
        <f t="shared" ref="C15:J15" si="0">SUM(C5:C13)</f>
        <v>22</v>
      </c>
      <c r="D15">
        <f t="shared" si="0"/>
        <v>44</v>
      </c>
      <c r="E15">
        <f t="shared" si="0"/>
        <v>23</v>
      </c>
      <c r="F15">
        <f t="shared" si="0"/>
        <v>25</v>
      </c>
      <c r="G15">
        <f t="shared" si="0"/>
        <v>19</v>
      </c>
      <c r="H15">
        <f t="shared" si="0"/>
        <v>39</v>
      </c>
      <c r="I15">
        <f t="shared" si="0"/>
        <v>15</v>
      </c>
      <c r="J15">
        <f t="shared" si="0"/>
        <v>21</v>
      </c>
      <c r="L15">
        <f>SUM(B15:J15)</f>
        <v>230</v>
      </c>
      <c r="O15">
        <f>SUM(O5:O13)</f>
        <v>8</v>
      </c>
      <c r="P15">
        <f t="shared" ref="P15:W15" si="1">SUM(P5:P13)</f>
        <v>5</v>
      </c>
      <c r="Q15">
        <f t="shared" si="1"/>
        <v>24</v>
      </c>
      <c r="R15">
        <f t="shared" si="1"/>
        <v>22</v>
      </c>
      <c r="S15">
        <f t="shared" si="1"/>
        <v>29</v>
      </c>
      <c r="T15">
        <f t="shared" si="1"/>
        <v>17</v>
      </c>
      <c r="U15">
        <f t="shared" si="1"/>
        <v>3</v>
      </c>
      <c r="V15">
        <f t="shared" si="1"/>
        <v>3</v>
      </c>
      <c r="W15">
        <f t="shared" si="1"/>
        <v>9</v>
      </c>
      <c r="Y15">
        <f>SUM(O15:W15)</f>
        <v>120</v>
      </c>
    </row>
    <row r="16" spans="1:25" ht="19" x14ac:dyDescent="0.25">
      <c r="A16" s="12" t="s">
        <v>224</v>
      </c>
      <c r="N16" s="2" t="s">
        <v>25</v>
      </c>
    </row>
    <row r="17" spans="1:23" x14ac:dyDescent="0.2">
      <c r="A17" s="17" t="s">
        <v>215</v>
      </c>
      <c r="N17" t="s">
        <v>217</v>
      </c>
    </row>
    <row r="18" spans="1:23" x14ac:dyDescent="0.2">
      <c r="A18" t="s">
        <v>216</v>
      </c>
      <c r="N18" t="s">
        <v>218</v>
      </c>
    </row>
    <row r="19" spans="1:23" x14ac:dyDescent="0.2">
      <c r="B19" t="s">
        <v>1</v>
      </c>
      <c r="C19" t="s">
        <v>2</v>
      </c>
      <c r="D19" t="s">
        <v>3</v>
      </c>
      <c r="E19" t="s">
        <v>5</v>
      </c>
      <c r="F19" t="s">
        <v>6</v>
      </c>
      <c r="G19" t="s">
        <v>7</v>
      </c>
      <c r="H19" t="s">
        <v>8</v>
      </c>
      <c r="I19" t="s">
        <v>10</v>
      </c>
      <c r="J19" s="13" t="s">
        <v>29</v>
      </c>
      <c r="O19" t="s">
        <v>5</v>
      </c>
      <c r="P19" t="s">
        <v>7</v>
      </c>
      <c r="Q19" t="s">
        <v>3</v>
      </c>
      <c r="R19" t="s">
        <v>2</v>
      </c>
      <c r="S19" t="s">
        <v>8</v>
      </c>
      <c r="T19" t="s">
        <v>6</v>
      </c>
      <c r="U19" t="s">
        <v>1</v>
      </c>
      <c r="V19" t="s">
        <v>10</v>
      </c>
      <c r="W19" s="13" t="s">
        <v>29</v>
      </c>
    </row>
    <row r="20" spans="1:23" x14ac:dyDescent="0.2">
      <c r="A20" t="s">
        <v>11</v>
      </c>
      <c r="B20">
        <v>19</v>
      </c>
      <c r="C20">
        <v>2</v>
      </c>
      <c r="D20">
        <v>1</v>
      </c>
      <c r="E20">
        <v>4</v>
      </c>
      <c r="F20">
        <v>0</v>
      </c>
      <c r="G20">
        <v>0</v>
      </c>
      <c r="H20">
        <v>0</v>
      </c>
      <c r="I20" s="5">
        <v>0.73080000000000001</v>
      </c>
      <c r="J20" s="13"/>
      <c r="N20" t="s">
        <v>15</v>
      </c>
      <c r="O20">
        <v>3</v>
      </c>
      <c r="P20">
        <v>1</v>
      </c>
      <c r="Q20">
        <v>2</v>
      </c>
      <c r="R20">
        <v>0</v>
      </c>
      <c r="S20">
        <v>0</v>
      </c>
      <c r="T20">
        <v>0</v>
      </c>
      <c r="U20">
        <v>0</v>
      </c>
      <c r="V20" s="5">
        <v>0.5</v>
      </c>
      <c r="W20" s="13"/>
    </row>
    <row r="21" spans="1:23" x14ac:dyDescent="0.2">
      <c r="A21" t="s">
        <v>12</v>
      </c>
      <c r="B21">
        <v>2</v>
      </c>
      <c r="C21">
        <v>15</v>
      </c>
      <c r="D21">
        <v>0</v>
      </c>
      <c r="E21">
        <v>0</v>
      </c>
      <c r="F21">
        <v>0</v>
      </c>
      <c r="G21">
        <v>0</v>
      </c>
      <c r="H21">
        <v>2</v>
      </c>
      <c r="I21" s="5">
        <v>0.78949999999999998</v>
      </c>
      <c r="J21" s="13"/>
      <c r="N21" t="s">
        <v>17</v>
      </c>
      <c r="O21">
        <v>0</v>
      </c>
      <c r="P21">
        <v>18</v>
      </c>
      <c r="Q21">
        <v>0</v>
      </c>
      <c r="R21">
        <v>0</v>
      </c>
      <c r="S21">
        <v>0</v>
      </c>
      <c r="T21">
        <v>0</v>
      </c>
      <c r="U21">
        <v>0</v>
      </c>
      <c r="V21" s="5">
        <v>1</v>
      </c>
      <c r="W21" s="13"/>
    </row>
    <row r="22" spans="1:23" x14ac:dyDescent="0.2">
      <c r="A22" t="s">
        <v>13</v>
      </c>
      <c r="B22">
        <v>0</v>
      </c>
      <c r="C22">
        <v>0</v>
      </c>
      <c r="D22">
        <v>38</v>
      </c>
      <c r="E22">
        <v>5</v>
      </c>
      <c r="F22">
        <v>0</v>
      </c>
      <c r="G22">
        <v>1</v>
      </c>
      <c r="H22">
        <v>1</v>
      </c>
      <c r="I22" s="5">
        <v>0.84440000000000004</v>
      </c>
      <c r="J22" s="13"/>
      <c r="N22" t="s">
        <v>13</v>
      </c>
      <c r="O22">
        <v>1</v>
      </c>
      <c r="P22">
        <v>0</v>
      </c>
      <c r="Q22">
        <v>18</v>
      </c>
      <c r="R22">
        <v>1</v>
      </c>
      <c r="S22">
        <v>0</v>
      </c>
      <c r="T22">
        <v>0</v>
      </c>
      <c r="U22">
        <v>0</v>
      </c>
      <c r="V22" s="5">
        <v>0.9</v>
      </c>
      <c r="W22" s="13"/>
    </row>
    <row r="23" spans="1:23" x14ac:dyDescent="0.2">
      <c r="A23" t="s">
        <v>15</v>
      </c>
      <c r="B23">
        <v>1</v>
      </c>
      <c r="C23">
        <v>0</v>
      </c>
      <c r="D23">
        <v>4</v>
      </c>
      <c r="E23">
        <v>16</v>
      </c>
      <c r="F23">
        <v>0</v>
      </c>
      <c r="G23">
        <v>0</v>
      </c>
      <c r="H23">
        <v>1</v>
      </c>
      <c r="I23" s="5">
        <v>0.72729999999999995</v>
      </c>
      <c r="J23" s="13"/>
      <c r="N23" t="s">
        <v>12</v>
      </c>
      <c r="O23">
        <v>2</v>
      </c>
      <c r="P23">
        <v>1</v>
      </c>
      <c r="Q23">
        <v>0</v>
      </c>
      <c r="R23">
        <v>15</v>
      </c>
      <c r="S23">
        <v>0</v>
      </c>
      <c r="T23">
        <v>0</v>
      </c>
      <c r="U23">
        <v>1</v>
      </c>
      <c r="V23" s="5">
        <v>0.78949999999999998</v>
      </c>
      <c r="W23" s="13"/>
    </row>
    <row r="24" spans="1:23" x14ac:dyDescent="0.2">
      <c r="A24" t="s">
        <v>16</v>
      </c>
      <c r="B24">
        <v>0</v>
      </c>
      <c r="C24">
        <v>0</v>
      </c>
      <c r="D24">
        <v>0</v>
      </c>
      <c r="E24">
        <v>0</v>
      </c>
      <c r="F24">
        <v>18</v>
      </c>
      <c r="G24">
        <v>5</v>
      </c>
      <c r="H24">
        <v>0</v>
      </c>
      <c r="I24" s="5">
        <v>0.78259999999999996</v>
      </c>
      <c r="J24" s="13"/>
      <c r="N24" t="s">
        <v>18</v>
      </c>
      <c r="O24">
        <v>0</v>
      </c>
      <c r="P24">
        <v>1</v>
      </c>
      <c r="Q24">
        <v>1</v>
      </c>
      <c r="R24">
        <v>1</v>
      </c>
      <c r="S24">
        <v>3</v>
      </c>
      <c r="T24">
        <v>0</v>
      </c>
      <c r="U24">
        <v>0</v>
      </c>
      <c r="V24" s="5">
        <v>0.5</v>
      </c>
      <c r="W24" s="13"/>
    </row>
    <row r="25" spans="1:23" x14ac:dyDescent="0.2">
      <c r="A25" t="s">
        <v>17</v>
      </c>
      <c r="B25">
        <v>0</v>
      </c>
      <c r="C25">
        <v>0</v>
      </c>
      <c r="D25">
        <v>0</v>
      </c>
      <c r="E25">
        <v>0</v>
      </c>
      <c r="F25">
        <v>1</v>
      </c>
      <c r="G25">
        <v>33</v>
      </c>
      <c r="H25">
        <v>0</v>
      </c>
      <c r="I25" s="5">
        <v>0.97060000000000002</v>
      </c>
      <c r="J25" s="13"/>
      <c r="N25" t="s">
        <v>16</v>
      </c>
      <c r="O25">
        <v>1</v>
      </c>
      <c r="P25">
        <v>2</v>
      </c>
      <c r="Q25">
        <v>1</v>
      </c>
      <c r="R25">
        <v>0</v>
      </c>
      <c r="S25">
        <v>0</v>
      </c>
      <c r="T25">
        <v>3</v>
      </c>
      <c r="U25">
        <v>0</v>
      </c>
      <c r="V25" s="5">
        <v>0.42859999999999998</v>
      </c>
      <c r="W25" s="13"/>
    </row>
    <row r="26" spans="1:23" x14ac:dyDescent="0.2">
      <c r="A26" t="s">
        <v>18</v>
      </c>
      <c r="B26">
        <v>0</v>
      </c>
      <c r="C26">
        <v>5</v>
      </c>
      <c r="D26">
        <v>1</v>
      </c>
      <c r="E26">
        <v>0</v>
      </c>
      <c r="F26">
        <v>0</v>
      </c>
      <c r="G26">
        <v>0</v>
      </c>
      <c r="H26">
        <v>11</v>
      </c>
      <c r="I26" s="5">
        <v>0.64710000000000001</v>
      </c>
      <c r="J26" s="14"/>
      <c r="N26" t="s">
        <v>11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8</v>
      </c>
      <c r="V26" s="5">
        <v>0.8</v>
      </c>
      <c r="W26" s="14"/>
    </row>
    <row r="27" spans="1:23" x14ac:dyDescent="0.2">
      <c r="A27" t="s">
        <v>20</v>
      </c>
      <c r="B27" s="5">
        <v>0.86360000000000003</v>
      </c>
      <c r="C27" s="5">
        <v>0.68179999999999996</v>
      </c>
      <c r="D27" s="5">
        <v>0.86360000000000003</v>
      </c>
      <c r="E27" s="5">
        <v>0.64</v>
      </c>
      <c r="F27" s="5">
        <v>0.94740000000000002</v>
      </c>
      <c r="G27" s="5">
        <v>0.84619999999999995</v>
      </c>
      <c r="H27" s="5">
        <v>0.73329999999999995</v>
      </c>
      <c r="J27" s="14">
        <f>POWER(B27*C27*D27*E27*F27*G27*H27,1/7)</f>
        <v>0.78957411737900218</v>
      </c>
      <c r="N27" t="s">
        <v>20</v>
      </c>
      <c r="O27" s="5">
        <v>0.375</v>
      </c>
      <c r="P27" s="5">
        <v>0.75</v>
      </c>
      <c r="Q27" s="5">
        <v>0.81820000000000004</v>
      </c>
      <c r="R27" s="5">
        <v>0.88239999999999996</v>
      </c>
      <c r="S27" s="5">
        <v>1</v>
      </c>
      <c r="T27" s="5">
        <v>1</v>
      </c>
      <c r="U27" s="5">
        <v>0.88890000000000002</v>
      </c>
      <c r="W27" s="14">
        <f>POWER(O27*P27*Q27*R27*S27*T27*U27,1/7)</f>
        <v>0.7830355641320309</v>
      </c>
    </row>
    <row r="28" spans="1:23" x14ac:dyDescent="0.2">
      <c r="B28">
        <f>SUM(B18:B26)</f>
        <v>22</v>
      </c>
      <c r="C28">
        <f t="shared" ref="C28:H28" si="2">SUM(C18:C26)</f>
        <v>22</v>
      </c>
      <c r="D28">
        <f t="shared" si="2"/>
        <v>44</v>
      </c>
      <c r="E28">
        <f t="shared" si="2"/>
        <v>25</v>
      </c>
      <c r="F28">
        <f t="shared" si="2"/>
        <v>19</v>
      </c>
      <c r="G28">
        <f t="shared" si="2"/>
        <v>39</v>
      </c>
      <c r="H28">
        <f t="shared" si="2"/>
        <v>15</v>
      </c>
      <c r="J28">
        <f>SUM(B28:H28)</f>
        <v>186</v>
      </c>
      <c r="O28">
        <f>SUM(O18:O26)</f>
        <v>8</v>
      </c>
      <c r="P28">
        <f t="shared" ref="P28:U28" si="3">SUM(P18:P26)</f>
        <v>24</v>
      </c>
      <c r="Q28">
        <f t="shared" si="3"/>
        <v>22</v>
      </c>
      <c r="R28">
        <f t="shared" si="3"/>
        <v>17</v>
      </c>
      <c r="S28">
        <f t="shared" si="3"/>
        <v>3</v>
      </c>
      <c r="T28">
        <f t="shared" si="3"/>
        <v>3</v>
      </c>
      <c r="U28">
        <f t="shared" si="3"/>
        <v>9</v>
      </c>
      <c r="W28">
        <f>SUM(O28:U28)</f>
        <v>86</v>
      </c>
    </row>
    <row r="30" spans="1:23" ht="19" x14ac:dyDescent="0.25">
      <c r="A30" s="18" t="s">
        <v>219</v>
      </c>
      <c r="B30" s="19"/>
      <c r="C30" s="19"/>
      <c r="D30" s="19"/>
      <c r="E30" s="19"/>
      <c r="F30" s="19"/>
      <c r="G30" s="19"/>
      <c r="H30" s="19"/>
      <c r="I30" s="19"/>
      <c r="J30" s="19"/>
      <c r="N30" s="2" t="s">
        <v>25</v>
      </c>
    </row>
    <row r="31" spans="1:23" x14ac:dyDescent="0.2">
      <c r="A31" s="19" t="s">
        <v>220</v>
      </c>
      <c r="B31" s="19"/>
      <c r="C31" s="19"/>
      <c r="D31" s="19"/>
      <c r="E31" s="19"/>
      <c r="F31" s="19"/>
      <c r="G31" s="19"/>
      <c r="H31" s="19"/>
      <c r="I31" s="19"/>
      <c r="J31" s="19"/>
      <c r="N31" t="s">
        <v>222</v>
      </c>
    </row>
    <row r="32" spans="1:23" x14ac:dyDescent="0.2">
      <c r="A32" s="19" t="s">
        <v>221</v>
      </c>
      <c r="B32" s="19"/>
      <c r="C32" s="19"/>
      <c r="D32" s="19"/>
      <c r="E32" s="19"/>
      <c r="F32" s="19"/>
      <c r="G32" s="19"/>
      <c r="H32" s="19"/>
      <c r="I32" s="19"/>
      <c r="J32" s="19"/>
      <c r="N32" t="s">
        <v>223</v>
      </c>
    </row>
    <row r="33" spans="1:23" x14ac:dyDescent="0.2">
      <c r="A33" s="19"/>
      <c r="B33" s="19" t="s">
        <v>1</v>
      </c>
      <c r="C33" s="19" t="s">
        <v>2</v>
      </c>
      <c r="D33" s="19" t="s">
        <v>3</v>
      </c>
      <c r="E33" s="19" t="s">
        <v>5</v>
      </c>
      <c r="F33" s="19" t="s">
        <v>6</v>
      </c>
      <c r="G33" s="19" t="s">
        <v>7</v>
      </c>
      <c r="H33" s="19" t="s">
        <v>8</v>
      </c>
      <c r="I33" s="19" t="s">
        <v>10</v>
      </c>
      <c r="J33" s="19" t="s">
        <v>29</v>
      </c>
      <c r="O33" t="s">
        <v>5</v>
      </c>
      <c r="P33" t="s">
        <v>7</v>
      </c>
      <c r="Q33" t="s">
        <v>3</v>
      </c>
      <c r="R33" t="s">
        <v>2</v>
      </c>
      <c r="S33" t="s">
        <v>8</v>
      </c>
      <c r="T33" t="s">
        <v>6</v>
      </c>
      <c r="U33" t="s">
        <v>1</v>
      </c>
      <c r="V33" t="s">
        <v>10</v>
      </c>
      <c r="W33" s="13" t="s">
        <v>29</v>
      </c>
    </row>
    <row r="34" spans="1:23" x14ac:dyDescent="0.2">
      <c r="A34" s="19" t="s">
        <v>11</v>
      </c>
      <c r="B34" s="19">
        <v>19</v>
      </c>
      <c r="C34" s="19">
        <v>0</v>
      </c>
      <c r="D34" s="19">
        <v>0</v>
      </c>
      <c r="E34" s="19">
        <v>1</v>
      </c>
      <c r="F34" s="19">
        <v>0</v>
      </c>
      <c r="G34" s="19">
        <v>0</v>
      </c>
      <c r="H34" s="19">
        <v>0</v>
      </c>
      <c r="I34" s="20">
        <v>0.95</v>
      </c>
      <c r="J34" s="19"/>
      <c r="N34" t="s">
        <v>15</v>
      </c>
      <c r="O34">
        <v>5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 s="5">
        <v>0.625</v>
      </c>
      <c r="W34" s="13"/>
    </row>
    <row r="35" spans="1:23" x14ac:dyDescent="0.2">
      <c r="A35" s="19" t="s">
        <v>12</v>
      </c>
      <c r="B35" s="19">
        <v>0</v>
      </c>
      <c r="C35" s="19">
        <v>18</v>
      </c>
      <c r="D35" s="19">
        <v>0</v>
      </c>
      <c r="E35" s="19">
        <v>0</v>
      </c>
      <c r="F35" s="19">
        <v>0</v>
      </c>
      <c r="G35" s="19">
        <v>0</v>
      </c>
      <c r="H35" s="19">
        <v>2</v>
      </c>
      <c r="I35" s="20">
        <v>0.9</v>
      </c>
      <c r="J35" s="19"/>
      <c r="N35" t="s">
        <v>17</v>
      </c>
      <c r="O35">
        <v>0</v>
      </c>
      <c r="P35">
        <v>21</v>
      </c>
      <c r="Q35">
        <v>3</v>
      </c>
      <c r="R35">
        <v>0</v>
      </c>
      <c r="S35">
        <v>0</v>
      </c>
      <c r="T35">
        <v>0</v>
      </c>
      <c r="U35">
        <v>0</v>
      </c>
      <c r="V35" s="5">
        <v>0.875</v>
      </c>
      <c r="W35" s="13"/>
    </row>
    <row r="36" spans="1:23" x14ac:dyDescent="0.2">
      <c r="A36" s="19" t="s">
        <v>13</v>
      </c>
      <c r="B36" s="19">
        <v>1</v>
      </c>
      <c r="C36" s="19">
        <v>1</v>
      </c>
      <c r="D36" s="19">
        <v>41</v>
      </c>
      <c r="E36" s="19">
        <v>6</v>
      </c>
      <c r="F36" s="19">
        <v>0</v>
      </c>
      <c r="G36" s="19">
        <v>1</v>
      </c>
      <c r="H36" s="19">
        <v>0</v>
      </c>
      <c r="I36" s="20">
        <v>0.82</v>
      </c>
      <c r="J36" s="19"/>
      <c r="N36" t="s">
        <v>13</v>
      </c>
      <c r="O36">
        <v>1</v>
      </c>
      <c r="P36">
        <v>0</v>
      </c>
      <c r="Q36">
        <v>17</v>
      </c>
      <c r="R36">
        <v>0</v>
      </c>
      <c r="S36">
        <v>0</v>
      </c>
      <c r="T36">
        <v>0</v>
      </c>
      <c r="U36">
        <v>0</v>
      </c>
      <c r="V36" s="5">
        <v>0.94440000000000002</v>
      </c>
      <c r="W36" s="13"/>
    </row>
    <row r="37" spans="1:23" x14ac:dyDescent="0.2">
      <c r="A37" s="19" t="s">
        <v>15</v>
      </c>
      <c r="B37" s="19">
        <v>1</v>
      </c>
      <c r="C37" s="19">
        <v>0</v>
      </c>
      <c r="D37" s="19">
        <v>3</v>
      </c>
      <c r="E37" s="19">
        <v>17</v>
      </c>
      <c r="F37" s="19">
        <v>0</v>
      </c>
      <c r="G37" s="19">
        <v>0</v>
      </c>
      <c r="H37" s="19">
        <v>1</v>
      </c>
      <c r="I37" s="20">
        <v>0.77270000000000005</v>
      </c>
      <c r="J37" s="19"/>
      <c r="N37" t="s">
        <v>12</v>
      </c>
      <c r="O37">
        <v>0</v>
      </c>
      <c r="P37">
        <v>0</v>
      </c>
      <c r="Q37">
        <v>0</v>
      </c>
      <c r="R37">
        <v>17</v>
      </c>
      <c r="S37">
        <v>0</v>
      </c>
      <c r="T37">
        <v>0</v>
      </c>
      <c r="U37">
        <v>1</v>
      </c>
      <c r="V37" s="5">
        <v>0.94440000000000002</v>
      </c>
      <c r="W37" s="13"/>
    </row>
    <row r="38" spans="1:23" x14ac:dyDescent="0.2">
      <c r="A38" s="19" t="s">
        <v>16</v>
      </c>
      <c r="B38" s="19">
        <v>0</v>
      </c>
      <c r="C38" s="19">
        <v>0</v>
      </c>
      <c r="D38" s="19">
        <v>0</v>
      </c>
      <c r="E38" s="19">
        <v>1</v>
      </c>
      <c r="F38" s="19">
        <v>17</v>
      </c>
      <c r="G38" s="19">
        <v>6</v>
      </c>
      <c r="H38" s="19">
        <v>0</v>
      </c>
      <c r="I38" s="20">
        <v>0.70830000000000004</v>
      </c>
      <c r="J38" s="19"/>
      <c r="N38" t="s">
        <v>18</v>
      </c>
      <c r="O38">
        <v>0</v>
      </c>
      <c r="P38">
        <v>1</v>
      </c>
      <c r="Q38">
        <v>0</v>
      </c>
      <c r="R38">
        <v>0</v>
      </c>
      <c r="S38">
        <v>3</v>
      </c>
      <c r="T38">
        <v>0</v>
      </c>
      <c r="U38">
        <v>0</v>
      </c>
      <c r="V38" s="5">
        <v>0.75</v>
      </c>
      <c r="W38" s="13"/>
    </row>
    <row r="39" spans="1:23" x14ac:dyDescent="0.2">
      <c r="A39" s="19" t="s">
        <v>17</v>
      </c>
      <c r="B39" s="19">
        <v>0</v>
      </c>
      <c r="C39" s="19">
        <v>0</v>
      </c>
      <c r="D39" s="19">
        <v>0</v>
      </c>
      <c r="E39" s="19">
        <v>0</v>
      </c>
      <c r="F39" s="19">
        <v>2</v>
      </c>
      <c r="G39" s="19">
        <v>32</v>
      </c>
      <c r="H39" s="19">
        <v>0</v>
      </c>
      <c r="I39" s="20">
        <v>0.94120000000000004</v>
      </c>
      <c r="J39" s="19"/>
      <c r="N39" t="s">
        <v>16</v>
      </c>
      <c r="O39">
        <v>0</v>
      </c>
      <c r="P39">
        <v>0</v>
      </c>
      <c r="Q39">
        <v>1</v>
      </c>
      <c r="R39">
        <v>0</v>
      </c>
      <c r="S39">
        <v>0</v>
      </c>
      <c r="T39">
        <v>2</v>
      </c>
      <c r="U39">
        <v>0</v>
      </c>
      <c r="V39" s="5">
        <v>0.66669999999999996</v>
      </c>
      <c r="W39" s="13"/>
    </row>
    <row r="40" spans="1:23" x14ac:dyDescent="0.2">
      <c r="A40" s="19" t="s">
        <v>18</v>
      </c>
      <c r="B40" s="19">
        <v>1</v>
      </c>
      <c r="C40" s="19">
        <v>3</v>
      </c>
      <c r="D40" s="19">
        <v>0</v>
      </c>
      <c r="E40" s="19">
        <v>0</v>
      </c>
      <c r="F40" s="19">
        <v>0</v>
      </c>
      <c r="G40" s="19">
        <v>0</v>
      </c>
      <c r="H40" s="19">
        <v>12</v>
      </c>
      <c r="I40" s="20">
        <v>0.75</v>
      </c>
      <c r="J40" s="20"/>
      <c r="N40" t="s">
        <v>11</v>
      </c>
      <c r="O40">
        <v>2</v>
      </c>
      <c r="P40">
        <v>1</v>
      </c>
      <c r="Q40">
        <v>0</v>
      </c>
      <c r="R40">
        <v>0</v>
      </c>
      <c r="S40">
        <v>0</v>
      </c>
      <c r="T40">
        <v>0</v>
      </c>
      <c r="U40">
        <v>8</v>
      </c>
      <c r="V40" s="5">
        <v>0.72729999999999995</v>
      </c>
      <c r="W40" s="14"/>
    </row>
    <row r="41" spans="1:23" x14ac:dyDescent="0.2">
      <c r="A41" s="19" t="s">
        <v>20</v>
      </c>
      <c r="B41" s="20">
        <v>0.86360000000000003</v>
      </c>
      <c r="C41" s="20">
        <v>0.81820000000000004</v>
      </c>
      <c r="D41" s="20">
        <v>0.93179999999999996</v>
      </c>
      <c r="E41" s="20">
        <v>0.68</v>
      </c>
      <c r="F41" s="20">
        <v>0.89470000000000005</v>
      </c>
      <c r="G41" s="20">
        <v>0.82050000000000001</v>
      </c>
      <c r="H41" s="20">
        <v>0.8</v>
      </c>
      <c r="I41" s="19"/>
      <c r="J41" s="20">
        <f>POWER(B41*C41*D41*E41*F41*G41*H41,1/7)</f>
        <v>0.82626887038200436</v>
      </c>
      <c r="N41" t="s">
        <v>20</v>
      </c>
      <c r="O41" s="5">
        <v>0.625</v>
      </c>
      <c r="P41" s="5">
        <v>0.875</v>
      </c>
      <c r="Q41" s="5">
        <v>0.77270000000000005</v>
      </c>
      <c r="R41" s="5">
        <v>1</v>
      </c>
      <c r="S41" s="5">
        <v>1</v>
      </c>
      <c r="T41" s="5">
        <v>0.66669999999999996</v>
      </c>
      <c r="U41" s="5">
        <v>0.88890000000000002</v>
      </c>
      <c r="W41" s="14">
        <f>POWER(O41*P41*Q41*R41*S41*T41*U41,1/7)</f>
        <v>0.82053569348263566</v>
      </c>
    </row>
    <row r="42" spans="1:23" x14ac:dyDescent="0.2">
      <c r="A42" s="19"/>
      <c r="B42" s="19">
        <f>SUM(B32:B40)</f>
        <v>22</v>
      </c>
      <c r="C42" s="19">
        <f t="shared" ref="C42:H42" si="4">SUM(C32:C40)</f>
        <v>22</v>
      </c>
      <c r="D42" s="19">
        <f t="shared" si="4"/>
        <v>44</v>
      </c>
      <c r="E42" s="19">
        <f t="shared" si="4"/>
        <v>25</v>
      </c>
      <c r="F42" s="19">
        <f t="shared" si="4"/>
        <v>19</v>
      </c>
      <c r="G42" s="19">
        <f t="shared" si="4"/>
        <v>39</v>
      </c>
      <c r="H42" s="19">
        <f t="shared" si="4"/>
        <v>15</v>
      </c>
      <c r="I42" s="19"/>
      <c r="J42" s="19">
        <f>SUM(B42:H42)</f>
        <v>186</v>
      </c>
      <c r="O42">
        <f>SUM(O32:O40)</f>
        <v>8</v>
      </c>
      <c r="P42">
        <f t="shared" ref="P42:U42" si="5">SUM(P32:P40)</f>
        <v>24</v>
      </c>
      <c r="Q42">
        <f t="shared" si="5"/>
        <v>22</v>
      </c>
      <c r="R42">
        <f t="shared" si="5"/>
        <v>17</v>
      </c>
      <c r="S42">
        <f t="shared" si="5"/>
        <v>3</v>
      </c>
      <c r="T42">
        <f t="shared" si="5"/>
        <v>3</v>
      </c>
      <c r="U42">
        <f t="shared" si="5"/>
        <v>9</v>
      </c>
      <c r="W42">
        <f>SUM(O42:U42)</f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EF3F-0CAD-8247-9545-4E6E52FAE07C}">
  <dimension ref="A1:U219"/>
  <sheetViews>
    <sheetView topLeftCell="A70" workbookViewId="0">
      <selection activeCell="A153" sqref="A153"/>
    </sheetView>
  </sheetViews>
  <sheetFormatPr baseColWidth="10" defaultRowHeight="16" x14ac:dyDescent="0.2"/>
  <sheetData>
    <row r="1" spans="1:21" ht="19" x14ac:dyDescent="0.25">
      <c r="A1" s="12" t="s">
        <v>66</v>
      </c>
      <c r="L1" s="2" t="s">
        <v>25</v>
      </c>
    </row>
    <row r="2" spans="1:21" x14ac:dyDescent="0.2">
      <c r="A2" t="s">
        <v>67</v>
      </c>
      <c r="L2" t="s">
        <v>114</v>
      </c>
    </row>
    <row r="3" spans="1:21" x14ac:dyDescent="0.2">
      <c r="A3" t="s">
        <v>68</v>
      </c>
      <c r="L3" t="s">
        <v>115</v>
      </c>
    </row>
    <row r="4" spans="1:21" x14ac:dyDescent="0.2">
      <c r="B4" t="s">
        <v>1</v>
      </c>
      <c r="C4" t="s">
        <v>2</v>
      </c>
      <c r="D4" t="s">
        <v>3</v>
      </c>
      <c r="E4" t="s">
        <v>5</v>
      </c>
      <c r="F4" t="s">
        <v>6</v>
      </c>
      <c r="G4" t="s">
        <v>7</v>
      </c>
      <c r="H4" t="s">
        <v>8</v>
      </c>
      <c r="I4" t="s">
        <v>10</v>
      </c>
      <c r="J4" s="13" t="s">
        <v>29</v>
      </c>
      <c r="K4" s="13"/>
      <c r="M4" t="s">
        <v>5</v>
      </c>
      <c r="N4" t="s">
        <v>7</v>
      </c>
      <c r="O4" t="s">
        <v>3</v>
      </c>
      <c r="P4" t="s">
        <v>2</v>
      </c>
      <c r="Q4" t="s">
        <v>8</v>
      </c>
      <c r="R4" t="s">
        <v>6</v>
      </c>
      <c r="S4" t="s">
        <v>1</v>
      </c>
      <c r="T4" t="s">
        <v>10</v>
      </c>
      <c r="U4" s="13" t="s">
        <v>29</v>
      </c>
    </row>
    <row r="5" spans="1:21" x14ac:dyDescent="0.2">
      <c r="A5" t="s">
        <v>11</v>
      </c>
      <c r="B5">
        <v>14</v>
      </c>
      <c r="C5">
        <v>0</v>
      </c>
      <c r="D5">
        <v>3</v>
      </c>
      <c r="E5">
        <v>4</v>
      </c>
      <c r="F5">
        <v>0</v>
      </c>
      <c r="G5">
        <v>1</v>
      </c>
      <c r="H5">
        <v>0</v>
      </c>
      <c r="I5" s="5">
        <v>0.63639999999999997</v>
      </c>
      <c r="J5" s="13"/>
      <c r="K5" s="13"/>
      <c r="L5" t="s">
        <v>15</v>
      </c>
      <c r="M5">
        <v>5</v>
      </c>
      <c r="N5">
        <v>8</v>
      </c>
      <c r="O5">
        <v>4</v>
      </c>
      <c r="P5">
        <v>4</v>
      </c>
      <c r="Q5">
        <v>2</v>
      </c>
      <c r="R5">
        <v>0</v>
      </c>
      <c r="S5">
        <v>0</v>
      </c>
      <c r="T5" s="5">
        <v>0.21740000000000001</v>
      </c>
      <c r="U5" s="13"/>
    </row>
    <row r="6" spans="1:21" x14ac:dyDescent="0.2">
      <c r="A6" t="s">
        <v>12</v>
      </c>
      <c r="B6">
        <v>1</v>
      </c>
      <c r="C6">
        <v>13</v>
      </c>
      <c r="D6">
        <v>2</v>
      </c>
      <c r="E6">
        <v>2</v>
      </c>
      <c r="F6">
        <v>0</v>
      </c>
      <c r="G6">
        <v>1</v>
      </c>
      <c r="H6">
        <v>1</v>
      </c>
      <c r="I6" s="5">
        <v>0.65</v>
      </c>
      <c r="J6" s="13"/>
      <c r="K6" s="13"/>
      <c r="L6" t="s">
        <v>17</v>
      </c>
      <c r="M6">
        <v>0</v>
      </c>
      <c r="N6">
        <v>15</v>
      </c>
      <c r="O6">
        <v>3</v>
      </c>
      <c r="P6">
        <v>0</v>
      </c>
      <c r="Q6">
        <v>0</v>
      </c>
      <c r="R6">
        <v>1</v>
      </c>
      <c r="S6">
        <v>1</v>
      </c>
      <c r="T6" s="5">
        <v>0.75</v>
      </c>
      <c r="U6" s="13"/>
    </row>
    <row r="7" spans="1:21" x14ac:dyDescent="0.2">
      <c r="A7" t="s">
        <v>13</v>
      </c>
      <c r="B7">
        <v>3</v>
      </c>
      <c r="C7">
        <v>5</v>
      </c>
      <c r="D7">
        <v>35</v>
      </c>
      <c r="E7">
        <v>5</v>
      </c>
      <c r="F7">
        <v>1</v>
      </c>
      <c r="G7">
        <v>3</v>
      </c>
      <c r="H7">
        <v>3</v>
      </c>
      <c r="I7" s="5">
        <v>0.63639999999999997</v>
      </c>
      <c r="J7" s="13"/>
      <c r="K7" s="13"/>
      <c r="L7" t="s">
        <v>13</v>
      </c>
      <c r="M7">
        <v>1</v>
      </c>
      <c r="N7">
        <v>1</v>
      </c>
      <c r="O7">
        <v>12</v>
      </c>
      <c r="P7">
        <v>4</v>
      </c>
      <c r="Q7">
        <v>0</v>
      </c>
      <c r="R7">
        <v>0</v>
      </c>
      <c r="S7">
        <v>0</v>
      </c>
      <c r="T7" s="5">
        <v>0.66669999999999996</v>
      </c>
      <c r="U7" s="13"/>
    </row>
    <row r="8" spans="1:21" x14ac:dyDescent="0.2">
      <c r="A8" t="s">
        <v>15</v>
      </c>
      <c r="B8">
        <v>3</v>
      </c>
      <c r="C8">
        <v>1</v>
      </c>
      <c r="D8">
        <v>2</v>
      </c>
      <c r="E8">
        <v>11</v>
      </c>
      <c r="F8">
        <v>0</v>
      </c>
      <c r="G8">
        <v>2</v>
      </c>
      <c r="H8">
        <v>0</v>
      </c>
      <c r="I8" s="5">
        <v>0.57889999999999997</v>
      </c>
      <c r="J8" s="13"/>
      <c r="K8" s="13"/>
      <c r="L8" t="s">
        <v>12</v>
      </c>
      <c r="M8">
        <v>0</v>
      </c>
      <c r="N8">
        <v>0</v>
      </c>
      <c r="O8">
        <v>0</v>
      </c>
      <c r="P8">
        <v>7</v>
      </c>
      <c r="Q8">
        <v>0</v>
      </c>
      <c r="R8">
        <v>0</v>
      </c>
      <c r="S8">
        <v>2</v>
      </c>
      <c r="T8" s="5">
        <v>0.77780000000000005</v>
      </c>
      <c r="U8" s="13"/>
    </row>
    <row r="9" spans="1:21" x14ac:dyDescent="0.2">
      <c r="A9" t="s">
        <v>16</v>
      </c>
      <c r="B9">
        <v>0</v>
      </c>
      <c r="C9">
        <v>0</v>
      </c>
      <c r="D9">
        <v>0</v>
      </c>
      <c r="E9">
        <v>3</v>
      </c>
      <c r="F9">
        <v>10</v>
      </c>
      <c r="G9">
        <v>2</v>
      </c>
      <c r="H9">
        <v>1</v>
      </c>
      <c r="I9" s="5">
        <v>0.625</v>
      </c>
      <c r="J9" s="13"/>
      <c r="K9" s="13"/>
      <c r="L9" t="s">
        <v>18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 s="5">
        <v>0.5</v>
      </c>
      <c r="U9" s="13"/>
    </row>
    <row r="10" spans="1:21" x14ac:dyDescent="0.2">
      <c r="A10" t="s">
        <v>17</v>
      </c>
      <c r="B10">
        <v>0</v>
      </c>
      <c r="C10">
        <v>1</v>
      </c>
      <c r="D10">
        <v>2</v>
      </c>
      <c r="E10">
        <v>0</v>
      </c>
      <c r="F10">
        <v>7</v>
      </c>
      <c r="G10">
        <v>30</v>
      </c>
      <c r="H10">
        <v>1</v>
      </c>
      <c r="I10" s="5">
        <v>0.73170000000000002</v>
      </c>
      <c r="J10" s="13"/>
      <c r="K10" s="13"/>
      <c r="L10" t="s">
        <v>16</v>
      </c>
      <c r="M10">
        <v>2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 s="5">
        <v>0.33329999999999999</v>
      </c>
      <c r="U10" s="13"/>
    </row>
    <row r="11" spans="1:21" x14ac:dyDescent="0.2">
      <c r="A11" t="s">
        <v>18</v>
      </c>
      <c r="B11">
        <v>1</v>
      </c>
      <c r="C11">
        <v>2</v>
      </c>
      <c r="D11">
        <v>0</v>
      </c>
      <c r="E11">
        <v>0</v>
      </c>
      <c r="F11">
        <v>1</v>
      </c>
      <c r="G11">
        <v>0</v>
      </c>
      <c r="H11">
        <v>9</v>
      </c>
      <c r="I11" s="5">
        <v>0.69230000000000003</v>
      </c>
      <c r="J11" s="14"/>
      <c r="K11" s="14"/>
      <c r="L11" t="s">
        <v>11</v>
      </c>
      <c r="M11">
        <v>0</v>
      </c>
      <c r="N11">
        <v>0</v>
      </c>
      <c r="O11">
        <v>3</v>
      </c>
      <c r="P11">
        <v>2</v>
      </c>
      <c r="Q11">
        <v>0</v>
      </c>
      <c r="R11">
        <v>0</v>
      </c>
      <c r="S11">
        <v>6</v>
      </c>
      <c r="T11" s="5">
        <v>0.54549999999999998</v>
      </c>
      <c r="U11" s="14"/>
    </row>
    <row r="12" spans="1:21" x14ac:dyDescent="0.2">
      <c r="A12" t="s">
        <v>20</v>
      </c>
      <c r="B12" s="5">
        <v>0.63639999999999997</v>
      </c>
      <c r="C12" s="5">
        <v>0.59089999999999998</v>
      </c>
      <c r="D12" s="5">
        <v>0.79549999999999998</v>
      </c>
      <c r="E12" s="5">
        <v>0.44</v>
      </c>
      <c r="F12" s="5">
        <v>0.52629999999999999</v>
      </c>
      <c r="G12" s="5">
        <v>0.76919999999999999</v>
      </c>
      <c r="H12" s="5">
        <v>0.6</v>
      </c>
      <c r="J12" s="14">
        <f>POWER(B12*C12*D12*E12*F12*G12*H12,1/7)</f>
        <v>0.61149712114386323</v>
      </c>
      <c r="K12" s="14"/>
      <c r="L12" t="s">
        <v>20</v>
      </c>
      <c r="M12" s="5">
        <v>0.625</v>
      </c>
      <c r="N12" s="5">
        <v>0.625</v>
      </c>
      <c r="O12" s="5">
        <v>0.54549999999999998</v>
      </c>
      <c r="P12" s="5">
        <v>0.4118</v>
      </c>
      <c r="Q12" s="5">
        <v>0.33329999999999999</v>
      </c>
      <c r="R12" s="5">
        <v>0.33329999999999999</v>
      </c>
      <c r="S12" s="5">
        <v>0.66669999999999996</v>
      </c>
      <c r="U12" s="14">
        <f>POWER(M12*N12*O12*P12*Q12*R12*S12,1/7)</f>
        <v>0.48702234532580918</v>
      </c>
    </row>
    <row r="13" spans="1:21" x14ac:dyDescent="0.2">
      <c r="B13" s="5"/>
      <c r="C13" s="5"/>
      <c r="D13" s="5"/>
      <c r="E13" s="5"/>
      <c r="F13" s="5"/>
      <c r="G13" s="5"/>
      <c r="H13" s="5"/>
      <c r="I13" s="5"/>
    </row>
    <row r="14" spans="1:21" x14ac:dyDescent="0.2">
      <c r="A14" s="16" t="s">
        <v>69</v>
      </c>
    </row>
    <row r="16" spans="1:21" ht="17" x14ac:dyDescent="0.25">
      <c r="A16" s="15" t="s">
        <v>70</v>
      </c>
    </row>
    <row r="17" spans="1:1" ht="17" x14ac:dyDescent="0.25">
      <c r="A17" s="15" t="s">
        <v>71</v>
      </c>
    </row>
    <row r="18" spans="1:1" ht="17" x14ac:dyDescent="0.25">
      <c r="A18" s="15" t="s">
        <v>72</v>
      </c>
    </row>
    <row r="19" spans="1:1" ht="17" x14ac:dyDescent="0.25">
      <c r="A19" s="15" t="s">
        <v>73</v>
      </c>
    </row>
    <row r="20" spans="1:1" ht="17" x14ac:dyDescent="0.25">
      <c r="A20" s="15" t="s">
        <v>74</v>
      </c>
    </row>
    <row r="21" spans="1:1" ht="17" x14ac:dyDescent="0.25">
      <c r="A21" s="15" t="s">
        <v>75</v>
      </c>
    </row>
    <row r="22" spans="1:1" ht="17" x14ac:dyDescent="0.25">
      <c r="A22" s="15" t="s">
        <v>76</v>
      </c>
    </row>
    <row r="23" spans="1:1" ht="17" x14ac:dyDescent="0.25">
      <c r="A23" s="15" t="s">
        <v>77</v>
      </c>
    </row>
    <row r="24" spans="1:1" ht="17" x14ac:dyDescent="0.25">
      <c r="A24" s="15" t="s">
        <v>78</v>
      </c>
    </row>
    <row r="25" spans="1:1" ht="17" x14ac:dyDescent="0.25">
      <c r="A25" s="15" t="s">
        <v>79</v>
      </c>
    </row>
    <row r="26" spans="1:1" ht="17" x14ac:dyDescent="0.25">
      <c r="A26" s="15" t="s">
        <v>80</v>
      </c>
    </row>
    <row r="27" spans="1:1" ht="17" x14ac:dyDescent="0.25">
      <c r="A27" s="15" t="s">
        <v>81</v>
      </c>
    </row>
    <row r="28" spans="1:1" ht="17" x14ac:dyDescent="0.25">
      <c r="A28" s="15" t="s">
        <v>82</v>
      </c>
    </row>
    <row r="29" spans="1:1" ht="17" x14ac:dyDescent="0.25">
      <c r="A29" s="15" t="s">
        <v>83</v>
      </c>
    </row>
    <row r="30" spans="1:1" ht="17" x14ac:dyDescent="0.25">
      <c r="A30" s="15" t="s">
        <v>84</v>
      </c>
    </row>
    <row r="31" spans="1:1" ht="17" x14ac:dyDescent="0.25">
      <c r="A31" s="15" t="s">
        <v>85</v>
      </c>
    </row>
    <row r="33" spans="1:21" ht="17" x14ac:dyDescent="0.25">
      <c r="A33" s="15" t="s">
        <v>86</v>
      </c>
      <c r="L33" s="15" t="s">
        <v>86</v>
      </c>
    </row>
    <row r="35" spans="1:21" ht="19" x14ac:dyDescent="0.25">
      <c r="A35" s="12" t="s">
        <v>90</v>
      </c>
      <c r="L35" s="2" t="s">
        <v>25</v>
      </c>
    </row>
    <row r="36" spans="1:21" x14ac:dyDescent="0.2">
      <c r="A36" t="s">
        <v>88</v>
      </c>
      <c r="L36" t="s">
        <v>87</v>
      </c>
    </row>
    <row r="37" spans="1:21" x14ac:dyDescent="0.2">
      <c r="A37" t="s">
        <v>89</v>
      </c>
      <c r="L37" t="s">
        <v>65</v>
      </c>
    </row>
    <row r="38" spans="1:21" x14ac:dyDescent="0.2">
      <c r="B38" t="s">
        <v>1</v>
      </c>
      <c r="C38" t="s">
        <v>2</v>
      </c>
      <c r="D38" t="s">
        <v>3</v>
      </c>
      <c r="E38" t="s">
        <v>5</v>
      </c>
      <c r="F38" t="s">
        <v>6</v>
      </c>
      <c r="G38" t="s">
        <v>7</v>
      </c>
      <c r="H38" t="s">
        <v>8</v>
      </c>
      <c r="I38" t="s">
        <v>10</v>
      </c>
      <c r="J38" s="13" t="s">
        <v>29</v>
      </c>
      <c r="M38" t="s">
        <v>5</v>
      </c>
      <c r="N38" t="s">
        <v>7</v>
      </c>
      <c r="O38" t="s">
        <v>3</v>
      </c>
      <c r="P38" t="s">
        <v>2</v>
      </c>
      <c r="Q38" t="s">
        <v>8</v>
      </c>
      <c r="R38" t="s">
        <v>6</v>
      </c>
      <c r="S38" t="s">
        <v>1</v>
      </c>
      <c r="T38" t="s">
        <v>10</v>
      </c>
      <c r="U38" s="13" t="s">
        <v>29</v>
      </c>
    </row>
    <row r="39" spans="1:21" x14ac:dyDescent="0.2">
      <c r="A39" t="s">
        <v>11</v>
      </c>
      <c r="B39">
        <v>14</v>
      </c>
      <c r="C39">
        <v>1</v>
      </c>
      <c r="D39">
        <v>3</v>
      </c>
      <c r="E39">
        <v>2</v>
      </c>
      <c r="F39">
        <v>0</v>
      </c>
      <c r="G39">
        <v>2</v>
      </c>
      <c r="H39">
        <v>0</v>
      </c>
      <c r="I39" s="5">
        <v>0.63639999999999997</v>
      </c>
      <c r="J39" s="13"/>
      <c r="L39" t="s">
        <v>15</v>
      </c>
      <c r="M39">
        <v>5</v>
      </c>
      <c r="N39">
        <v>0</v>
      </c>
      <c r="O39">
        <v>2</v>
      </c>
      <c r="P39">
        <v>0</v>
      </c>
      <c r="Q39">
        <v>1</v>
      </c>
      <c r="R39">
        <v>0</v>
      </c>
      <c r="S39">
        <v>0</v>
      </c>
      <c r="T39" s="5">
        <v>0.625</v>
      </c>
      <c r="U39" s="13"/>
    </row>
    <row r="40" spans="1:21" x14ac:dyDescent="0.2">
      <c r="A40" t="s">
        <v>12</v>
      </c>
      <c r="B40">
        <v>1</v>
      </c>
      <c r="C40">
        <v>13</v>
      </c>
      <c r="D40">
        <v>2</v>
      </c>
      <c r="E40">
        <v>0</v>
      </c>
      <c r="F40">
        <v>0</v>
      </c>
      <c r="G40">
        <v>0</v>
      </c>
      <c r="H40">
        <v>1</v>
      </c>
      <c r="I40" s="5">
        <v>0.76470000000000005</v>
      </c>
      <c r="J40" s="13"/>
      <c r="L40" t="s">
        <v>17</v>
      </c>
      <c r="M40">
        <v>0</v>
      </c>
      <c r="N40">
        <v>16</v>
      </c>
      <c r="O40">
        <v>1</v>
      </c>
      <c r="P40">
        <v>1</v>
      </c>
      <c r="Q40">
        <v>0</v>
      </c>
      <c r="R40">
        <v>1</v>
      </c>
      <c r="S40">
        <v>1</v>
      </c>
      <c r="T40" s="5">
        <v>0.8</v>
      </c>
      <c r="U40" s="13"/>
    </row>
    <row r="41" spans="1:21" x14ac:dyDescent="0.2">
      <c r="A41" t="s">
        <v>13</v>
      </c>
      <c r="B41">
        <v>4</v>
      </c>
      <c r="C41">
        <v>5</v>
      </c>
      <c r="D41">
        <v>33</v>
      </c>
      <c r="E41">
        <v>5</v>
      </c>
      <c r="F41">
        <v>0</v>
      </c>
      <c r="G41">
        <v>4</v>
      </c>
      <c r="H41">
        <v>3</v>
      </c>
      <c r="I41" s="5">
        <v>0.61109999999999998</v>
      </c>
      <c r="J41" s="13"/>
      <c r="L41" t="s">
        <v>13</v>
      </c>
      <c r="M41">
        <v>1</v>
      </c>
      <c r="N41">
        <v>4</v>
      </c>
      <c r="O41">
        <v>18</v>
      </c>
      <c r="P41">
        <v>8</v>
      </c>
      <c r="Q41">
        <v>0</v>
      </c>
      <c r="R41">
        <v>0</v>
      </c>
      <c r="S41">
        <v>0</v>
      </c>
      <c r="T41" s="5">
        <v>0.5806</v>
      </c>
      <c r="U41" s="13"/>
    </row>
    <row r="42" spans="1:21" x14ac:dyDescent="0.2">
      <c r="A42" t="s">
        <v>15</v>
      </c>
      <c r="B42">
        <v>1</v>
      </c>
      <c r="C42">
        <v>0</v>
      </c>
      <c r="D42">
        <v>2</v>
      </c>
      <c r="E42">
        <v>15</v>
      </c>
      <c r="F42">
        <v>0</v>
      </c>
      <c r="G42">
        <v>0</v>
      </c>
      <c r="H42">
        <v>0</v>
      </c>
      <c r="I42" s="5">
        <v>0.83330000000000004</v>
      </c>
      <c r="J42" s="13"/>
      <c r="L42" t="s">
        <v>12</v>
      </c>
      <c r="M42">
        <v>0</v>
      </c>
      <c r="N42">
        <v>0</v>
      </c>
      <c r="O42">
        <v>0</v>
      </c>
      <c r="P42">
        <v>4</v>
      </c>
      <c r="Q42">
        <v>0</v>
      </c>
      <c r="R42">
        <v>0</v>
      </c>
      <c r="S42">
        <v>2</v>
      </c>
      <c r="T42" s="5">
        <v>0.66669999999999996</v>
      </c>
      <c r="U42" s="13"/>
    </row>
    <row r="43" spans="1:21" x14ac:dyDescent="0.2">
      <c r="A43" t="s">
        <v>16</v>
      </c>
      <c r="B43">
        <v>0</v>
      </c>
      <c r="C43">
        <v>1</v>
      </c>
      <c r="D43">
        <v>1</v>
      </c>
      <c r="E43">
        <v>2</v>
      </c>
      <c r="F43">
        <v>12</v>
      </c>
      <c r="G43">
        <v>2</v>
      </c>
      <c r="H43">
        <v>2</v>
      </c>
      <c r="I43" s="5">
        <v>0.6</v>
      </c>
      <c r="J43" s="13"/>
      <c r="L43" t="s">
        <v>18</v>
      </c>
      <c r="M43">
        <v>0</v>
      </c>
      <c r="N43">
        <v>0</v>
      </c>
      <c r="O43">
        <v>0</v>
      </c>
      <c r="P43">
        <v>0</v>
      </c>
      <c r="Q43">
        <v>2</v>
      </c>
      <c r="R43">
        <v>1</v>
      </c>
      <c r="S43">
        <v>0</v>
      </c>
      <c r="T43" s="5">
        <v>0.66669999999999996</v>
      </c>
      <c r="U43" s="13"/>
    </row>
    <row r="44" spans="1:21" x14ac:dyDescent="0.2">
      <c r="A44" t="s">
        <v>17</v>
      </c>
      <c r="B44">
        <v>0</v>
      </c>
      <c r="C44">
        <v>0</v>
      </c>
      <c r="D44">
        <v>3</v>
      </c>
      <c r="E44">
        <v>1</v>
      </c>
      <c r="F44">
        <v>6</v>
      </c>
      <c r="G44">
        <v>30</v>
      </c>
      <c r="H44">
        <v>1</v>
      </c>
      <c r="I44" s="5">
        <v>0.73170000000000002</v>
      </c>
      <c r="J44" s="13"/>
      <c r="L44" t="s">
        <v>16</v>
      </c>
      <c r="M44">
        <v>2</v>
      </c>
      <c r="N44">
        <v>4</v>
      </c>
      <c r="O44">
        <v>0</v>
      </c>
      <c r="P44">
        <v>1</v>
      </c>
      <c r="Q44">
        <v>0</v>
      </c>
      <c r="R44">
        <v>1</v>
      </c>
      <c r="S44">
        <v>0</v>
      </c>
      <c r="T44" s="5">
        <v>0.125</v>
      </c>
      <c r="U44" s="13"/>
    </row>
    <row r="45" spans="1:21" x14ac:dyDescent="0.2">
      <c r="A45" t="s">
        <v>18</v>
      </c>
      <c r="B45">
        <v>2</v>
      </c>
      <c r="C45">
        <v>2</v>
      </c>
      <c r="D45">
        <v>0</v>
      </c>
      <c r="E45">
        <v>0</v>
      </c>
      <c r="F45">
        <v>1</v>
      </c>
      <c r="G45">
        <v>1</v>
      </c>
      <c r="H45">
        <v>8</v>
      </c>
      <c r="I45" s="5">
        <v>0.57140000000000002</v>
      </c>
      <c r="J45" s="14"/>
      <c r="L45" t="s">
        <v>11</v>
      </c>
      <c r="M45">
        <v>0</v>
      </c>
      <c r="N45">
        <v>0</v>
      </c>
      <c r="O45">
        <v>1</v>
      </c>
      <c r="P45">
        <v>3</v>
      </c>
      <c r="Q45">
        <v>0</v>
      </c>
      <c r="R45">
        <v>0</v>
      </c>
      <c r="S45">
        <v>6</v>
      </c>
      <c r="T45" s="5">
        <v>0.6</v>
      </c>
      <c r="U45" s="14"/>
    </row>
    <row r="46" spans="1:21" x14ac:dyDescent="0.2">
      <c r="A46" t="s">
        <v>20</v>
      </c>
      <c r="B46" s="5">
        <v>0.63639999999999997</v>
      </c>
      <c r="C46" s="5">
        <v>0.59089999999999998</v>
      </c>
      <c r="D46" s="5">
        <v>0.75</v>
      </c>
      <c r="E46" s="5">
        <v>0.6</v>
      </c>
      <c r="F46" s="5">
        <v>0.63160000000000005</v>
      </c>
      <c r="G46" s="5">
        <v>0.76919999999999999</v>
      </c>
      <c r="H46" s="5">
        <v>0.5333</v>
      </c>
      <c r="J46" s="14">
        <f>POWER(B46*C46*D46*E46*F46*G46*H46,1/7)</f>
        <v>0.63971582409563266</v>
      </c>
      <c r="L46" t="s">
        <v>20</v>
      </c>
      <c r="M46" s="5">
        <v>0.625</v>
      </c>
      <c r="N46" s="5">
        <v>0.66669999999999996</v>
      </c>
      <c r="O46" s="5">
        <v>0.81820000000000004</v>
      </c>
      <c r="P46" s="5">
        <v>0.23530000000000001</v>
      </c>
      <c r="Q46" s="5">
        <v>0.66669999999999996</v>
      </c>
      <c r="R46" s="5">
        <v>0.33329999999999999</v>
      </c>
      <c r="S46" s="5">
        <v>0.66669999999999996</v>
      </c>
      <c r="U46" s="14">
        <f>POWER(M46*N46*O46*P46*Q46*R46*S46,1/7)</f>
        <v>0.53088236592024107</v>
      </c>
    </row>
    <row r="48" spans="1:21" x14ac:dyDescent="0.2">
      <c r="A48" s="16" t="s">
        <v>69</v>
      </c>
    </row>
    <row r="50" spans="1:1" ht="17" x14ac:dyDescent="0.25">
      <c r="A50" s="15" t="s">
        <v>70</v>
      </c>
    </row>
    <row r="51" spans="1:1" ht="17" x14ac:dyDescent="0.25">
      <c r="A51" s="15" t="s">
        <v>71</v>
      </c>
    </row>
    <row r="52" spans="1:1" ht="17" x14ac:dyDescent="0.25">
      <c r="A52" s="15" t="s">
        <v>72</v>
      </c>
    </row>
    <row r="53" spans="1:1" ht="17" x14ac:dyDescent="0.25">
      <c r="A53" s="15" t="s">
        <v>73</v>
      </c>
    </row>
    <row r="54" spans="1:1" ht="17" x14ac:dyDescent="0.25">
      <c r="A54" s="15" t="s">
        <v>74</v>
      </c>
    </row>
    <row r="55" spans="1:1" ht="17" x14ac:dyDescent="0.25">
      <c r="A55" s="15" t="s">
        <v>75</v>
      </c>
    </row>
    <row r="56" spans="1:1" ht="17" x14ac:dyDescent="0.25">
      <c r="A56" s="15" t="s">
        <v>76</v>
      </c>
    </row>
    <row r="57" spans="1:1" ht="17" x14ac:dyDescent="0.25">
      <c r="A57" s="15" t="s">
        <v>91</v>
      </c>
    </row>
    <row r="58" spans="1:1" ht="17" x14ac:dyDescent="0.25">
      <c r="A58" s="15" t="s">
        <v>78</v>
      </c>
    </row>
    <row r="59" spans="1:1" ht="17" x14ac:dyDescent="0.25">
      <c r="A59" s="15" t="s">
        <v>92</v>
      </c>
    </row>
    <row r="60" spans="1:1" ht="17" x14ac:dyDescent="0.25">
      <c r="A60" s="15" t="s">
        <v>93</v>
      </c>
    </row>
    <row r="61" spans="1:1" ht="17" x14ac:dyDescent="0.25">
      <c r="A61" s="15" t="s">
        <v>94</v>
      </c>
    </row>
    <row r="62" spans="1:1" ht="17" x14ac:dyDescent="0.25">
      <c r="A62" s="15" t="s">
        <v>95</v>
      </c>
    </row>
    <row r="63" spans="1:1" ht="17" x14ac:dyDescent="0.25">
      <c r="A63" s="15" t="s">
        <v>96</v>
      </c>
    </row>
    <row r="64" spans="1:1" ht="17" x14ac:dyDescent="0.25">
      <c r="A64" s="15" t="s">
        <v>97</v>
      </c>
    </row>
    <row r="65" spans="1:1" ht="17" x14ac:dyDescent="0.25">
      <c r="A65" s="15" t="s">
        <v>98</v>
      </c>
    </row>
    <row r="66" spans="1:1" ht="17" x14ac:dyDescent="0.25">
      <c r="A66" s="15" t="s">
        <v>99</v>
      </c>
    </row>
    <row r="67" spans="1:1" ht="17" x14ac:dyDescent="0.25">
      <c r="A67" s="15" t="s">
        <v>100</v>
      </c>
    </row>
    <row r="68" spans="1:1" ht="17" x14ac:dyDescent="0.25">
      <c r="A68" s="15" t="s">
        <v>101</v>
      </c>
    </row>
    <row r="69" spans="1:1" ht="17" x14ac:dyDescent="0.25">
      <c r="A69" s="15" t="s">
        <v>102</v>
      </c>
    </row>
    <row r="70" spans="1:1" ht="17" x14ac:dyDescent="0.25">
      <c r="A70" s="15" t="s">
        <v>103</v>
      </c>
    </row>
    <row r="71" spans="1:1" ht="17" x14ac:dyDescent="0.25">
      <c r="A71" s="15" t="s">
        <v>104</v>
      </c>
    </row>
    <row r="72" spans="1:1" ht="17" x14ac:dyDescent="0.25">
      <c r="A72" s="15" t="s">
        <v>105</v>
      </c>
    </row>
    <row r="73" spans="1:1" ht="17" x14ac:dyDescent="0.25">
      <c r="A73" s="15" t="s">
        <v>106</v>
      </c>
    </row>
    <row r="74" spans="1:1" ht="17" x14ac:dyDescent="0.25">
      <c r="A74" s="15" t="s">
        <v>107</v>
      </c>
    </row>
    <row r="75" spans="1:1" ht="17" x14ac:dyDescent="0.25">
      <c r="A75" s="15" t="s">
        <v>108</v>
      </c>
    </row>
    <row r="76" spans="1:1" ht="17" x14ac:dyDescent="0.25">
      <c r="A76" s="15" t="s">
        <v>109</v>
      </c>
    </row>
    <row r="77" spans="1:1" ht="17" x14ac:dyDescent="0.25">
      <c r="A77" s="15" t="s">
        <v>110</v>
      </c>
    </row>
    <row r="78" spans="1:1" ht="17" x14ac:dyDescent="0.25">
      <c r="A78" s="15" t="s">
        <v>111</v>
      </c>
    </row>
    <row r="79" spans="1:1" ht="17" x14ac:dyDescent="0.25">
      <c r="A79" s="15" t="s">
        <v>112</v>
      </c>
    </row>
    <row r="81" spans="1:21" ht="17" x14ac:dyDescent="0.25">
      <c r="A81" s="15" t="s">
        <v>113</v>
      </c>
      <c r="L81" s="15" t="s">
        <v>113</v>
      </c>
    </row>
    <row r="83" spans="1:21" ht="19" x14ac:dyDescent="0.25">
      <c r="A83" s="12" t="s">
        <v>184</v>
      </c>
      <c r="L83" s="2" t="s">
        <v>25</v>
      </c>
    </row>
    <row r="84" spans="1:21" x14ac:dyDescent="0.2">
      <c r="A84" t="s">
        <v>180</v>
      </c>
      <c r="L84" t="s">
        <v>182</v>
      </c>
    </row>
    <row r="85" spans="1:21" x14ac:dyDescent="0.2">
      <c r="A85" t="s">
        <v>181</v>
      </c>
      <c r="L85" t="s">
        <v>183</v>
      </c>
    </row>
    <row r="86" spans="1:21" x14ac:dyDescent="0.2">
      <c r="B86" t="s">
        <v>1</v>
      </c>
      <c r="C86" t="s">
        <v>2</v>
      </c>
      <c r="D86" t="s">
        <v>3</v>
      </c>
      <c r="E86" t="s">
        <v>5</v>
      </c>
      <c r="F86" t="s">
        <v>6</v>
      </c>
      <c r="G86" t="s">
        <v>7</v>
      </c>
      <c r="H86" t="s">
        <v>8</v>
      </c>
      <c r="I86" t="s">
        <v>10</v>
      </c>
      <c r="J86" s="13" t="s">
        <v>29</v>
      </c>
      <c r="M86" t="s">
        <v>5</v>
      </c>
      <c r="N86" t="s">
        <v>7</v>
      </c>
      <c r="O86" t="s">
        <v>3</v>
      </c>
      <c r="P86" t="s">
        <v>2</v>
      </c>
      <c r="Q86" t="s">
        <v>8</v>
      </c>
      <c r="R86" t="s">
        <v>6</v>
      </c>
      <c r="S86" t="s">
        <v>1</v>
      </c>
      <c r="T86" t="s">
        <v>10</v>
      </c>
      <c r="U86" s="13" t="s">
        <v>29</v>
      </c>
    </row>
    <row r="87" spans="1:21" x14ac:dyDescent="0.2">
      <c r="A87" t="s">
        <v>11</v>
      </c>
      <c r="B87">
        <v>6</v>
      </c>
      <c r="C87">
        <v>0</v>
      </c>
      <c r="D87">
        <v>2</v>
      </c>
      <c r="E87">
        <v>5</v>
      </c>
      <c r="F87">
        <v>0</v>
      </c>
      <c r="G87">
        <v>1</v>
      </c>
      <c r="H87">
        <v>0</v>
      </c>
      <c r="I87" s="5">
        <v>0.42859999999999998</v>
      </c>
      <c r="J87" s="13"/>
      <c r="L87" t="s">
        <v>15</v>
      </c>
      <c r="M87">
        <v>3</v>
      </c>
      <c r="N87">
        <v>1</v>
      </c>
      <c r="O87">
        <v>5</v>
      </c>
      <c r="P87">
        <v>0</v>
      </c>
      <c r="Q87">
        <v>0</v>
      </c>
      <c r="R87">
        <v>0</v>
      </c>
      <c r="S87">
        <v>1</v>
      </c>
      <c r="T87" s="5">
        <v>0.3</v>
      </c>
      <c r="U87" s="13"/>
    </row>
    <row r="88" spans="1:21" x14ac:dyDescent="0.2">
      <c r="A88" t="s">
        <v>12</v>
      </c>
      <c r="B88">
        <v>4</v>
      </c>
      <c r="C88">
        <v>15</v>
      </c>
      <c r="D88">
        <v>3</v>
      </c>
      <c r="E88">
        <v>1</v>
      </c>
      <c r="F88">
        <v>1</v>
      </c>
      <c r="G88">
        <v>1</v>
      </c>
      <c r="H88">
        <v>2</v>
      </c>
      <c r="I88" s="5">
        <v>0.55559999999999998</v>
      </c>
      <c r="J88" s="13"/>
      <c r="L88" t="s">
        <v>17</v>
      </c>
      <c r="M88">
        <v>2</v>
      </c>
      <c r="N88">
        <v>17</v>
      </c>
      <c r="O88">
        <v>4</v>
      </c>
      <c r="P88">
        <v>0</v>
      </c>
      <c r="Q88">
        <v>2</v>
      </c>
      <c r="R88">
        <v>2</v>
      </c>
      <c r="S88">
        <v>1</v>
      </c>
      <c r="T88" s="5">
        <v>0.60709999999999997</v>
      </c>
      <c r="U88" s="13"/>
    </row>
    <row r="89" spans="1:21" x14ac:dyDescent="0.2">
      <c r="A89" t="s">
        <v>13</v>
      </c>
      <c r="B89">
        <v>7</v>
      </c>
      <c r="C89">
        <v>2</v>
      </c>
      <c r="D89">
        <v>29</v>
      </c>
      <c r="E89">
        <v>2</v>
      </c>
      <c r="F89">
        <v>1</v>
      </c>
      <c r="G89">
        <v>4</v>
      </c>
      <c r="H89">
        <v>1</v>
      </c>
      <c r="I89" s="5">
        <v>0.63039999999999996</v>
      </c>
      <c r="J89" s="13"/>
      <c r="L89" t="s">
        <v>13</v>
      </c>
      <c r="M89">
        <v>3</v>
      </c>
      <c r="N89">
        <v>2</v>
      </c>
      <c r="O89">
        <v>10</v>
      </c>
      <c r="P89">
        <v>2</v>
      </c>
      <c r="Q89">
        <v>0</v>
      </c>
      <c r="R89">
        <v>0</v>
      </c>
      <c r="S89">
        <v>2</v>
      </c>
      <c r="T89" s="5">
        <v>0.52629999999999999</v>
      </c>
      <c r="U89" s="13"/>
    </row>
    <row r="90" spans="1:21" x14ac:dyDescent="0.2">
      <c r="A90" t="s">
        <v>15</v>
      </c>
      <c r="B90">
        <v>3</v>
      </c>
      <c r="C90">
        <v>1</v>
      </c>
      <c r="D90">
        <v>5</v>
      </c>
      <c r="E90">
        <v>13</v>
      </c>
      <c r="F90">
        <v>1</v>
      </c>
      <c r="G90">
        <v>4</v>
      </c>
      <c r="H90">
        <v>1</v>
      </c>
      <c r="I90" s="5">
        <v>0.46429999999999999</v>
      </c>
      <c r="J90" s="13"/>
      <c r="L90" t="s">
        <v>12</v>
      </c>
      <c r="M90">
        <v>0</v>
      </c>
      <c r="N90">
        <v>1</v>
      </c>
      <c r="O90">
        <v>0</v>
      </c>
      <c r="P90">
        <v>9</v>
      </c>
      <c r="Q90">
        <v>0</v>
      </c>
      <c r="R90">
        <v>0</v>
      </c>
      <c r="S90">
        <v>2</v>
      </c>
      <c r="T90" s="5">
        <v>0.75</v>
      </c>
      <c r="U90" s="13"/>
    </row>
    <row r="91" spans="1:21" x14ac:dyDescent="0.2">
      <c r="A91" t="s">
        <v>16</v>
      </c>
      <c r="B91">
        <v>0</v>
      </c>
      <c r="C91">
        <v>0</v>
      </c>
      <c r="D91">
        <v>0</v>
      </c>
      <c r="E91">
        <v>0</v>
      </c>
      <c r="F91">
        <v>6</v>
      </c>
      <c r="G91">
        <v>2</v>
      </c>
      <c r="H91">
        <v>1</v>
      </c>
      <c r="I91" s="5">
        <v>0.66669999999999996</v>
      </c>
      <c r="J91" s="13"/>
      <c r="L91" t="s">
        <v>18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 s="5">
        <v>1</v>
      </c>
      <c r="U91" s="13"/>
    </row>
    <row r="92" spans="1:21" x14ac:dyDescent="0.2">
      <c r="A92" t="s">
        <v>17</v>
      </c>
      <c r="B92">
        <v>1</v>
      </c>
      <c r="C92">
        <v>2</v>
      </c>
      <c r="D92">
        <v>5</v>
      </c>
      <c r="E92">
        <v>2</v>
      </c>
      <c r="F92">
        <v>7</v>
      </c>
      <c r="G92">
        <v>25</v>
      </c>
      <c r="H92">
        <v>2</v>
      </c>
      <c r="I92" s="5">
        <v>0.56820000000000004</v>
      </c>
      <c r="J92" s="13"/>
      <c r="L92" t="s">
        <v>16</v>
      </c>
      <c r="M92">
        <v>0</v>
      </c>
      <c r="N92">
        <v>2</v>
      </c>
      <c r="O92">
        <v>2</v>
      </c>
      <c r="P92">
        <v>0</v>
      </c>
      <c r="Q92">
        <v>0</v>
      </c>
      <c r="R92">
        <v>1</v>
      </c>
      <c r="S92">
        <v>0</v>
      </c>
      <c r="T92" s="5">
        <v>0.2</v>
      </c>
      <c r="U92" s="13"/>
    </row>
    <row r="93" spans="1:21" x14ac:dyDescent="0.2">
      <c r="A93" t="s">
        <v>18</v>
      </c>
      <c r="B93">
        <v>1</v>
      </c>
      <c r="C93">
        <v>2</v>
      </c>
      <c r="D93">
        <v>0</v>
      </c>
      <c r="E93">
        <v>2</v>
      </c>
      <c r="F93">
        <v>3</v>
      </c>
      <c r="G93">
        <v>2</v>
      </c>
      <c r="H93">
        <v>8</v>
      </c>
      <c r="I93" s="5">
        <v>0.44440000000000002</v>
      </c>
      <c r="J93" s="14"/>
      <c r="L93" t="s">
        <v>11</v>
      </c>
      <c r="M93">
        <v>0</v>
      </c>
      <c r="N93">
        <v>1</v>
      </c>
      <c r="O93">
        <v>1</v>
      </c>
      <c r="P93">
        <v>6</v>
      </c>
      <c r="Q93">
        <v>0</v>
      </c>
      <c r="R93">
        <v>0</v>
      </c>
      <c r="S93">
        <v>3</v>
      </c>
      <c r="T93" s="5">
        <v>0.2727</v>
      </c>
      <c r="U93" s="14"/>
    </row>
    <row r="94" spans="1:21" x14ac:dyDescent="0.2">
      <c r="A94" t="s">
        <v>20</v>
      </c>
      <c r="B94" s="5">
        <v>0.2727</v>
      </c>
      <c r="C94" s="5">
        <v>0.68179999999999996</v>
      </c>
      <c r="D94" s="5">
        <v>0.65910000000000002</v>
      </c>
      <c r="E94" s="5">
        <v>0.52</v>
      </c>
      <c r="F94" s="5">
        <v>0.31580000000000003</v>
      </c>
      <c r="G94" s="5">
        <v>0.64100000000000001</v>
      </c>
      <c r="H94" s="5">
        <v>0.5333</v>
      </c>
      <c r="J94" s="14">
        <f>POWER(B94*C94*D94*E94*F94*G94*H94,1/7)</f>
        <v>0.4909948452969895</v>
      </c>
      <c r="L94" t="s">
        <v>20</v>
      </c>
      <c r="M94" s="5">
        <v>0.375</v>
      </c>
      <c r="N94" s="5">
        <v>0.70830000000000004</v>
      </c>
      <c r="O94" s="5">
        <v>0.45450000000000002</v>
      </c>
      <c r="P94" s="5">
        <v>0.52939999999999998</v>
      </c>
      <c r="Q94" s="5">
        <v>0.33329999999999999</v>
      </c>
      <c r="R94" s="5">
        <v>0.33329999999999999</v>
      </c>
      <c r="S94" s="5">
        <v>0.33329999999999999</v>
      </c>
      <c r="U94" s="14">
        <f>POWER(M94*N94*O94*P94*Q94*R94*S94,1/7)</f>
        <v>0.42156783540507042</v>
      </c>
    </row>
    <row r="96" spans="1:21" ht="17" hidden="1" x14ac:dyDescent="0.25">
      <c r="A96" s="15" t="s">
        <v>124</v>
      </c>
    </row>
    <row r="97" spans="1:1" ht="17" hidden="1" x14ac:dyDescent="0.25">
      <c r="A97" s="15" t="s">
        <v>125</v>
      </c>
    </row>
    <row r="98" spans="1:1" ht="17" hidden="1" x14ac:dyDescent="0.25">
      <c r="A98" s="15" t="s">
        <v>126</v>
      </c>
    </row>
    <row r="99" spans="1:1" ht="17" hidden="1" x14ac:dyDescent="0.25">
      <c r="A99" s="15" t="s">
        <v>127</v>
      </c>
    </row>
    <row r="100" spans="1:1" ht="17" hidden="1" x14ac:dyDescent="0.25">
      <c r="A100" s="15" t="s">
        <v>128</v>
      </c>
    </row>
    <row r="101" spans="1:1" ht="17" hidden="1" x14ac:dyDescent="0.25">
      <c r="A101" s="15" t="s">
        <v>129</v>
      </c>
    </row>
    <row r="102" spans="1:1" ht="17" hidden="1" x14ac:dyDescent="0.25">
      <c r="A102" s="15" t="s">
        <v>130</v>
      </c>
    </row>
    <row r="103" spans="1:1" ht="17" hidden="1" x14ac:dyDescent="0.25">
      <c r="A103" s="15" t="s">
        <v>131</v>
      </c>
    </row>
    <row r="104" spans="1:1" ht="17" hidden="1" x14ac:dyDescent="0.25">
      <c r="A104" s="15" t="s">
        <v>132</v>
      </c>
    </row>
    <row r="105" spans="1:1" ht="17" hidden="1" x14ac:dyDescent="0.25">
      <c r="A105" s="15" t="s">
        <v>133</v>
      </c>
    </row>
    <row r="106" spans="1:1" ht="17" hidden="1" x14ac:dyDescent="0.25">
      <c r="A106" s="15" t="s">
        <v>134</v>
      </c>
    </row>
    <row r="107" spans="1:1" ht="17" hidden="1" x14ac:dyDescent="0.25">
      <c r="A107" s="15" t="s">
        <v>135</v>
      </c>
    </row>
    <row r="108" spans="1:1" ht="17" hidden="1" x14ac:dyDescent="0.25">
      <c r="A108" s="15" t="s">
        <v>136</v>
      </c>
    </row>
    <row r="109" spans="1:1" ht="17" hidden="1" x14ac:dyDescent="0.25">
      <c r="A109" s="15" t="s">
        <v>137</v>
      </c>
    </row>
    <row r="110" spans="1:1" ht="17" hidden="1" x14ac:dyDescent="0.25">
      <c r="A110" s="15" t="s">
        <v>138</v>
      </c>
    </row>
    <row r="111" spans="1:1" ht="17" hidden="1" x14ac:dyDescent="0.25">
      <c r="A111" s="15" t="s">
        <v>139</v>
      </c>
    </row>
    <row r="112" spans="1:1" ht="17" hidden="1" x14ac:dyDescent="0.25">
      <c r="A112" s="15" t="s">
        <v>140</v>
      </c>
    </row>
    <row r="113" spans="1:1" ht="17" hidden="1" x14ac:dyDescent="0.25">
      <c r="A113" s="15" t="s">
        <v>141</v>
      </c>
    </row>
    <row r="114" spans="1:1" ht="17" hidden="1" x14ac:dyDescent="0.25">
      <c r="A114" s="15" t="s">
        <v>142</v>
      </c>
    </row>
    <row r="115" spans="1:1" ht="17" hidden="1" x14ac:dyDescent="0.25">
      <c r="A115" s="15" t="s">
        <v>143</v>
      </c>
    </row>
    <row r="116" spans="1:1" ht="17" hidden="1" x14ac:dyDescent="0.25">
      <c r="A116" s="15" t="s">
        <v>144</v>
      </c>
    </row>
    <row r="117" spans="1:1" ht="17" hidden="1" x14ac:dyDescent="0.25">
      <c r="A117" s="15" t="s">
        <v>145</v>
      </c>
    </row>
    <row r="118" spans="1:1" ht="17" hidden="1" x14ac:dyDescent="0.25">
      <c r="A118" s="15" t="s">
        <v>146</v>
      </c>
    </row>
    <row r="119" spans="1:1" ht="17" hidden="1" x14ac:dyDescent="0.25">
      <c r="A119" s="15" t="s">
        <v>147</v>
      </c>
    </row>
    <row r="120" spans="1:1" ht="17" hidden="1" x14ac:dyDescent="0.25">
      <c r="A120" s="15" t="s">
        <v>148</v>
      </c>
    </row>
    <row r="121" spans="1:1" ht="17" hidden="1" x14ac:dyDescent="0.25">
      <c r="A121" s="15" t="s">
        <v>149</v>
      </c>
    </row>
    <row r="122" spans="1:1" ht="17" hidden="1" x14ac:dyDescent="0.25">
      <c r="A122" s="15" t="s">
        <v>150</v>
      </c>
    </row>
    <row r="123" spans="1:1" ht="17" hidden="1" x14ac:dyDescent="0.25">
      <c r="A123" s="15" t="s">
        <v>151</v>
      </c>
    </row>
    <row r="124" spans="1:1" ht="17" hidden="1" x14ac:dyDescent="0.25">
      <c r="A124" s="15" t="s">
        <v>152</v>
      </c>
    </row>
    <row r="125" spans="1:1" ht="17" hidden="1" x14ac:dyDescent="0.25">
      <c r="A125" s="15" t="s">
        <v>153</v>
      </c>
    </row>
    <row r="126" spans="1:1" ht="17" hidden="1" x14ac:dyDescent="0.25">
      <c r="A126" s="15" t="s">
        <v>154</v>
      </c>
    </row>
    <row r="127" spans="1:1" ht="17" hidden="1" x14ac:dyDescent="0.25">
      <c r="A127" s="15" t="s">
        <v>155</v>
      </c>
    </row>
    <row r="128" spans="1:1" ht="17" hidden="1" x14ac:dyDescent="0.25">
      <c r="A128" s="15" t="s">
        <v>156</v>
      </c>
    </row>
    <row r="129" spans="1:1" ht="17" hidden="1" x14ac:dyDescent="0.25">
      <c r="A129" s="15" t="s">
        <v>157</v>
      </c>
    </row>
    <row r="130" spans="1:1" ht="17" hidden="1" x14ac:dyDescent="0.25">
      <c r="A130" s="15" t="s">
        <v>158</v>
      </c>
    </row>
    <row r="131" spans="1:1" ht="17" hidden="1" x14ac:dyDescent="0.25">
      <c r="A131" s="15" t="s">
        <v>159</v>
      </c>
    </row>
    <row r="132" spans="1:1" ht="17" hidden="1" x14ac:dyDescent="0.25">
      <c r="A132" s="15" t="s">
        <v>160</v>
      </c>
    </row>
    <row r="133" spans="1:1" ht="17" hidden="1" x14ac:dyDescent="0.25">
      <c r="A133" s="15" t="s">
        <v>161</v>
      </c>
    </row>
    <row r="134" spans="1:1" ht="17" hidden="1" x14ac:dyDescent="0.25">
      <c r="A134" s="15" t="s">
        <v>162</v>
      </c>
    </row>
    <row r="135" spans="1:1" ht="17" hidden="1" x14ac:dyDescent="0.25">
      <c r="A135" s="15" t="s">
        <v>163</v>
      </c>
    </row>
    <row r="136" spans="1:1" ht="17" hidden="1" x14ac:dyDescent="0.25">
      <c r="A136" s="15" t="s">
        <v>164</v>
      </c>
    </row>
    <row r="137" spans="1:1" ht="17" hidden="1" x14ac:dyDescent="0.25">
      <c r="A137" s="15" t="s">
        <v>165</v>
      </c>
    </row>
    <row r="138" spans="1:1" ht="17" hidden="1" x14ac:dyDescent="0.25">
      <c r="A138" s="15" t="s">
        <v>166</v>
      </c>
    </row>
    <row r="139" spans="1:1" ht="17" hidden="1" x14ac:dyDescent="0.25">
      <c r="A139" s="15" t="s">
        <v>167</v>
      </c>
    </row>
    <row r="140" spans="1:1" ht="17" hidden="1" x14ac:dyDescent="0.25">
      <c r="A140" s="15" t="s">
        <v>168</v>
      </c>
    </row>
    <row r="141" spans="1:1" ht="17" hidden="1" x14ac:dyDescent="0.25">
      <c r="A141" s="15" t="s">
        <v>169</v>
      </c>
    </row>
    <row r="142" spans="1:1" ht="17" hidden="1" x14ac:dyDescent="0.25">
      <c r="A142" s="15" t="s">
        <v>170</v>
      </c>
    </row>
    <row r="143" spans="1:1" ht="17" hidden="1" x14ac:dyDescent="0.25">
      <c r="A143" s="15" t="s">
        <v>171</v>
      </c>
    </row>
    <row r="144" spans="1:1" ht="17" hidden="1" x14ac:dyDescent="0.25">
      <c r="A144" s="15" t="s">
        <v>172</v>
      </c>
    </row>
    <row r="145" spans="1:21" ht="17" hidden="1" x14ac:dyDescent="0.25">
      <c r="A145" s="15" t="s">
        <v>173</v>
      </c>
    </row>
    <row r="146" spans="1:21" ht="17" hidden="1" x14ac:dyDescent="0.25">
      <c r="A146" s="15" t="s">
        <v>174</v>
      </c>
    </row>
    <row r="147" spans="1:21" ht="17" hidden="1" x14ac:dyDescent="0.25">
      <c r="A147" s="15" t="s">
        <v>175</v>
      </c>
    </row>
    <row r="148" spans="1:21" ht="17" hidden="1" x14ac:dyDescent="0.25">
      <c r="A148" s="15" t="s">
        <v>176</v>
      </c>
    </row>
    <row r="149" spans="1:21" ht="17" hidden="1" x14ac:dyDescent="0.25">
      <c r="A149" s="15" t="s">
        <v>177</v>
      </c>
    </row>
    <row r="150" spans="1:21" ht="17" hidden="1" x14ac:dyDescent="0.25">
      <c r="A150" s="15" t="s">
        <v>178</v>
      </c>
    </row>
    <row r="151" spans="1:21" ht="17" hidden="1" x14ac:dyDescent="0.25">
      <c r="A151" s="15" t="s">
        <v>179</v>
      </c>
    </row>
    <row r="152" spans="1:21" hidden="1" x14ac:dyDescent="0.2"/>
    <row r="153" spans="1:21" ht="19" x14ac:dyDescent="0.25">
      <c r="A153" s="12" t="s">
        <v>185</v>
      </c>
      <c r="L153" s="2" t="s">
        <v>25</v>
      </c>
    </row>
    <row r="154" spans="1:21" x14ac:dyDescent="0.2">
      <c r="A154" t="s">
        <v>186</v>
      </c>
      <c r="L154" t="s">
        <v>208</v>
      </c>
    </row>
    <row r="155" spans="1:21" x14ac:dyDescent="0.2">
      <c r="A155" t="s">
        <v>187</v>
      </c>
      <c r="L155" t="s">
        <v>209</v>
      </c>
    </row>
    <row r="156" spans="1:21" x14ac:dyDescent="0.2">
      <c r="B156" t="s">
        <v>1</v>
      </c>
      <c r="C156" t="s">
        <v>2</v>
      </c>
      <c r="D156" t="s">
        <v>3</v>
      </c>
      <c r="E156" t="s">
        <v>5</v>
      </c>
      <c r="F156" t="s">
        <v>6</v>
      </c>
      <c r="G156" t="s">
        <v>7</v>
      </c>
      <c r="H156" t="s">
        <v>8</v>
      </c>
      <c r="I156" t="s">
        <v>10</v>
      </c>
      <c r="J156" s="13" t="s">
        <v>29</v>
      </c>
      <c r="M156" t="s">
        <v>5</v>
      </c>
      <c r="N156" t="s">
        <v>7</v>
      </c>
      <c r="O156" t="s">
        <v>3</v>
      </c>
      <c r="P156" t="s">
        <v>2</v>
      </c>
      <c r="Q156" t="s">
        <v>8</v>
      </c>
      <c r="R156" t="s">
        <v>6</v>
      </c>
      <c r="S156" t="s">
        <v>1</v>
      </c>
      <c r="T156" t="s">
        <v>10</v>
      </c>
      <c r="U156" s="13" t="s">
        <v>29</v>
      </c>
    </row>
    <row r="157" spans="1:21" x14ac:dyDescent="0.2">
      <c r="A157" t="s">
        <v>11</v>
      </c>
      <c r="B157">
        <v>4</v>
      </c>
      <c r="C157">
        <v>0</v>
      </c>
      <c r="D157">
        <v>5</v>
      </c>
      <c r="E157">
        <v>4</v>
      </c>
      <c r="F157">
        <v>1</v>
      </c>
      <c r="G157">
        <v>2</v>
      </c>
      <c r="H157">
        <v>0</v>
      </c>
      <c r="I157" s="5">
        <v>0.25</v>
      </c>
      <c r="J157" s="13"/>
      <c r="L157" t="s">
        <v>15</v>
      </c>
      <c r="M157">
        <v>3</v>
      </c>
      <c r="N157">
        <v>0</v>
      </c>
      <c r="O157">
        <v>4</v>
      </c>
      <c r="P157">
        <v>1</v>
      </c>
      <c r="Q157">
        <v>0</v>
      </c>
      <c r="R157">
        <v>0</v>
      </c>
      <c r="S157">
        <v>2</v>
      </c>
      <c r="T157" s="5">
        <v>0.3</v>
      </c>
      <c r="U157" s="13"/>
    </row>
    <row r="158" spans="1:21" x14ac:dyDescent="0.2">
      <c r="A158" t="s">
        <v>12</v>
      </c>
      <c r="B158">
        <v>3</v>
      </c>
      <c r="C158">
        <v>16</v>
      </c>
      <c r="D158">
        <v>1</v>
      </c>
      <c r="E158">
        <v>1</v>
      </c>
      <c r="F158">
        <v>2</v>
      </c>
      <c r="G158">
        <v>1</v>
      </c>
      <c r="H158">
        <v>3</v>
      </c>
      <c r="I158" s="5">
        <v>0.59260000000000002</v>
      </c>
      <c r="J158" s="13"/>
      <c r="L158" t="s">
        <v>17</v>
      </c>
      <c r="M158">
        <v>2</v>
      </c>
      <c r="N158">
        <v>19</v>
      </c>
      <c r="O158">
        <v>4</v>
      </c>
      <c r="P158">
        <v>0</v>
      </c>
      <c r="Q158">
        <v>2</v>
      </c>
      <c r="R158">
        <v>2</v>
      </c>
      <c r="S158">
        <v>1</v>
      </c>
      <c r="T158" s="5">
        <v>0.63329999999999997</v>
      </c>
      <c r="U158" s="13"/>
    </row>
    <row r="159" spans="1:21" x14ac:dyDescent="0.2">
      <c r="A159" t="s">
        <v>13</v>
      </c>
      <c r="B159">
        <v>8</v>
      </c>
      <c r="C159">
        <v>2</v>
      </c>
      <c r="D159">
        <v>28</v>
      </c>
      <c r="E159">
        <v>2</v>
      </c>
      <c r="F159">
        <v>0</v>
      </c>
      <c r="G159">
        <v>4</v>
      </c>
      <c r="H159">
        <v>1</v>
      </c>
      <c r="I159" s="5">
        <v>0.62219999999999998</v>
      </c>
      <c r="J159" s="13"/>
      <c r="L159" t="s">
        <v>13</v>
      </c>
      <c r="M159">
        <v>3</v>
      </c>
      <c r="N159">
        <v>2</v>
      </c>
      <c r="O159">
        <v>11</v>
      </c>
      <c r="P159">
        <v>0</v>
      </c>
      <c r="Q159">
        <v>0</v>
      </c>
      <c r="R159">
        <v>0</v>
      </c>
      <c r="S159">
        <v>0</v>
      </c>
      <c r="T159" s="5">
        <v>0.6875</v>
      </c>
      <c r="U159" s="13"/>
    </row>
    <row r="160" spans="1:21" x14ac:dyDescent="0.2">
      <c r="A160" t="s">
        <v>15</v>
      </c>
      <c r="B160">
        <v>2</v>
      </c>
      <c r="C160">
        <v>0</v>
      </c>
      <c r="D160">
        <v>6</v>
      </c>
      <c r="E160">
        <v>13</v>
      </c>
      <c r="F160">
        <v>1</v>
      </c>
      <c r="G160">
        <v>3</v>
      </c>
      <c r="H160">
        <v>2</v>
      </c>
      <c r="I160" s="5">
        <v>0.48149999999999998</v>
      </c>
      <c r="J160" s="13"/>
      <c r="L160" t="s">
        <v>12</v>
      </c>
      <c r="M160">
        <v>0</v>
      </c>
      <c r="N160">
        <v>0</v>
      </c>
      <c r="O160">
        <v>0</v>
      </c>
      <c r="P160">
        <v>10</v>
      </c>
      <c r="Q160">
        <v>0</v>
      </c>
      <c r="R160">
        <v>0</v>
      </c>
      <c r="S160">
        <v>2</v>
      </c>
      <c r="T160" s="5">
        <v>0.83330000000000004</v>
      </c>
      <c r="U160" s="13"/>
    </row>
    <row r="161" spans="1:21" x14ac:dyDescent="0.2">
      <c r="A161" t="s">
        <v>16</v>
      </c>
      <c r="B161">
        <v>0</v>
      </c>
      <c r="C161">
        <v>0</v>
      </c>
      <c r="D161">
        <v>0</v>
      </c>
      <c r="E161">
        <v>1</v>
      </c>
      <c r="F161">
        <v>9</v>
      </c>
      <c r="G161">
        <v>3</v>
      </c>
      <c r="H161">
        <v>1</v>
      </c>
      <c r="I161" s="5">
        <v>0.64290000000000003</v>
      </c>
      <c r="J161" s="13"/>
      <c r="L161" t="s">
        <v>18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 s="5">
        <v>1</v>
      </c>
      <c r="U161" s="13"/>
    </row>
    <row r="162" spans="1:21" x14ac:dyDescent="0.2">
      <c r="A162" t="s">
        <v>17</v>
      </c>
      <c r="B162">
        <v>3</v>
      </c>
      <c r="C162">
        <v>2</v>
      </c>
      <c r="D162">
        <v>4</v>
      </c>
      <c r="E162">
        <v>3</v>
      </c>
      <c r="F162">
        <v>4</v>
      </c>
      <c r="G162">
        <v>24</v>
      </c>
      <c r="H162">
        <v>1</v>
      </c>
      <c r="I162" s="5">
        <v>0.58540000000000003</v>
      </c>
      <c r="J162" s="13"/>
      <c r="L162" t="s">
        <v>16</v>
      </c>
      <c r="M162">
        <v>0</v>
      </c>
      <c r="N162">
        <v>1</v>
      </c>
      <c r="O162">
        <v>2</v>
      </c>
      <c r="P162">
        <v>0</v>
      </c>
      <c r="Q162">
        <v>0</v>
      </c>
      <c r="R162">
        <v>1</v>
      </c>
      <c r="S162">
        <v>0</v>
      </c>
      <c r="T162" s="5">
        <v>0.25</v>
      </c>
      <c r="U162" s="13"/>
    </row>
    <row r="163" spans="1:21" x14ac:dyDescent="0.2">
      <c r="A163" t="s">
        <v>18</v>
      </c>
      <c r="B163">
        <v>2</v>
      </c>
      <c r="C163">
        <v>2</v>
      </c>
      <c r="D163">
        <v>0</v>
      </c>
      <c r="E163">
        <v>1</v>
      </c>
      <c r="F163">
        <v>2</v>
      </c>
      <c r="G163">
        <v>2</v>
      </c>
      <c r="H163">
        <v>7</v>
      </c>
      <c r="I163" s="5">
        <v>0.4375</v>
      </c>
      <c r="J163" s="14"/>
      <c r="L163" t="s">
        <v>11</v>
      </c>
      <c r="M163">
        <v>0</v>
      </c>
      <c r="N163">
        <v>2</v>
      </c>
      <c r="O163">
        <v>1</v>
      </c>
      <c r="P163">
        <v>6</v>
      </c>
      <c r="Q163">
        <v>0</v>
      </c>
      <c r="R163">
        <v>0</v>
      </c>
      <c r="S163">
        <v>4</v>
      </c>
      <c r="T163" s="5">
        <v>0.30769999999999997</v>
      </c>
      <c r="U163" s="14"/>
    </row>
    <row r="164" spans="1:21" x14ac:dyDescent="0.2">
      <c r="A164" t="s">
        <v>20</v>
      </c>
      <c r="B164" s="5">
        <v>0.18179999999999999</v>
      </c>
      <c r="C164" s="5">
        <v>0.72729999999999995</v>
      </c>
      <c r="D164" s="5">
        <v>0.63639999999999997</v>
      </c>
      <c r="E164" s="5">
        <v>0.52</v>
      </c>
      <c r="F164" s="5">
        <v>0.47370000000000001</v>
      </c>
      <c r="G164" s="5">
        <v>0.61539999999999995</v>
      </c>
      <c r="H164" s="5">
        <v>0.4667</v>
      </c>
      <c r="J164" s="14">
        <f>POWER(B164*C164*D164*E164*F164*G164*H164,1/7)</f>
        <v>0.48095635274052562</v>
      </c>
      <c r="L164" t="s">
        <v>20</v>
      </c>
      <c r="M164" s="5">
        <v>0.375</v>
      </c>
      <c r="N164" s="5">
        <v>0.79169999999999996</v>
      </c>
      <c r="O164" s="5">
        <v>0.5</v>
      </c>
      <c r="P164" s="5">
        <v>0.58819999999999995</v>
      </c>
      <c r="Q164" s="5">
        <v>0.33329999999999999</v>
      </c>
      <c r="R164" s="5">
        <v>0.33329999999999999</v>
      </c>
      <c r="S164" s="5">
        <v>0.44440000000000002</v>
      </c>
      <c r="U164" s="14">
        <f>POWER(M164*N164*O164*P164*Q164*R164*S164,1/7)</f>
        <v>0.45927831969878913</v>
      </c>
    </row>
    <row r="166" spans="1:21" ht="17" x14ac:dyDescent="0.25">
      <c r="A166" s="15" t="s">
        <v>124</v>
      </c>
    </row>
    <row r="167" spans="1:21" ht="17" x14ac:dyDescent="0.25">
      <c r="A167" s="15" t="s">
        <v>188</v>
      </c>
    </row>
    <row r="168" spans="1:21" ht="17" x14ac:dyDescent="0.25">
      <c r="A168" s="15" t="s">
        <v>128</v>
      </c>
    </row>
    <row r="169" spans="1:21" ht="17" x14ac:dyDescent="0.25">
      <c r="A169" s="15" t="s">
        <v>129</v>
      </c>
    </row>
    <row r="170" spans="1:21" ht="17" x14ac:dyDescent="0.25">
      <c r="A170" s="15" t="s">
        <v>130</v>
      </c>
    </row>
    <row r="171" spans="1:21" ht="17" x14ac:dyDescent="0.25">
      <c r="A171" s="15" t="s">
        <v>131</v>
      </c>
    </row>
    <row r="172" spans="1:21" ht="17" x14ac:dyDescent="0.25">
      <c r="A172" s="15" t="s">
        <v>132</v>
      </c>
    </row>
    <row r="173" spans="1:21" ht="17" x14ac:dyDescent="0.25">
      <c r="A173" s="15" t="s">
        <v>133</v>
      </c>
    </row>
    <row r="174" spans="1:21" ht="17" x14ac:dyDescent="0.25">
      <c r="A174" s="15" t="s">
        <v>134</v>
      </c>
    </row>
    <row r="175" spans="1:21" ht="17" x14ac:dyDescent="0.25">
      <c r="A175" s="15" t="s">
        <v>135</v>
      </c>
    </row>
    <row r="176" spans="1:21" ht="17" x14ac:dyDescent="0.25">
      <c r="A176" s="15" t="s">
        <v>136</v>
      </c>
    </row>
    <row r="177" spans="1:1" ht="17" x14ac:dyDescent="0.25">
      <c r="A177" s="15" t="s">
        <v>189</v>
      </c>
    </row>
    <row r="178" spans="1:1" ht="17" x14ac:dyDescent="0.25">
      <c r="A178" s="15" t="s">
        <v>190</v>
      </c>
    </row>
    <row r="179" spans="1:1" ht="17" x14ac:dyDescent="0.25">
      <c r="A179" s="15" t="s">
        <v>191</v>
      </c>
    </row>
    <row r="180" spans="1:1" ht="17" x14ac:dyDescent="0.25">
      <c r="A180" s="15" t="s">
        <v>192</v>
      </c>
    </row>
    <row r="181" spans="1:1" ht="17" x14ac:dyDescent="0.25">
      <c r="A181" s="15" t="s">
        <v>193</v>
      </c>
    </row>
    <row r="182" spans="1:1" ht="17" x14ac:dyDescent="0.25">
      <c r="A182" s="15" t="s">
        <v>194</v>
      </c>
    </row>
    <row r="183" spans="1:1" ht="17" x14ac:dyDescent="0.25">
      <c r="A183" s="15" t="s">
        <v>143</v>
      </c>
    </row>
    <row r="184" spans="1:1" ht="17" x14ac:dyDescent="0.25">
      <c r="A184" s="15" t="s">
        <v>144</v>
      </c>
    </row>
    <row r="185" spans="1:1" ht="17" x14ac:dyDescent="0.25">
      <c r="A185" s="15" t="s">
        <v>145</v>
      </c>
    </row>
    <row r="186" spans="1:1" ht="17" x14ac:dyDescent="0.25">
      <c r="A186" s="15" t="s">
        <v>146</v>
      </c>
    </row>
    <row r="187" spans="1:1" ht="17" x14ac:dyDescent="0.25">
      <c r="A187" s="15" t="s">
        <v>147</v>
      </c>
    </row>
    <row r="188" spans="1:1" ht="17" x14ac:dyDescent="0.25">
      <c r="A188" s="15" t="s">
        <v>148</v>
      </c>
    </row>
    <row r="189" spans="1:1" ht="17" x14ac:dyDescent="0.25">
      <c r="A189" s="15" t="s">
        <v>149</v>
      </c>
    </row>
    <row r="190" spans="1:1" ht="17" x14ac:dyDescent="0.25">
      <c r="A190" s="15" t="s">
        <v>150</v>
      </c>
    </row>
    <row r="191" spans="1:1" ht="17" x14ac:dyDescent="0.25">
      <c r="A191" s="15" t="s">
        <v>151</v>
      </c>
    </row>
    <row r="192" spans="1:1" ht="17" x14ac:dyDescent="0.25">
      <c r="A192" s="15" t="s">
        <v>152</v>
      </c>
    </row>
    <row r="193" spans="1:1" ht="17" x14ac:dyDescent="0.25">
      <c r="A193" s="15" t="s">
        <v>195</v>
      </c>
    </row>
    <row r="194" spans="1:1" ht="17" x14ac:dyDescent="0.25">
      <c r="A194" s="15" t="s">
        <v>196</v>
      </c>
    </row>
    <row r="195" spans="1:1" ht="17" x14ac:dyDescent="0.25">
      <c r="A195" s="15" t="s">
        <v>155</v>
      </c>
    </row>
    <row r="196" spans="1:1" ht="17" x14ac:dyDescent="0.25">
      <c r="A196" s="15" t="s">
        <v>156</v>
      </c>
    </row>
    <row r="197" spans="1:1" ht="17" x14ac:dyDescent="0.25">
      <c r="A197" s="15" t="s">
        <v>197</v>
      </c>
    </row>
    <row r="198" spans="1:1" ht="17" x14ac:dyDescent="0.25">
      <c r="A198" s="15" t="s">
        <v>198</v>
      </c>
    </row>
    <row r="199" spans="1:1" ht="17" x14ac:dyDescent="0.25">
      <c r="A199" s="15" t="s">
        <v>199</v>
      </c>
    </row>
    <row r="200" spans="1:1" ht="17" x14ac:dyDescent="0.25">
      <c r="A200" s="15" t="s">
        <v>200</v>
      </c>
    </row>
    <row r="201" spans="1:1" ht="17" x14ac:dyDescent="0.25">
      <c r="A201" s="15" t="s">
        <v>161</v>
      </c>
    </row>
    <row r="202" spans="1:1" ht="17" x14ac:dyDescent="0.25">
      <c r="A202" s="15" t="s">
        <v>162</v>
      </c>
    </row>
    <row r="203" spans="1:1" ht="17" x14ac:dyDescent="0.25">
      <c r="A203" s="15" t="s">
        <v>163</v>
      </c>
    </row>
    <row r="204" spans="1:1" ht="17" x14ac:dyDescent="0.25">
      <c r="A204" s="15" t="s">
        <v>164</v>
      </c>
    </row>
    <row r="205" spans="1:1" ht="17" x14ac:dyDescent="0.25">
      <c r="A205" s="15" t="s">
        <v>165</v>
      </c>
    </row>
    <row r="206" spans="1:1" ht="17" x14ac:dyDescent="0.25">
      <c r="A206" s="15" t="s">
        <v>166</v>
      </c>
    </row>
    <row r="207" spans="1:1" ht="17" x14ac:dyDescent="0.25">
      <c r="A207" s="15" t="s">
        <v>167</v>
      </c>
    </row>
    <row r="208" spans="1:1" ht="17" x14ac:dyDescent="0.25">
      <c r="A208" s="15" t="s">
        <v>168</v>
      </c>
    </row>
    <row r="209" spans="1:1" ht="17" x14ac:dyDescent="0.25">
      <c r="A209" s="15" t="s">
        <v>201</v>
      </c>
    </row>
    <row r="210" spans="1:1" ht="17" x14ac:dyDescent="0.25">
      <c r="A210" s="15" t="s">
        <v>202</v>
      </c>
    </row>
    <row r="211" spans="1:1" ht="17" x14ac:dyDescent="0.25">
      <c r="A211" s="15" t="s">
        <v>171</v>
      </c>
    </row>
    <row r="212" spans="1:1" ht="17" x14ac:dyDescent="0.25">
      <c r="A212" s="15" t="s">
        <v>203</v>
      </c>
    </row>
    <row r="213" spans="1:1" ht="17" x14ac:dyDescent="0.25">
      <c r="A213" s="15" t="s">
        <v>175</v>
      </c>
    </row>
    <row r="214" spans="1:1" ht="17" x14ac:dyDescent="0.25">
      <c r="A214" s="15" t="s">
        <v>176</v>
      </c>
    </row>
    <row r="215" spans="1:1" ht="17" x14ac:dyDescent="0.25">
      <c r="A215" s="15" t="s">
        <v>177</v>
      </c>
    </row>
    <row r="216" spans="1:1" ht="17" x14ac:dyDescent="0.25">
      <c r="A216" s="15" t="s">
        <v>204</v>
      </c>
    </row>
    <row r="217" spans="1:1" ht="17" x14ac:dyDescent="0.25">
      <c r="A217" s="15" t="s">
        <v>205</v>
      </c>
    </row>
    <row r="218" spans="1:1" ht="17" x14ac:dyDescent="0.25">
      <c r="A218" s="15" t="s">
        <v>206</v>
      </c>
    </row>
    <row r="219" spans="1:1" ht="17" x14ac:dyDescent="0.25">
      <c r="A219" s="15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Bayes Naiv</vt:lpstr>
      <vt:lpstr>knn</vt:lpstr>
      <vt:lpstr>Rules and Trees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2019-03-01T16:26:26Z</dcterms:created>
  <dcterms:modified xsi:type="dcterms:W3CDTF">2019-03-07T18:52:33Z</dcterms:modified>
</cp:coreProperties>
</file>