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Objects="placeholders" defaultThemeVersion="124226"/>
  <mc:AlternateContent xmlns:mc="http://schemas.openxmlformats.org/markup-compatibility/2006">
    <mc:Choice Requires="x15">
      <x15ac:absPath xmlns:x15ac="http://schemas.microsoft.com/office/spreadsheetml/2010/11/ac" url="C:\Users\tnc\Downloads\"/>
    </mc:Choice>
  </mc:AlternateContent>
  <bookViews>
    <workbookView xWindow="-120" yWindow="-120" windowWidth="20730" windowHeight="11160" tabRatio="814" firstSheet="3" activeTab="9"/>
  </bookViews>
  <sheets>
    <sheet name="REQUISITOS" sheetId="17" r:id="rId1"/>
    <sheet name="PARAMETROS" sheetId="16" r:id="rId2"/>
    <sheet name="FUNCIONALIDAD" sheetId="1" r:id="rId3"/>
    <sheet name="FIABILIDAD" sheetId="8" r:id="rId4"/>
    <sheet name="USABILIDAD" sheetId="9" r:id="rId5"/>
    <sheet name="EFICIENCIA" sheetId="10" r:id="rId6"/>
    <sheet name="CAPACIDAD DE MANTENIMIENTO" sheetId="11" r:id="rId7"/>
    <sheet name=" PORTABILIDAD" sheetId="12" r:id="rId8"/>
    <sheet name="CALIDAD EN USO" sheetId="13" r:id="rId9"/>
    <sheet name="RESULTADOS" sheetId="15" r:id="rId10"/>
  </sheets>
  <definedNames>
    <definedName name="puntajetotal">#REF!</definedName>
  </definedNames>
  <calcPr calcId="162913"/>
</workbook>
</file>

<file path=xl/calcChain.xml><?xml version="1.0" encoding="utf-8"?>
<calcChain xmlns="http://schemas.openxmlformats.org/spreadsheetml/2006/main">
  <c r="B3" i="17" l="1"/>
  <c r="E33" i="16"/>
  <c r="C35" i="16" s="1"/>
  <c r="D26" i="12"/>
  <c r="D24" i="15" s="1"/>
  <c r="D30" i="13"/>
  <c r="D31" i="13" s="1"/>
  <c r="F28" i="15" s="1"/>
  <c r="D26" i="11"/>
  <c r="D27" i="11" s="1"/>
  <c r="F20" i="15" s="1"/>
  <c r="D18" i="10"/>
  <c r="D19" i="10" s="1"/>
  <c r="F16" i="15" s="1"/>
  <c r="D21" i="8"/>
  <c r="D8" i="15" s="1"/>
  <c r="D25" i="1"/>
  <c r="D26" i="1" s="1"/>
  <c r="F4" i="15" s="1"/>
  <c r="D33" i="16"/>
  <c r="G28" i="15"/>
  <c r="G24" i="15"/>
  <c r="G20" i="15"/>
  <c r="G16" i="15"/>
  <c r="G8" i="15"/>
  <c r="G4" i="15"/>
  <c r="G12" i="15"/>
  <c r="D20" i="15"/>
  <c r="D26" i="9"/>
  <c r="D12" i="15" s="1"/>
  <c r="D28" i="15" l="1"/>
  <c r="D27" i="12"/>
  <c r="F24" i="15" s="1"/>
  <c r="H24" i="15" s="1"/>
  <c r="D22" i="8"/>
  <c r="F8" i="15" s="1"/>
  <c r="H8" i="15" s="1"/>
  <c r="D4" i="15"/>
  <c r="D27" i="9"/>
  <c r="F12" i="15" s="1"/>
  <c r="H12" i="15" s="1"/>
  <c r="G32" i="15"/>
  <c r="H4" i="15"/>
  <c r="H20" i="15"/>
  <c r="H16" i="15"/>
  <c r="H28" i="15"/>
  <c r="C34" i="16"/>
  <c r="D16" i="15"/>
  <c r="D32" i="15" l="1"/>
  <c r="H32" i="15"/>
</calcChain>
</file>

<file path=xl/sharedStrings.xml><?xml version="1.0" encoding="utf-8"?>
<sst xmlns="http://schemas.openxmlformats.org/spreadsheetml/2006/main" count="274" uniqueCount="177">
  <si>
    <t>CÓDIGO</t>
  </si>
  <si>
    <t>ÍTEM</t>
  </si>
  <si>
    <t>DESCRIPCIÓN 
condición de Normalidad</t>
  </si>
  <si>
    <t>1.3</t>
  </si>
  <si>
    <t>1.1</t>
  </si>
  <si>
    <t>1.2</t>
  </si>
  <si>
    <t>1.4</t>
  </si>
  <si>
    <t>1.5</t>
  </si>
  <si>
    <t>2.3</t>
  </si>
  <si>
    <t>4.1</t>
  </si>
  <si>
    <t>4.2</t>
  </si>
  <si>
    <t>OBSERVACIONES</t>
  </si>
  <si>
    <t>FUNCIONALIDAD</t>
  </si>
  <si>
    <t>La capacidad del software para proveer las funciones que satisfacen las necesidades explícitas e implícitas cuando el software se utiliza bajo condiciones específicas.</t>
  </si>
  <si>
    <t>Adecuación</t>
  </si>
  <si>
    <t>La capacidad del  software para proveer un adecuado conjunto de funciones para las tareas y objetivos especificados por el usuario.
Ejemplos de adecuación son la composición orientada a tareas de funciones a partir de sub funciones que las constituyen, y las capacidades de las tablas.</t>
  </si>
  <si>
    <t>Exactitud</t>
  </si>
  <si>
    <t>La capacidad del  software para proveer los resultados o efectos acordados con un grado necesario de precisión.</t>
  </si>
  <si>
    <t>Interoperabilidad</t>
  </si>
  <si>
    <t>La capacidad del software de interactuar con uno o más sistemas especificados. La interoperabilidad  se utiliza en lugar de compatibilidad para evitar una posible ambigüedad con la reemplazabilidad.</t>
  </si>
  <si>
    <t>Seguridad</t>
  </si>
  <si>
    <t>La capacidad del software para proteger la información y los datos de modo que las personas o los sistemas no autorizados no puedan leerlos o modificarlos, y a las personas o  sistemas autorizados  no se les niegue el acceso a ellos.
La seguridad en un sentido amplio se define como característica de la calidad en uso, pues no se relaciona con el software solamente, sino con todo un sistema.</t>
  </si>
  <si>
    <t>Conformidad de la funcionalidad</t>
  </si>
  <si>
    <t>La  capacidad  del software  de  adherirse  a  los  estándares, convenciones o regulaciones legales y  prescripciones similares referentes a la funcionalidad.</t>
  </si>
  <si>
    <t>2.1</t>
  </si>
  <si>
    <t>2.4</t>
  </si>
  <si>
    <t>Madurez</t>
  </si>
  <si>
    <t>La capacidad del  software para  evitar fallas como resultado de errores en el software.</t>
  </si>
  <si>
    <t>Tolerancia a errores</t>
  </si>
  <si>
    <t>La capacidad del producto de software para mantener un nivel especificado de funcionamiento en caso de errores del software o de incumplimiento de su interfaz especificada.
El nivel especificado de funcionamiento puede incluir la falta de capacidad de seguridad.</t>
  </si>
  <si>
    <t>Recuperabilidad</t>
  </si>
  <si>
    <t>La capacidad del software para restablecer un nivel especificado de funcionamiento y  recuperar los datos afectados directamente en el caso de una falla.
Después de una falla, un software a veces estará no disponible por cierto período del tiempo, intervalo en el cual se evaluará su recuperabilidad.</t>
  </si>
  <si>
    <t>Conformidad de la fiabilidad</t>
  </si>
  <si>
    <t>La  capacidad  del  software  para  adherirse  a  las  normas, convenciones o regulaciones relativas a la fiabilidad.</t>
  </si>
  <si>
    <t>FIABILIDAD</t>
  </si>
  <si>
    <t>La  capacidad  del software  para  mantener  un  nivel  específico   de funcionamiento cuando se está utilizando bajo condiciones especificadas</t>
  </si>
  <si>
    <t>USABILIDAD</t>
  </si>
  <si>
    <t>3.1</t>
  </si>
  <si>
    <t>3.2</t>
  </si>
  <si>
    <t>3.3</t>
  </si>
  <si>
    <t>3.4</t>
  </si>
  <si>
    <t>3.5</t>
  </si>
  <si>
    <t>La capacidad del software de ser entendido, aprendido, usado y atractivo al usuario, cuando es utilizado bajo las condiciones especificadas.</t>
  </si>
  <si>
    <t>Entendimiento</t>
  </si>
  <si>
    <t>La capacidad del software para  permitir al usuario entender si el software  es  adecuado,  y  cómo  puede  ser  utilizado  para  las  tareas  y  las condiciones particulares de la aplicación.
Esto dependerá de la documentación y de las impresiones iniciales dadas por el software.</t>
  </si>
  <si>
    <t>Aprendizaje</t>
  </si>
  <si>
    <t>La capacidad del  software para  permitir al usuario aprender su aplicación.  Un aspecto importante a considerar aquí es la documentación del software.</t>
  </si>
  <si>
    <t>Operabilidad</t>
  </si>
  <si>
    <t xml:space="preserve">La  capacidad  del  software  para  permitir  al  usuario  operarlo  y controlarlo.
Los aspectos de propiedad, de cambio, de adaptabilidad y de instalación pueden afectar la operabilidad.
</t>
  </si>
  <si>
    <t>Atracción</t>
  </si>
  <si>
    <t>La capacidad del  software de ser atractivo al usuario.
Esto se refiere a las cualidades del software para hacer el software más atractivo al usuario, tal como el uso del color y la naturaleza del diseño gráfico</t>
  </si>
  <si>
    <t>Conformidad de uso</t>
  </si>
  <si>
    <t>La  capacidad  del  software  para  adherirse  a  los  estándares, convenciones, guías de estilo o regulaciones relacionadas a su usabilidad.</t>
  </si>
  <si>
    <t>EFICIENCIA</t>
  </si>
  <si>
    <t>4.3</t>
  </si>
  <si>
    <t>La capacidad del software para  proveer un  desempeño adecuado, de acuerdo a la cantidad de recursos utilizados y bajo las condiciones planteadas.</t>
  </si>
  <si>
    <t>Comportamiento de tiempos</t>
  </si>
  <si>
    <t>La capacidad del software para proveer tiempos adecuados de respuesta y procesamiento, y ratios de rendimiento cuando realiza su función bajo las condiciones establecidas.</t>
  </si>
  <si>
    <t>Utilización de recursos</t>
  </si>
  <si>
    <t>La  capacidad  del software  para  utilizar   cantidades  y  tipos adecuados   de   recursos   cuando   este   funciona   bajo   las   condiciones establecidas.
Los recursos humanos están incluidos dentro del concepto de productividad.</t>
  </si>
  <si>
    <t>Conformidad de eficiencia</t>
  </si>
  <si>
    <t>La  capacidad  del  producto  de  software  para  adherirse  a  estándares  o convenciones relacionados a la eficiencia.</t>
  </si>
  <si>
    <t>CAPACIDAD DE MANTENIMIENTO</t>
  </si>
  <si>
    <t>Capacidad del software para ser modificado. Las modificaciones pueden incluir correcciones, mejoras o adaptación del  software a cambios en el entorno, y especificaciones de requerimientos funcionales.</t>
  </si>
  <si>
    <t>5.1</t>
  </si>
  <si>
    <t>5.2</t>
  </si>
  <si>
    <t>5.3</t>
  </si>
  <si>
    <t>5.4</t>
  </si>
  <si>
    <t>5.5</t>
  </si>
  <si>
    <t>Capacidad de ser analizado</t>
  </si>
  <si>
    <t>La  capacidad  del  software  para  atenerse  a  diagnósticos  de deficiencias o causas de fallas en el software o la identificación de las partes a ser modificadas.</t>
  </si>
  <si>
    <t>Cambiabilidad</t>
  </si>
  <si>
    <t xml:space="preserve">La capacidad del software para permitir que una determinada modificación sea implementada.
Implementación incluye codificación, diseño y documentación de cambios.
Si el software va a ser modificado por el usuario final, la cambiabilidad podría afectar la operabilidad.
</t>
  </si>
  <si>
    <t>Estabilidad</t>
  </si>
  <si>
    <t>La capacidad del software para evitar efectos inesperados debido a modificaciones del software.</t>
  </si>
  <si>
    <t>Facilidad de prueba</t>
  </si>
  <si>
    <t>La capacidad del software para permitir que las modificaciones sean validadas</t>
  </si>
  <si>
    <t>Conformidad de facilidad de mantenimiento</t>
  </si>
  <si>
    <t>La  capacidad  del  software  para   adherirse  a  estándares  o  convenciones relativas a la facilidad de mantenimiento.</t>
  </si>
  <si>
    <t>6.1</t>
  </si>
  <si>
    <t>6.2</t>
  </si>
  <si>
    <t>6.3</t>
  </si>
  <si>
    <t>6.4</t>
  </si>
  <si>
    <t>6.5</t>
  </si>
  <si>
    <t xml:space="preserve">
PORTABILIDAD</t>
  </si>
  <si>
    <t>La capacidad del software para ser trasladado de un entorno a otro. El entorno puede incluir entornos organizacionales, de hardware o de software.</t>
  </si>
  <si>
    <t>Adaptabilidad</t>
  </si>
  <si>
    <t>La capacidad del software para ser adaptado a diferentes entornos especificados sin aplicar acciones o medios diferentes de los previstos para el propósito del software considerado.
Adaptabilidad incluye la escalabilidad de capacidad interna (Ejemplo: Campos en pantalla, tablas, volúmenes de transacciones, formatos de reporte, etc.).
Si  el  software  va  a   ser  adaptado  por  el  usuario  final,  la  adaptabilidad corresponde  a  la  conveniencia  de  la  individualización,  y  podría  afectar  la operabilidad.</t>
  </si>
  <si>
    <t>Facilidad de instalación</t>
  </si>
  <si>
    <t>La  capacidad  del  software  para  ser  instalado  en  un  ambiente especificado.
Si el software va a ser instalado por el usuario final, puede afectar la propiedad y operatividad resultantes.</t>
  </si>
  <si>
    <t>Coexistencia</t>
  </si>
  <si>
    <t>La capacidad del software para coexistir con otros productos de software independientes dentro de un  mismo  entorno, compartiendo  recursos comunes.</t>
  </si>
  <si>
    <t>Reemplazabilidad</t>
  </si>
  <si>
    <t>La  capacidad  del  software  para  ser  utilizado  en  lugar  de  otro software, para el mismo propósito y  en el mismo entorno.
Por  ejemplo,  la  reemplazabilidad  de  una  nueva  versión  de  un  software es importante para el usuario cuando dicho software es actualizado (actualizaciones, upgrades).</t>
  </si>
  <si>
    <t>Conformidad de portabilidad</t>
  </si>
  <si>
    <t>La  capacidad  del  software  para  adherirse  a  estándares  o  convenciones relacionados a la portabilidad</t>
  </si>
  <si>
    <t>CALIDAD EN USO</t>
  </si>
  <si>
    <t>La capacidad del software para permitirles a usuarios específicos lograr las  metas  propuestas  con  eficacia,  productividad,  seguridad  y  satisfacción,  en contextos especificados de uso.</t>
  </si>
  <si>
    <t>7.1</t>
  </si>
  <si>
    <t>7.2</t>
  </si>
  <si>
    <t>7.3</t>
  </si>
  <si>
    <t>7.4</t>
  </si>
  <si>
    <t>Eficacia</t>
  </si>
  <si>
    <t>La capacidad del  software para permitir a los usuarios lograr las metas especificadas con exactitud e integridad, en un contexto especificado de uso.</t>
  </si>
  <si>
    <t>Productividad</t>
  </si>
  <si>
    <t>La capacidad del software para  permitir a los usuarios emplear cantidades  apropiadas  de  recursos,  en  relación  a  la  eficacia  lograda  en  un contexto especificado de uso.
Los recursos relevantes pueden incluir: tiempo para completar la tarea, esfuerzo del usuario, materiales o costo financiero.</t>
  </si>
  <si>
    <t>La capacidad del software para lograr niveles aceptables de riesgo de daño a las personas, institución, software, propiedad (licencias, contratos de uso de software) o entorno, en un contexto especificado de uso. Los riesgos son normalmente el resultado de deficiencias en la funcionalidad
(incluyendo seguridad), fiabilidad, usabilidad o facilidad de mantenimiento.</t>
  </si>
  <si>
    <t>Satisfacción</t>
  </si>
  <si>
    <t>La capacidad del software para  satisfacer a los usuarios en un contexto especificado de uso.
La satisfacción es la respuesta del usuario a la interacción con el producto, e incluye las actitudes hacia el uso del producto.</t>
  </si>
  <si>
    <t>VALOR</t>
  </si>
  <si>
    <t>CRITERIO DEL VALOR DE LA EVALUACION</t>
  </si>
  <si>
    <t>Cumple de 31% a 50%</t>
  </si>
  <si>
    <t>No cumple de 0% a un 30%</t>
  </si>
  <si>
    <t>Cumple de 51% a 89%</t>
  </si>
  <si>
    <t xml:space="preserve">Cumple con o mas del 90% </t>
  </si>
  <si>
    <t>7.5</t>
  </si>
  <si>
    <t>Mercadeo</t>
  </si>
  <si>
    <t>El tiempo que tiene el software o proveedor en el caso del que producto sea a la medida en el mercado. Menor a un año=0,  de 1 a 2 años =1, de 2 a 3 años=2   y de mas de 3 años=3</t>
  </si>
  <si>
    <t>7.6</t>
  </si>
  <si>
    <t>Estandarizacion</t>
  </si>
  <si>
    <t>Numero de Instalaciones en diferentes empresas locales, si es un producto a la medida Numero de Softwares instalados por el proveedor. Ninguno=0, de 1 a 3=1 de 4 a 6=2 , mas 6 =3</t>
  </si>
  <si>
    <t>2.2</t>
  </si>
  <si>
    <t>RESULTADOS</t>
  </si>
  <si>
    <t>PORTABILIDAD</t>
  </si>
  <si>
    <t>DEFICIENTE</t>
  </si>
  <si>
    <t>INSUFICIENTE</t>
  </si>
  <si>
    <t>ACEPTABLE</t>
  </si>
  <si>
    <t>SOBRESALIENTE</t>
  </si>
  <si>
    <t>EXCELENTE</t>
  </si>
  <si>
    <t>Porcentaje total resultado de FUNCIONALIDAD</t>
  </si>
  <si>
    <t>Porcentaje total resultado de FIABILIDAD</t>
  </si>
  <si>
    <t>Porcentaje total resultado de USABILIDAD</t>
  </si>
  <si>
    <t>Porcentaje total resultado de EFICIENCIA</t>
  </si>
  <si>
    <t>Porcentaje total resultado de CAPACIDAD DE MANTENIMIENTO</t>
  </si>
  <si>
    <t>Porcentaje total resultado de PORTABILIDAD</t>
  </si>
  <si>
    <t>Porcentaje total resultado de CALIDAD EN USO</t>
  </si>
  <si>
    <t>% TOTAL</t>
  </si>
  <si>
    <t>PARAMETROS</t>
  </si>
  <si>
    <t>PREGUNTAS</t>
  </si>
  <si>
    <t>TOTAL PUNTAJE</t>
  </si>
  <si>
    <t>0 A 30%</t>
  </si>
  <si>
    <t>31 A 50%</t>
  </si>
  <si>
    <t>51 A 70%</t>
  </si>
  <si>
    <t>71 A 89%</t>
  </si>
  <si>
    <t xml:space="preserve">TOTAL </t>
  </si>
  <si>
    <t>TOTAL PUNTOS</t>
  </si>
  <si>
    <t>DE 15</t>
  </si>
  <si>
    <t>RECUERDE SI CAMBIA LOS VALORES DEL PORCENTAJE DEL ITEM , DEBE  TENER ENCUENTA QUE LA SUMA TOTAL NO DEBE SER DIFERENTE DEL 100%</t>
  </si>
  <si>
    <t>DE 12</t>
  </si>
  <si>
    <t>DE 9</t>
  </si>
  <si>
    <t>DE 18</t>
  </si>
  <si>
    <t>DE 99</t>
  </si>
  <si>
    <t>RESULTADO DEL EJERCICIO</t>
  </si>
  <si>
    <t>% RESUL.</t>
  </si>
  <si>
    <t>Selecciones los porcentajes según el criterio de evaluación que desea aplicar correspondiente a el software a evaluar Ejemplo
Para  Software Bancario tendría mayor peso en los indicadores siguientes
 FUNCIONALIDAD Y EFICIENCIA
Para un Software de Capacitación o académico en los indicadores siguientes
 USABILIDAD, CALIDA EN USO y PORTABILIDAD
Estos valores se pueden cambiar según el criterio de los evaluadores</t>
  </si>
  <si>
    <t xml:space="preserve"> MAS DE 90%</t>
  </si>
  <si>
    <t>La forma del desempeño adecuado, de acuerdo a al número  recursos utilizados según las condiciones planteadas</t>
  </si>
  <si>
    <t>La capacidad del software de ser entendido, aprendido, y usado en forma fácil y atractiva</t>
  </si>
  <si>
    <t>La capacidad del software  para  asegurar  un  nivel   de funcionamiento adecuado cuando es  utilizando en condiciones especificas.</t>
  </si>
  <si>
    <t>La capacidad del software de cumplir con las funciones para satisfacer las necesidades explícitas e implícitas cuando es utilizado en condiciones específicas.</t>
  </si>
  <si>
    <t>La cualidad que tiene el software para ser modificado. Incluyendo correcciones o mejoras del  software, a cambios en el entorno, y especificaciones de requerimientos funcionales.</t>
  </si>
  <si>
    <t>La capacidad que tiene el software para ser trasladado de un entorno a otro. cubriendo entornos organizacionales, de hardware o de software</t>
  </si>
  <si>
    <t>Capacidad del software para permitirles a usuarios lograr las  metas  propuestas  con  eficacia,  productividad,  seguridad  y  satisfacción,  en contextos especificados de uso</t>
  </si>
  <si>
    <t>MAXIMO</t>
  </si>
  <si>
    <t>% GOBAL</t>
  </si>
  <si>
    <t>PUEDE PASAR A EVALUAR LA FUNCIONALIDAD</t>
  </si>
  <si>
    <t>La capacidad del software de  proveer un  desempeño adecuado, de acuerdo a la cantidad de recursos utilizados y bajo las condiciones especificas.</t>
  </si>
  <si>
    <t>PLANTILLA DE EVALUACION CALIDAD DE SOFTWARE</t>
  </si>
  <si>
    <t>FECHA</t>
  </si>
  <si>
    <t>CIUDAD</t>
  </si>
  <si>
    <t>NOMBRE DEL PROYECTO</t>
  </si>
  <si>
    <t>FICHA No.</t>
  </si>
  <si>
    <r>
      <t xml:space="preserve">REQUISITOS DE CALIDAD DEL SOFTWARE </t>
    </r>
    <r>
      <rPr>
        <i/>
        <sz val="10"/>
        <rFont val="Arial"/>
        <family val="2"/>
      </rPr>
      <t>En esta tarea se identifican las partes interesadas en el producto software (desarrolladores, posibles adquirientes, usuarios, proveedores, etc.) y se especifican los requisitos de calidad del producto utilizando un determinado modelo de calidad.</t>
    </r>
  </si>
  <si>
    <r>
      <t xml:space="preserve">PROPOSITO DE LA EVALUACION </t>
    </r>
    <r>
      <rPr>
        <i/>
        <sz val="10"/>
        <rFont val="Arial"/>
        <family val="2"/>
      </rPr>
      <t>En esta tarea se documenta el propósito por el que la organización quiere evaluar la calidad de su producto software (asegurar la calidad del producto, decidir si se acepta un producto, determinar la viabilidad del proyecto en desarrollo, comparar la calidad del producto con productos de la competencia, etc.).</t>
    </r>
  </si>
  <si>
    <r>
      <t xml:space="preserve">PARTES DEL PRODUCTO QUE SE EVALUAN </t>
    </r>
    <r>
      <rPr>
        <i/>
        <sz val="10"/>
        <rFont val="Arial"/>
        <family val="2"/>
      </rPr>
      <t>Se deben identificar y documentar las partes del producto software incluidas en la evaluación. El tipo de producto a evaluar (especificación de requisitos, diagramas de diseño, documentación de las pruebas, etc.) depende de la fase en el ciclo de vida en que se realiza la evaluación y del propósito de ésta.</t>
    </r>
  </si>
  <si>
    <t>SOACHA</t>
  </si>
  <si>
    <t xml:space="preserve">WOMEN STORE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</si>
</sst>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b/>
      <sz val="10"/>
      <name val="Arial"/>
    </font>
    <font>
      <sz val="10"/>
      <name val="Arial"/>
    </font>
    <font>
      <b/>
      <sz val="8"/>
      <name val="Arial"/>
    </font>
    <font>
      <b/>
      <sz val="9"/>
      <name val="Arial"/>
    </font>
    <font>
      <sz val="10"/>
      <name val="Arial"/>
      <family val="2"/>
    </font>
    <font>
      <sz val="8"/>
      <name val="Arial"/>
      <family val="2"/>
    </font>
    <font>
      <sz val="9"/>
      <name val="Arial"/>
      <family val="2"/>
    </font>
    <font>
      <sz val="10"/>
      <color indexed="10"/>
      <name val="Arial"/>
      <family val="2"/>
    </font>
    <font>
      <b/>
      <sz val="10"/>
      <name val="Arial"/>
      <family val="2"/>
    </font>
    <font>
      <b/>
      <sz val="12"/>
      <name val="Arial"/>
      <family val="2"/>
    </font>
    <font>
      <b/>
      <sz val="14"/>
      <color indexed="10"/>
      <name val="Arial"/>
      <family val="2"/>
    </font>
    <font>
      <b/>
      <sz val="10"/>
      <color indexed="10"/>
      <name val="Arial"/>
      <family val="2"/>
    </font>
    <font>
      <b/>
      <sz val="10"/>
      <color indexed="61"/>
      <name val="Arial"/>
      <family val="2"/>
    </font>
    <font>
      <b/>
      <sz val="10"/>
      <color indexed="19"/>
      <name val="Arial"/>
      <family val="2"/>
    </font>
    <font>
      <b/>
      <sz val="10"/>
      <color indexed="21"/>
      <name val="Arial"/>
      <family val="2"/>
    </font>
    <font>
      <b/>
      <sz val="10"/>
      <color indexed="57"/>
      <name val="Arial"/>
      <family val="2"/>
    </font>
    <font>
      <b/>
      <sz val="8"/>
      <name val="Arial"/>
      <family val="2"/>
    </font>
    <font>
      <sz val="8"/>
      <name val="Arial"/>
    </font>
    <font>
      <sz val="10"/>
      <color indexed="56"/>
      <name val="Arial"/>
      <family val="2"/>
    </font>
    <font>
      <b/>
      <sz val="14"/>
      <color indexed="50"/>
      <name val="Arial"/>
      <family val="2"/>
    </font>
    <font>
      <i/>
      <sz val="10"/>
      <name val="Arial"/>
      <family val="2"/>
    </font>
    <font>
      <u/>
      <sz val="10"/>
      <name val="Arial"/>
      <family val="2"/>
    </font>
  </fonts>
  <fills count="6">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theme="4" tint="0.59999389629810485"/>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21">
    <xf numFmtId="0" fontId="0" fillId="0" borderId="0" xfId="0"/>
    <xf numFmtId="0" fontId="1" fillId="0" borderId="0" xfId="0" applyFont="1" applyFill="1" applyAlignment="1">
      <alignment horizontal="center" vertical="center"/>
    </xf>
    <xf numFmtId="0" fontId="1" fillId="0" borderId="0" xfId="0" applyFont="1" applyFill="1" applyAlignment="1">
      <alignment horizontal="center"/>
    </xf>
    <xf numFmtId="0" fontId="2" fillId="0" borderId="0" xfId="0" applyFont="1" applyFill="1"/>
    <xf numFmtId="0" fontId="0" fillId="0" borderId="0" xfId="0" applyBorder="1"/>
    <xf numFmtId="0" fontId="9" fillId="0" borderId="0" xfId="0" applyFont="1" applyFill="1" applyAlignment="1">
      <alignment horizontal="right"/>
    </xf>
    <xf numFmtId="0" fontId="9" fillId="0" borderId="0" xfId="0" applyFont="1" applyFill="1"/>
    <xf numFmtId="0" fontId="3"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3" borderId="0" xfId="0" applyFont="1" applyFill="1" applyAlignment="1">
      <alignment horizontal="center"/>
    </xf>
    <xf numFmtId="0" fontId="2" fillId="3" borderId="0" xfId="0" applyFont="1" applyFill="1"/>
    <xf numFmtId="0" fontId="10" fillId="3" borderId="0" xfId="0" applyFont="1" applyFill="1" applyAlignment="1">
      <alignment horizontal="right"/>
    </xf>
    <xf numFmtId="0" fontId="10" fillId="3" borderId="0" xfId="0" applyFont="1" applyFill="1"/>
    <xf numFmtId="10" fontId="9" fillId="3" borderId="0" xfId="0" applyNumberFormat="1" applyFont="1" applyFill="1"/>
    <xf numFmtId="0" fontId="8" fillId="3" borderId="0" xfId="0" applyFont="1" applyFill="1" applyAlignment="1">
      <alignment horizontal="center" wrapText="1"/>
    </xf>
    <xf numFmtId="0" fontId="1" fillId="3" borderId="0" xfId="0" applyFont="1" applyFill="1" applyBorder="1" applyAlignment="1">
      <alignment horizontal="center" vertical="center"/>
    </xf>
    <xf numFmtId="0" fontId="9" fillId="3" borderId="0" xfId="0" applyFont="1" applyFill="1" applyBorder="1"/>
    <xf numFmtId="0" fontId="2" fillId="3" borderId="0" xfId="0" applyFont="1" applyFill="1" applyBorder="1" applyAlignment="1">
      <alignment horizontal="justify" vertical="justify"/>
    </xf>
    <xf numFmtId="0" fontId="2" fillId="3" borderId="0" xfId="0" applyFont="1" applyFill="1" applyBorder="1" applyAlignment="1">
      <alignment horizontal="left" vertical="justify"/>
    </xf>
    <xf numFmtId="0" fontId="1" fillId="3" borderId="0" xfId="0" applyFont="1" applyFill="1" applyBorder="1"/>
    <xf numFmtId="0" fontId="1" fillId="3" borderId="0" xfId="0" applyFont="1" applyFill="1" applyAlignment="1">
      <alignment vertical="justify"/>
    </xf>
    <xf numFmtId="0" fontId="2" fillId="3" borderId="0" xfId="0" applyFont="1" applyFill="1" applyAlignment="1">
      <alignment horizontal="centerContinuous"/>
    </xf>
    <xf numFmtId="0" fontId="10" fillId="3" borderId="0" xfId="0" applyFont="1" applyFill="1" applyAlignment="1">
      <alignment horizontal="center"/>
    </xf>
    <xf numFmtId="0" fontId="10" fillId="3" borderId="0" xfId="0" applyFont="1" applyFill="1" applyAlignment="1">
      <alignment horizontal="left"/>
    </xf>
    <xf numFmtId="0" fontId="9" fillId="3" borderId="0" xfId="0" applyFont="1" applyFill="1" applyAlignment="1">
      <alignment horizontal="right"/>
    </xf>
    <xf numFmtId="0" fontId="2" fillId="3" borderId="0" xfId="0" applyFont="1" applyFill="1" applyAlignment="1">
      <alignment horizontal="right"/>
    </xf>
    <xf numFmtId="0" fontId="2" fillId="2" borderId="1" xfId="0" applyFont="1" applyFill="1" applyBorder="1" applyProtection="1">
      <protection locked="0"/>
    </xf>
    <xf numFmtId="0" fontId="5" fillId="3" borderId="0" xfId="0" applyFont="1" applyFill="1" applyBorder="1"/>
    <xf numFmtId="0" fontId="1" fillId="3"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1" fillId="3" borderId="0" xfId="0" applyFont="1" applyFill="1" applyBorder="1" applyAlignment="1">
      <alignment wrapText="1"/>
    </xf>
    <xf numFmtId="0" fontId="8" fillId="3" borderId="0" xfId="0" applyFont="1" applyFill="1" applyBorder="1" applyAlignment="1">
      <alignment horizontal="center" vertical="center" wrapText="1"/>
    </xf>
    <xf numFmtId="0" fontId="17" fillId="3" borderId="1" xfId="0" applyFont="1" applyFill="1" applyBorder="1" applyAlignment="1">
      <alignment horizontal="center" vertical="center"/>
    </xf>
    <xf numFmtId="10" fontId="2" fillId="3" borderId="0" xfId="0" applyNumberFormat="1" applyFont="1" applyFill="1"/>
    <xf numFmtId="10" fontId="11" fillId="3" borderId="0" xfId="0" applyNumberFormat="1" applyFont="1" applyFill="1"/>
    <xf numFmtId="0" fontId="12" fillId="3" borderId="0" xfId="0" applyFont="1" applyFill="1" applyAlignment="1">
      <alignment horizontal="right"/>
    </xf>
    <xf numFmtId="0" fontId="12" fillId="3" borderId="0" xfId="0" applyFont="1" applyFill="1"/>
    <xf numFmtId="0" fontId="9" fillId="3" borderId="0" xfId="0" applyFont="1" applyFill="1"/>
    <xf numFmtId="0" fontId="13" fillId="3" borderId="0" xfId="0" applyFont="1" applyFill="1" applyAlignment="1">
      <alignment horizontal="right"/>
    </xf>
    <xf numFmtId="0" fontId="13" fillId="3" borderId="0" xfId="0" applyFont="1" applyFill="1"/>
    <xf numFmtId="0" fontId="14" fillId="3" borderId="0" xfId="0" applyFont="1" applyFill="1" applyAlignment="1">
      <alignment horizontal="right"/>
    </xf>
    <xf numFmtId="0" fontId="14" fillId="3" borderId="0" xfId="0" applyFont="1" applyFill="1"/>
    <xf numFmtId="0" fontId="15" fillId="3" borderId="0" xfId="0" applyFont="1" applyFill="1" applyAlignment="1">
      <alignment horizontal="right"/>
    </xf>
    <xf numFmtId="0" fontId="15" fillId="3" borderId="0" xfId="0" applyFont="1" applyFill="1"/>
    <xf numFmtId="9" fontId="16" fillId="3" borderId="0" xfId="0" applyNumberFormat="1" applyFont="1" applyFill="1" applyAlignment="1">
      <alignment horizontal="right"/>
    </xf>
    <xf numFmtId="0" fontId="16" fillId="3" borderId="0" xfId="0" applyFont="1" applyFill="1"/>
    <xf numFmtId="10" fontId="0" fillId="0" borderId="0" xfId="0" applyNumberFormat="1"/>
    <xf numFmtId="0" fontId="19" fillId="3" borderId="0" xfId="0" applyFont="1" applyFill="1" applyAlignment="1">
      <alignment horizontal="center" wrapText="1"/>
    </xf>
    <xf numFmtId="0" fontId="11" fillId="3" borderId="0" xfId="0" applyFont="1" applyFill="1" applyAlignment="1">
      <alignment horizontal="center" wrapText="1"/>
    </xf>
    <xf numFmtId="0" fontId="20" fillId="3" borderId="0" xfId="0" applyFont="1" applyFill="1" applyAlignment="1">
      <alignment horizontal="center" wrapText="1"/>
    </xf>
    <xf numFmtId="10" fontId="2" fillId="0" borderId="0" xfId="0" applyNumberFormat="1" applyFont="1" applyFill="1"/>
    <xf numFmtId="0" fontId="0" fillId="0" borderId="16" xfId="0" applyBorder="1"/>
    <xf numFmtId="14" fontId="0" fillId="0" borderId="16" xfId="0" applyNumberFormat="1" applyBorder="1"/>
    <xf numFmtId="0" fontId="0" fillId="0" borderId="11" xfId="0" applyBorder="1"/>
    <xf numFmtId="0" fontId="0" fillId="5" borderId="0" xfId="0" applyFill="1"/>
    <xf numFmtId="0" fontId="9" fillId="5" borderId="0" xfId="0" applyFont="1" applyFill="1" applyAlignment="1">
      <alignment horizontal="right"/>
    </xf>
    <xf numFmtId="0" fontId="0" fillId="5" borderId="0" xfId="0" applyFill="1" applyBorder="1"/>
    <xf numFmtId="0" fontId="9" fillId="5" borderId="0" xfId="0" applyFont="1" applyFill="1" applyBorder="1" applyAlignment="1">
      <alignment horizontal="right"/>
    </xf>
    <xf numFmtId="0" fontId="0" fillId="5" borderId="0" xfId="0" applyFill="1" applyBorder="1" applyAlignment="1">
      <alignment horizontal="right"/>
    </xf>
    <xf numFmtId="0" fontId="22" fillId="0" borderId="0" xfId="0" applyFont="1"/>
    <xf numFmtId="0" fontId="0" fillId="5" borderId="3" xfId="0" applyFill="1" applyBorder="1" applyAlignment="1">
      <alignment horizontal="center"/>
    </xf>
    <xf numFmtId="0" fontId="0" fillId="5" borderId="2"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9" fillId="5" borderId="0" xfId="0" applyFont="1" applyFill="1" applyAlignment="1">
      <alignment horizontal="center"/>
    </xf>
    <xf numFmtId="0" fontId="0" fillId="0" borderId="4" xfId="0" applyBorder="1" applyAlignment="1">
      <alignment horizontal="center"/>
    </xf>
    <xf numFmtId="0" fontId="0" fillId="0" borderId="6" xfId="0" applyBorder="1" applyAlignment="1">
      <alignment horizontal="center"/>
    </xf>
    <xf numFmtId="0" fontId="10" fillId="5" borderId="0" xfId="0" applyFont="1" applyFill="1" applyAlignment="1">
      <alignment horizontal="center"/>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wrapText="1"/>
    </xf>
    <xf numFmtId="10" fontId="2" fillId="2" borderId="1" xfId="0" applyNumberFormat="1" applyFont="1" applyFill="1" applyBorder="1" applyAlignment="1" applyProtection="1">
      <alignment horizontal="center"/>
      <protection locked="0"/>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10" fontId="2" fillId="2" borderId="13" xfId="0" applyNumberFormat="1" applyFont="1" applyFill="1" applyBorder="1" applyAlignment="1" applyProtection="1">
      <alignment horizontal="center"/>
      <protection locked="0"/>
    </xf>
    <xf numFmtId="10" fontId="2" fillId="2" borderId="14" xfId="0" applyNumberFormat="1" applyFont="1" applyFill="1" applyBorder="1" applyAlignment="1" applyProtection="1">
      <alignment horizontal="center"/>
      <protection locked="0"/>
    </xf>
    <xf numFmtId="10" fontId="2" fillId="2" borderId="15" xfId="0" applyNumberFormat="1" applyFont="1" applyFill="1" applyBorder="1" applyAlignment="1" applyProtection="1">
      <alignment horizontal="center"/>
      <protection locked="0"/>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13"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5" fillId="3" borderId="15" xfId="0" applyFont="1" applyFill="1" applyBorder="1" applyAlignment="1">
      <alignment horizontal="left" vertical="center" wrapText="1"/>
    </xf>
    <xf numFmtId="0" fontId="5" fillId="3" borderId="0" xfId="0" applyFont="1" applyFill="1" applyBorder="1" applyAlignment="1">
      <alignment horizontal="left" vertical="center" wrapText="1"/>
    </xf>
    <xf numFmtId="0" fontId="1" fillId="3" borderId="0" xfId="0" applyFont="1" applyFill="1" applyBorder="1" applyAlignment="1">
      <alignment horizontal="center"/>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7" fillId="2" borderId="13" xfId="0" applyFont="1" applyFill="1" applyBorder="1" applyAlignment="1" applyProtection="1">
      <alignment horizontal="center" vertical="center" wrapText="1"/>
      <protection locked="0"/>
    </xf>
    <xf numFmtId="0" fontId="7" fillId="2" borderId="14" xfId="0" applyFont="1" applyFill="1" applyBorder="1" applyAlignment="1" applyProtection="1">
      <alignment horizontal="center" vertical="center" wrapText="1"/>
      <protection locked="0"/>
    </xf>
    <xf numFmtId="0" fontId="7" fillId="2" borderId="15" xfId="0" applyFont="1" applyFill="1" applyBorder="1" applyAlignment="1" applyProtection="1">
      <alignment horizontal="center" vertical="center" wrapText="1"/>
      <protection locked="0"/>
    </xf>
    <xf numFmtId="0" fontId="5" fillId="3" borderId="0" xfId="0" applyFont="1" applyFill="1" applyBorder="1" applyAlignment="1">
      <alignment horizontal="left" wrapText="1"/>
    </xf>
    <xf numFmtId="0" fontId="2"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1" fontId="7" fillId="2" borderId="13" xfId="0" applyNumberFormat="1" applyFont="1" applyFill="1" applyBorder="1" applyAlignment="1" applyProtection="1">
      <alignment horizontal="center" vertical="center" wrapText="1"/>
      <protection locked="0"/>
    </xf>
    <xf numFmtId="1" fontId="7" fillId="2" borderId="14" xfId="0" applyNumberFormat="1" applyFont="1" applyFill="1" applyBorder="1" applyAlignment="1" applyProtection="1">
      <alignment horizontal="center" vertical="center" wrapText="1"/>
      <protection locked="0"/>
    </xf>
    <xf numFmtId="1" fontId="7" fillId="2" borderId="15" xfId="0" applyNumberFormat="1" applyFont="1" applyFill="1" applyBorder="1" applyAlignment="1" applyProtection="1">
      <alignment horizontal="center" vertical="center" wrapText="1"/>
      <protection locked="0"/>
    </xf>
    <xf numFmtId="0" fontId="7" fillId="2" borderId="13" xfId="0" applyNumberFormat="1" applyFont="1" applyFill="1" applyBorder="1" applyAlignment="1" applyProtection="1">
      <alignment horizontal="center" vertical="center" wrapText="1"/>
      <protection locked="0"/>
    </xf>
    <xf numFmtId="0" fontId="7" fillId="2" borderId="14" xfId="0" applyNumberFormat="1" applyFont="1" applyFill="1" applyBorder="1" applyAlignment="1" applyProtection="1">
      <alignment horizontal="center" vertical="center" wrapText="1"/>
      <protection locked="0"/>
    </xf>
    <xf numFmtId="0" fontId="7" fillId="2" borderId="15" xfId="0" applyNumberFormat="1" applyFont="1" applyFill="1" applyBorder="1" applyAlignment="1" applyProtection="1">
      <alignment horizontal="center" vertical="center" wrapText="1"/>
      <protection locked="0"/>
    </xf>
    <xf numFmtId="0" fontId="6" fillId="3" borderId="13" xfId="0" applyFont="1" applyFill="1" applyBorder="1" applyAlignment="1">
      <alignment horizontal="left" vertical="center" wrapText="1"/>
    </xf>
    <xf numFmtId="0" fontId="6" fillId="3" borderId="14"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3" borderId="1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5" xfId="0" applyFont="1" applyFill="1" applyBorder="1" applyAlignment="1">
      <alignment horizontal="center" vertical="center" wrapText="1"/>
    </xf>
    <xf numFmtId="10" fontId="2" fillId="3" borderId="13" xfId="0" applyNumberFormat="1" applyFont="1" applyFill="1" applyBorder="1" applyAlignment="1">
      <alignment horizontal="center"/>
    </xf>
    <xf numFmtId="10" fontId="2" fillId="3" borderId="14" xfId="0" applyNumberFormat="1" applyFont="1" applyFill="1" applyBorder="1" applyAlignment="1">
      <alignment horizontal="center"/>
    </xf>
    <xf numFmtId="10" fontId="2" fillId="3" borderId="15" xfId="0" applyNumberFormat="1" applyFont="1" applyFill="1" applyBorder="1" applyAlignment="1">
      <alignment horizontal="center"/>
    </xf>
    <xf numFmtId="10" fontId="2" fillId="3" borderId="1"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H29" sqref="H29"/>
    </sheetView>
  </sheetViews>
  <sheetFormatPr baseColWidth="10" defaultRowHeight="12.75" x14ac:dyDescent="0.2"/>
  <cols>
    <col min="2" max="2" width="18.7109375" customWidth="1"/>
    <col min="3" max="3" width="15.140625" customWidth="1"/>
    <col min="4" max="4" width="40.85546875" customWidth="1"/>
  </cols>
  <sheetData>
    <row r="1" spans="1:4" ht="15.75" x14ac:dyDescent="0.25">
      <c r="A1" s="74" t="s">
        <v>167</v>
      </c>
      <c r="B1" s="74"/>
      <c r="C1" s="74"/>
      <c r="D1" s="74"/>
    </row>
    <row r="2" spans="1:4" ht="13.5" thickBot="1" x14ac:dyDescent="0.25">
      <c r="A2" s="58"/>
      <c r="B2" s="56"/>
      <c r="C2" s="56"/>
      <c r="D2" s="56"/>
    </row>
    <row r="3" spans="1:4" ht="13.5" thickBot="1" x14ac:dyDescent="0.25">
      <c r="A3" s="59" t="s">
        <v>168</v>
      </c>
      <c r="B3" s="54">
        <f ca="1">TODAY()</f>
        <v>44445</v>
      </c>
      <c r="C3" s="57" t="s">
        <v>169</v>
      </c>
      <c r="D3" s="53" t="s">
        <v>175</v>
      </c>
    </row>
    <row r="4" spans="1:4" ht="13.5" thickBot="1" x14ac:dyDescent="0.25">
      <c r="A4" s="60"/>
      <c r="B4" s="56"/>
      <c r="C4" s="56"/>
      <c r="D4" s="56"/>
    </row>
    <row r="5" spans="1:4" ht="13.5" thickBot="1" x14ac:dyDescent="0.25">
      <c r="A5" s="59" t="s">
        <v>171</v>
      </c>
      <c r="B5" s="53"/>
      <c r="C5" s="56"/>
      <c r="D5" s="56"/>
    </row>
    <row r="6" spans="1:4" ht="13.5" thickBot="1" x14ac:dyDescent="0.25">
      <c r="A6" s="58"/>
      <c r="B6" s="56"/>
      <c r="C6" s="56"/>
      <c r="D6" s="56"/>
    </row>
    <row r="7" spans="1:4" ht="13.5" thickBot="1" x14ac:dyDescent="0.25">
      <c r="A7" s="71" t="s">
        <v>170</v>
      </c>
      <c r="B7" s="71"/>
      <c r="C7" s="72" t="s">
        <v>176</v>
      </c>
      <c r="D7" s="73"/>
    </row>
    <row r="8" spans="1:4" ht="13.5" thickBot="1" x14ac:dyDescent="0.25">
      <c r="A8" s="56"/>
      <c r="B8" s="56"/>
      <c r="C8" s="56"/>
      <c r="D8" s="56"/>
    </row>
    <row r="9" spans="1:4" ht="63" customHeight="1" thickBot="1" x14ac:dyDescent="0.25">
      <c r="A9" s="75" t="s">
        <v>173</v>
      </c>
      <c r="B9" s="76"/>
      <c r="C9" s="76"/>
      <c r="D9" s="77"/>
    </row>
    <row r="10" spans="1:4" x14ac:dyDescent="0.2">
      <c r="A10" s="62"/>
      <c r="B10" s="63"/>
      <c r="C10" s="63"/>
      <c r="D10" s="64"/>
    </row>
    <row r="11" spans="1:4" x14ac:dyDescent="0.2">
      <c r="A11" s="65"/>
      <c r="B11" s="66"/>
      <c r="C11" s="66"/>
      <c r="D11" s="67"/>
    </row>
    <row r="12" spans="1:4" x14ac:dyDescent="0.2">
      <c r="A12" s="65"/>
      <c r="B12" s="66"/>
      <c r="C12" s="66"/>
      <c r="D12" s="67"/>
    </row>
    <row r="13" spans="1:4" x14ac:dyDescent="0.2">
      <c r="A13" s="65"/>
      <c r="B13" s="66"/>
      <c r="C13" s="66"/>
      <c r="D13" s="67"/>
    </row>
    <row r="14" spans="1:4" x14ac:dyDescent="0.2">
      <c r="A14" s="65"/>
      <c r="B14" s="66"/>
      <c r="C14" s="66"/>
      <c r="D14" s="67"/>
    </row>
    <row r="15" spans="1:4" x14ac:dyDescent="0.2">
      <c r="A15" s="65"/>
      <c r="B15" s="66"/>
      <c r="C15" s="66"/>
      <c r="D15" s="67"/>
    </row>
    <row r="16" spans="1:4" ht="13.5" thickBot="1" x14ac:dyDescent="0.25">
      <c r="A16" s="68"/>
      <c r="B16" s="69"/>
      <c r="C16" s="69"/>
      <c r="D16" s="70"/>
    </row>
    <row r="17" spans="1:8" ht="13.5" thickBot="1" x14ac:dyDescent="0.25">
      <c r="A17" s="55"/>
      <c r="B17" s="55"/>
      <c r="C17" s="55"/>
      <c r="D17" s="55"/>
    </row>
    <row r="18" spans="1:8" ht="48.75" customHeight="1" thickBot="1" x14ac:dyDescent="0.25">
      <c r="A18" s="75" t="s">
        <v>172</v>
      </c>
      <c r="B18" s="76"/>
      <c r="C18" s="76"/>
      <c r="D18" s="77"/>
    </row>
    <row r="19" spans="1:8" x14ac:dyDescent="0.2">
      <c r="A19" s="62"/>
      <c r="B19" s="63"/>
      <c r="C19" s="63"/>
      <c r="D19" s="64"/>
    </row>
    <row r="20" spans="1:8" x14ac:dyDescent="0.2">
      <c r="A20" s="65"/>
      <c r="B20" s="66"/>
      <c r="C20" s="66"/>
      <c r="D20" s="67"/>
    </row>
    <row r="21" spans="1:8" x14ac:dyDescent="0.2">
      <c r="A21" s="65"/>
      <c r="B21" s="66"/>
      <c r="C21" s="66"/>
      <c r="D21" s="67"/>
    </row>
    <row r="22" spans="1:8" x14ac:dyDescent="0.2">
      <c r="A22" s="65"/>
      <c r="B22" s="66"/>
      <c r="C22" s="66"/>
      <c r="D22" s="67"/>
    </row>
    <row r="23" spans="1:8" x14ac:dyDescent="0.2">
      <c r="A23" s="65"/>
      <c r="B23" s="66"/>
      <c r="C23" s="66"/>
      <c r="D23" s="67"/>
    </row>
    <row r="24" spans="1:8" x14ac:dyDescent="0.2">
      <c r="A24" s="65"/>
      <c r="B24" s="66"/>
      <c r="C24" s="66"/>
      <c r="D24" s="67"/>
    </row>
    <row r="25" spans="1:8" ht="13.5" thickBot="1" x14ac:dyDescent="0.25">
      <c r="A25" s="68"/>
      <c r="B25" s="69"/>
      <c r="C25" s="69"/>
      <c r="D25" s="70"/>
    </row>
    <row r="26" spans="1:8" ht="13.5" thickBot="1" x14ac:dyDescent="0.25">
      <c r="A26" s="4"/>
      <c r="B26" s="4"/>
      <c r="C26" s="4"/>
      <c r="D26" s="4"/>
    </row>
    <row r="27" spans="1:8" ht="69.75" customHeight="1" thickBot="1" x14ac:dyDescent="0.25">
      <c r="A27" s="75" t="s">
        <v>174</v>
      </c>
      <c r="B27" s="76"/>
      <c r="C27" s="76"/>
      <c r="D27" s="77"/>
    </row>
    <row r="28" spans="1:8" x14ac:dyDescent="0.2">
      <c r="A28" s="62"/>
      <c r="B28" s="63"/>
      <c r="C28" s="63"/>
      <c r="D28" s="64"/>
    </row>
    <row r="29" spans="1:8" x14ac:dyDescent="0.2">
      <c r="A29" s="65"/>
      <c r="B29" s="66"/>
      <c r="C29" s="66"/>
      <c r="D29" s="67"/>
      <c r="H29" s="61"/>
    </row>
    <row r="30" spans="1:8" x14ac:dyDescent="0.2">
      <c r="A30" s="65"/>
      <c r="B30" s="66"/>
      <c r="C30" s="66"/>
      <c r="D30" s="67"/>
    </row>
    <row r="31" spans="1:8" x14ac:dyDescent="0.2">
      <c r="A31" s="65"/>
      <c r="B31" s="66"/>
      <c r="C31" s="66"/>
      <c r="D31" s="67"/>
    </row>
    <row r="32" spans="1:8" x14ac:dyDescent="0.2">
      <c r="A32" s="65"/>
      <c r="B32" s="66"/>
      <c r="C32" s="66"/>
      <c r="D32" s="67"/>
    </row>
    <row r="33" spans="1:4" x14ac:dyDescent="0.2">
      <c r="A33" s="65"/>
      <c r="B33" s="66"/>
      <c r="C33" s="66"/>
      <c r="D33" s="67"/>
    </row>
    <row r="34" spans="1:4" x14ac:dyDescent="0.2">
      <c r="A34" s="65"/>
      <c r="B34" s="66"/>
      <c r="C34" s="66"/>
      <c r="D34" s="67"/>
    </row>
    <row r="35" spans="1:4" ht="13.5" thickBot="1" x14ac:dyDescent="0.25">
      <c r="A35" s="68"/>
      <c r="B35" s="69"/>
      <c r="C35" s="69"/>
      <c r="D35" s="70"/>
    </row>
  </sheetData>
  <mergeCells count="9">
    <mergeCell ref="A28:D35"/>
    <mergeCell ref="A7:B7"/>
    <mergeCell ref="C7:D7"/>
    <mergeCell ref="A1:D1"/>
    <mergeCell ref="A9:D9"/>
    <mergeCell ref="A18:D18"/>
    <mergeCell ref="A27:D27"/>
    <mergeCell ref="A19:D25"/>
    <mergeCell ref="A10:D1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tabSelected="1" showOutlineSymbols="0" topLeftCell="A28" zoomScale="90" workbookViewId="0">
      <selection activeCell="D37" sqref="D37"/>
    </sheetView>
  </sheetViews>
  <sheetFormatPr baseColWidth="10" defaultRowHeight="12.75" x14ac:dyDescent="0.2"/>
  <cols>
    <col min="1" max="1" width="6.140625" style="2" customWidth="1"/>
    <col min="2" max="2" width="16.28515625" style="3" customWidth="1"/>
    <col min="3" max="3" width="63.28515625" style="3" customWidth="1"/>
    <col min="4" max="4" width="6.85546875" style="3" customWidth="1"/>
    <col min="5" max="5" width="8.7109375" style="3" customWidth="1"/>
    <col min="6" max="6" width="10" style="3" customWidth="1"/>
    <col min="7" max="8" width="10.42578125" style="3" customWidth="1"/>
    <col min="9" max="16384" width="11.42578125" style="3"/>
  </cols>
  <sheetData>
    <row r="1" spans="1:8" ht="15" customHeight="1" x14ac:dyDescent="0.2">
      <c r="A1" s="17">
        <v>8</v>
      </c>
      <c r="B1" s="21" t="s">
        <v>122</v>
      </c>
      <c r="C1" s="19"/>
      <c r="D1" s="20"/>
      <c r="E1" s="20"/>
      <c r="F1" s="12"/>
      <c r="G1" s="12"/>
      <c r="H1" s="12"/>
    </row>
    <row r="2" spans="1:8" ht="14.25" customHeight="1" x14ac:dyDescent="0.2">
      <c r="A2" s="12"/>
      <c r="B2" s="22"/>
      <c r="C2" s="23"/>
      <c r="D2" s="22"/>
      <c r="E2" s="22"/>
      <c r="F2" s="12"/>
      <c r="G2" s="12"/>
      <c r="H2" s="12"/>
    </row>
    <row r="3" spans="1:8" s="1" customFormat="1" ht="24.75" customHeight="1" x14ac:dyDescent="0.2">
      <c r="A3" s="7" t="s">
        <v>0</v>
      </c>
      <c r="B3" s="8" t="s">
        <v>1</v>
      </c>
      <c r="C3" s="9" t="s">
        <v>2</v>
      </c>
      <c r="D3" s="10" t="s">
        <v>109</v>
      </c>
      <c r="E3" s="10" t="s">
        <v>163</v>
      </c>
      <c r="F3" s="34" t="s">
        <v>153</v>
      </c>
      <c r="G3" s="34" t="s">
        <v>163</v>
      </c>
      <c r="H3" s="8" t="s">
        <v>164</v>
      </c>
    </row>
    <row r="4" spans="1:8" ht="20.100000000000001" customHeight="1" x14ac:dyDescent="0.2">
      <c r="A4" s="79">
        <v>1</v>
      </c>
      <c r="B4" s="80" t="s">
        <v>12</v>
      </c>
      <c r="C4" s="81" t="s">
        <v>13</v>
      </c>
      <c r="D4" s="82">
        <f>FUNCIONALIDAD!D25</f>
        <v>9</v>
      </c>
      <c r="E4" s="82">
        <v>15</v>
      </c>
      <c r="F4" s="120">
        <f>FUNCIONALIDAD!D26</f>
        <v>0.6</v>
      </c>
      <c r="G4" s="117">
        <f>PARAMETROS!E5</f>
        <v>0.15</v>
      </c>
      <c r="H4" s="120">
        <f>(F4*G4)</f>
        <v>0.09</v>
      </c>
    </row>
    <row r="5" spans="1:8" x14ac:dyDescent="0.2">
      <c r="A5" s="79"/>
      <c r="B5" s="80"/>
      <c r="C5" s="81"/>
      <c r="D5" s="83"/>
      <c r="E5" s="83"/>
      <c r="F5" s="120"/>
      <c r="G5" s="118"/>
      <c r="H5" s="120"/>
    </row>
    <row r="6" spans="1:8" x14ac:dyDescent="0.2">
      <c r="A6" s="79"/>
      <c r="B6" s="80"/>
      <c r="C6" s="81"/>
      <c r="D6" s="83"/>
      <c r="E6" s="83"/>
      <c r="F6" s="120"/>
      <c r="G6" s="118"/>
      <c r="H6" s="120"/>
    </row>
    <row r="7" spans="1:8" ht="15.75" customHeight="1" x14ac:dyDescent="0.2">
      <c r="A7" s="79"/>
      <c r="B7" s="80"/>
      <c r="C7" s="81"/>
      <c r="D7" s="84"/>
      <c r="E7" s="84"/>
      <c r="F7" s="120"/>
      <c r="G7" s="119"/>
      <c r="H7" s="120"/>
    </row>
    <row r="8" spans="1:8" x14ac:dyDescent="0.2">
      <c r="A8" s="79">
        <v>2</v>
      </c>
      <c r="B8" s="80" t="s">
        <v>34</v>
      </c>
      <c r="C8" s="81" t="s">
        <v>35</v>
      </c>
      <c r="D8" s="82">
        <f>FIABILIDAD!D21</f>
        <v>9</v>
      </c>
      <c r="E8" s="82">
        <v>12</v>
      </c>
      <c r="F8" s="117">
        <f>FIABILIDAD!D22</f>
        <v>0.75</v>
      </c>
      <c r="G8" s="117">
        <f>PARAMETROS!E9</f>
        <v>0.15</v>
      </c>
      <c r="H8" s="120">
        <f>(F8*G8)</f>
        <v>0.11249999999999999</v>
      </c>
    </row>
    <row r="9" spans="1:8" x14ac:dyDescent="0.2">
      <c r="A9" s="79"/>
      <c r="B9" s="80"/>
      <c r="C9" s="81"/>
      <c r="D9" s="83"/>
      <c r="E9" s="83"/>
      <c r="F9" s="118"/>
      <c r="G9" s="118"/>
      <c r="H9" s="120"/>
    </row>
    <row r="10" spans="1:8" x14ac:dyDescent="0.2">
      <c r="A10" s="79"/>
      <c r="B10" s="80"/>
      <c r="C10" s="81"/>
      <c r="D10" s="83"/>
      <c r="E10" s="83"/>
      <c r="F10" s="118"/>
      <c r="G10" s="118"/>
      <c r="H10" s="120"/>
    </row>
    <row r="11" spans="1:8" x14ac:dyDescent="0.2">
      <c r="A11" s="79"/>
      <c r="B11" s="80"/>
      <c r="C11" s="81"/>
      <c r="D11" s="84"/>
      <c r="E11" s="84"/>
      <c r="F11" s="119"/>
      <c r="G11" s="119"/>
      <c r="H11" s="120"/>
    </row>
    <row r="12" spans="1:8" x14ac:dyDescent="0.2">
      <c r="A12" s="79">
        <v>3</v>
      </c>
      <c r="B12" s="80" t="s">
        <v>36</v>
      </c>
      <c r="C12" s="81" t="s">
        <v>42</v>
      </c>
      <c r="D12" s="82">
        <f>USABILIDAD!D26</f>
        <v>13</v>
      </c>
      <c r="E12" s="82">
        <v>15</v>
      </c>
      <c r="F12" s="117">
        <f>USABILIDAD!D27</f>
        <v>0.8666666666666667</v>
      </c>
      <c r="G12" s="117">
        <f>PARAMETROS!E13</f>
        <v>0.2</v>
      </c>
      <c r="H12" s="120">
        <f>(F12*G12)</f>
        <v>0.17333333333333334</v>
      </c>
    </row>
    <row r="13" spans="1:8" x14ac:dyDescent="0.2">
      <c r="A13" s="79"/>
      <c r="B13" s="80"/>
      <c r="C13" s="81"/>
      <c r="D13" s="83"/>
      <c r="E13" s="83"/>
      <c r="F13" s="118"/>
      <c r="G13" s="118"/>
      <c r="H13" s="120"/>
    </row>
    <row r="14" spans="1:8" x14ac:dyDescent="0.2">
      <c r="A14" s="79"/>
      <c r="B14" s="80"/>
      <c r="C14" s="81"/>
      <c r="D14" s="83"/>
      <c r="E14" s="83"/>
      <c r="F14" s="118"/>
      <c r="G14" s="118"/>
      <c r="H14" s="120"/>
    </row>
    <row r="15" spans="1:8" x14ac:dyDescent="0.2">
      <c r="A15" s="79"/>
      <c r="B15" s="80"/>
      <c r="C15" s="81"/>
      <c r="D15" s="84"/>
      <c r="E15" s="84"/>
      <c r="F15" s="119"/>
      <c r="G15" s="119"/>
      <c r="H15" s="120"/>
    </row>
    <row r="16" spans="1:8" x14ac:dyDescent="0.2">
      <c r="A16" s="79">
        <v>4</v>
      </c>
      <c r="B16" s="80" t="s">
        <v>53</v>
      </c>
      <c r="C16" s="81" t="s">
        <v>55</v>
      </c>
      <c r="D16" s="82">
        <f>EFICIENCIA!D18</f>
        <v>6</v>
      </c>
      <c r="E16" s="82">
        <v>9</v>
      </c>
      <c r="F16" s="117">
        <f>EFICIENCIA!D19</f>
        <v>0.66666666666666663</v>
      </c>
      <c r="G16" s="117">
        <f>PARAMETROS!E17</f>
        <v>0.15</v>
      </c>
      <c r="H16" s="120">
        <f>(F16*G16)</f>
        <v>9.9999999999999992E-2</v>
      </c>
    </row>
    <row r="17" spans="1:8" x14ac:dyDescent="0.2">
      <c r="A17" s="79"/>
      <c r="B17" s="80"/>
      <c r="C17" s="81"/>
      <c r="D17" s="83"/>
      <c r="E17" s="83"/>
      <c r="F17" s="118"/>
      <c r="G17" s="118"/>
      <c r="H17" s="120"/>
    </row>
    <row r="18" spans="1:8" x14ac:dyDescent="0.2">
      <c r="A18" s="79"/>
      <c r="B18" s="80"/>
      <c r="C18" s="81"/>
      <c r="D18" s="83"/>
      <c r="E18" s="83"/>
      <c r="F18" s="118"/>
      <c r="G18" s="118"/>
      <c r="H18" s="120"/>
    </row>
    <row r="19" spans="1:8" x14ac:dyDescent="0.2">
      <c r="A19" s="79"/>
      <c r="B19" s="80"/>
      <c r="C19" s="81"/>
      <c r="D19" s="84"/>
      <c r="E19" s="84"/>
      <c r="F19" s="119"/>
      <c r="G19" s="119"/>
      <c r="H19" s="120"/>
    </row>
    <row r="20" spans="1:8" ht="12.75" customHeight="1" x14ac:dyDescent="0.2">
      <c r="A20" s="96">
        <v>5</v>
      </c>
      <c r="B20" s="88" t="s">
        <v>62</v>
      </c>
      <c r="C20" s="91" t="s">
        <v>63</v>
      </c>
      <c r="D20" s="82">
        <f>'CAPACIDAD DE MANTENIMIENTO'!D26</f>
        <v>10</v>
      </c>
      <c r="E20" s="82">
        <v>15</v>
      </c>
      <c r="F20" s="117">
        <f>'CAPACIDAD DE MANTENIMIENTO'!D27</f>
        <v>0.66666666666666663</v>
      </c>
      <c r="G20" s="117">
        <f>PARAMETROS!E21</f>
        <v>0.15</v>
      </c>
      <c r="H20" s="120">
        <f>(F20*G20)</f>
        <v>9.9999999999999992E-2</v>
      </c>
    </row>
    <row r="21" spans="1:8" x14ac:dyDescent="0.2">
      <c r="A21" s="97"/>
      <c r="B21" s="89"/>
      <c r="C21" s="92"/>
      <c r="D21" s="83"/>
      <c r="E21" s="83"/>
      <c r="F21" s="118"/>
      <c r="G21" s="118"/>
      <c r="H21" s="120"/>
    </row>
    <row r="22" spans="1:8" x14ac:dyDescent="0.2">
      <c r="A22" s="97"/>
      <c r="B22" s="89"/>
      <c r="C22" s="92"/>
      <c r="D22" s="83"/>
      <c r="E22" s="83"/>
      <c r="F22" s="118"/>
      <c r="G22" s="118"/>
      <c r="H22" s="120"/>
    </row>
    <row r="23" spans="1:8" x14ac:dyDescent="0.2">
      <c r="A23" s="98"/>
      <c r="B23" s="90"/>
      <c r="C23" s="93"/>
      <c r="D23" s="84"/>
      <c r="E23" s="84"/>
      <c r="F23" s="119"/>
      <c r="G23" s="119"/>
      <c r="H23" s="120"/>
    </row>
    <row r="24" spans="1:8" ht="12.75" customHeight="1" x14ac:dyDescent="0.2">
      <c r="A24" s="96">
        <v>6</v>
      </c>
      <c r="B24" s="88" t="s">
        <v>123</v>
      </c>
      <c r="C24" s="91" t="s">
        <v>85</v>
      </c>
      <c r="D24" s="82">
        <f>' PORTABILIDAD'!D26</f>
        <v>7</v>
      </c>
      <c r="E24" s="82">
        <v>15</v>
      </c>
      <c r="F24" s="117">
        <f>' PORTABILIDAD'!D27</f>
        <v>0.46666666666666667</v>
      </c>
      <c r="G24" s="117">
        <f>PARAMETROS!E25</f>
        <v>0.1</v>
      </c>
      <c r="H24" s="120">
        <f>(F24*G24)</f>
        <v>4.6666666666666669E-2</v>
      </c>
    </row>
    <row r="25" spans="1:8" x14ac:dyDescent="0.2">
      <c r="A25" s="97"/>
      <c r="B25" s="89"/>
      <c r="C25" s="92"/>
      <c r="D25" s="83"/>
      <c r="E25" s="83"/>
      <c r="F25" s="118"/>
      <c r="G25" s="118"/>
      <c r="H25" s="120"/>
    </row>
    <row r="26" spans="1:8" x14ac:dyDescent="0.2">
      <c r="A26" s="97"/>
      <c r="B26" s="89"/>
      <c r="C26" s="92"/>
      <c r="D26" s="83"/>
      <c r="E26" s="83"/>
      <c r="F26" s="118"/>
      <c r="G26" s="118"/>
      <c r="H26" s="120"/>
    </row>
    <row r="27" spans="1:8" x14ac:dyDescent="0.2">
      <c r="A27" s="98"/>
      <c r="B27" s="90"/>
      <c r="C27" s="93"/>
      <c r="D27" s="84"/>
      <c r="E27" s="84"/>
      <c r="F27" s="119"/>
      <c r="G27" s="119"/>
      <c r="H27" s="120"/>
    </row>
    <row r="28" spans="1:8" ht="12.75" customHeight="1" x14ac:dyDescent="0.2">
      <c r="A28" s="96">
        <v>7</v>
      </c>
      <c r="B28" s="88" t="s">
        <v>96</v>
      </c>
      <c r="C28" s="91" t="s">
        <v>97</v>
      </c>
      <c r="D28" s="82">
        <f>'CALIDAD EN USO'!D30</f>
        <v>9</v>
      </c>
      <c r="E28" s="82">
        <v>18</v>
      </c>
      <c r="F28" s="117">
        <f>'CALIDAD EN USO'!D31</f>
        <v>0.5</v>
      </c>
      <c r="G28" s="117">
        <f>PARAMETROS!E29</f>
        <v>0.1</v>
      </c>
      <c r="H28" s="120">
        <f>(F28*G28)</f>
        <v>0.05</v>
      </c>
    </row>
    <row r="29" spans="1:8" x14ac:dyDescent="0.2">
      <c r="A29" s="97"/>
      <c r="B29" s="89"/>
      <c r="C29" s="92"/>
      <c r="D29" s="83"/>
      <c r="E29" s="83"/>
      <c r="F29" s="118"/>
      <c r="G29" s="118"/>
      <c r="H29" s="120"/>
    </row>
    <row r="30" spans="1:8" x14ac:dyDescent="0.2">
      <c r="A30" s="97"/>
      <c r="B30" s="89"/>
      <c r="C30" s="92"/>
      <c r="D30" s="83"/>
      <c r="E30" s="83"/>
      <c r="F30" s="118"/>
      <c r="G30" s="118"/>
      <c r="H30" s="120"/>
    </row>
    <row r="31" spans="1:8" x14ac:dyDescent="0.2">
      <c r="A31" s="98"/>
      <c r="B31" s="90"/>
      <c r="C31" s="93"/>
      <c r="D31" s="84"/>
      <c r="E31" s="84"/>
      <c r="F31" s="119"/>
      <c r="G31" s="119"/>
      <c r="H31" s="120"/>
    </row>
    <row r="32" spans="1:8" ht="18" x14ac:dyDescent="0.25">
      <c r="A32" s="11"/>
      <c r="B32" s="12"/>
      <c r="C32" s="13" t="s">
        <v>139</v>
      </c>
      <c r="D32" s="24">
        <f>SUM(D4:D31)</f>
        <v>63</v>
      </c>
      <c r="E32" s="13" t="s">
        <v>151</v>
      </c>
      <c r="F32" s="35"/>
      <c r="G32" s="35">
        <f>SUM(G4:G31)</f>
        <v>1</v>
      </c>
      <c r="H32" s="36">
        <f>SUM(H4:H31)</f>
        <v>0.67249999999999999</v>
      </c>
    </row>
    <row r="33" spans="1:8" x14ac:dyDescent="0.2">
      <c r="A33" s="11"/>
      <c r="B33" s="12"/>
      <c r="C33" s="12"/>
      <c r="D33" s="12"/>
      <c r="E33" s="12"/>
      <c r="F33" s="12"/>
      <c r="G33" s="12"/>
      <c r="H33" s="12"/>
    </row>
    <row r="34" spans="1:8" x14ac:dyDescent="0.2">
      <c r="A34" s="11"/>
      <c r="B34" s="12"/>
      <c r="C34" s="26" t="s">
        <v>152</v>
      </c>
      <c r="D34" s="12"/>
      <c r="E34" s="12"/>
      <c r="F34" s="12"/>
      <c r="G34" s="12"/>
      <c r="H34" s="12"/>
    </row>
    <row r="35" spans="1:8" x14ac:dyDescent="0.2">
      <c r="A35" s="11"/>
      <c r="B35" s="12"/>
      <c r="C35" s="37" t="s">
        <v>140</v>
      </c>
      <c r="D35" s="38" t="s">
        <v>124</v>
      </c>
      <c r="E35" s="38"/>
      <c r="F35" s="39"/>
      <c r="G35" s="39"/>
      <c r="H35" s="12"/>
    </row>
    <row r="36" spans="1:8" x14ac:dyDescent="0.2">
      <c r="A36" s="11"/>
      <c r="B36" s="12"/>
      <c r="C36" s="40" t="s">
        <v>141</v>
      </c>
      <c r="D36" s="41" t="s">
        <v>125</v>
      </c>
      <c r="E36" s="41"/>
      <c r="F36" s="39"/>
      <c r="G36" s="39"/>
      <c r="H36" s="12"/>
    </row>
    <row r="37" spans="1:8" x14ac:dyDescent="0.2">
      <c r="A37" s="11"/>
      <c r="B37" s="12"/>
      <c r="C37" s="42" t="s">
        <v>142</v>
      </c>
      <c r="D37" s="43" t="s">
        <v>126</v>
      </c>
      <c r="E37" s="43"/>
      <c r="F37" s="39"/>
      <c r="G37" s="39"/>
      <c r="H37" s="12"/>
    </row>
    <row r="38" spans="1:8" x14ac:dyDescent="0.2">
      <c r="A38" s="11"/>
      <c r="B38" s="12"/>
      <c r="C38" s="44" t="s">
        <v>143</v>
      </c>
      <c r="D38" s="45" t="s">
        <v>127</v>
      </c>
      <c r="E38" s="45"/>
      <c r="F38" s="45"/>
      <c r="G38" s="39"/>
      <c r="H38" s="12"/>
    </row>
    <row r="39" spans="1:8" x14ac:dyDescent="0.2">
      <c r="A39" s="11"/>
      <c r="B39" s="12"/>
      <c r="C39" s="46" t="s">
        <v>155</v>
      </c>
      <c r="D39" s="47" t="s">
        <v>128</v>
      </c>
      <c r="E39" s="47"/>
      <c r="F39" s="39"/>
      <c r="G39" s="39"/>
      <c r="H39" s="12"/>
    </row>
  </sheetData>
  <mergeCells count="56">
    <mergeCell ref="H4:H7"/>
    <mergeCell ref="G4:G7"/>
    <mergeCell ref="G8:G11"/>
    <mergeCell ref="G12:G15"/>
    <mergeCell ref="G16:G19"/>
    <mergeCell ref="H8:H11"/>
    <mergeCell ref="H28:H31"/>
    <mergeCell ref="G24:G27"/>
    <mergeCell ref="G28:G31"/>
    <mergeCell ref="F12:F15"/>
    <mergeCell ref="F16:F19"/>
    <mergeCell ref="F20:F23"/>
    <mergeCell ref="F24:F27"/>
    <mergeCell ref="F28:F31"/>
    <mergeCell ref="H12:H15"/>
    <mergeCell ref="H16:H19"/>
    <mergeCell ref="H20:H23"/>
    <mergeCell ref="H24:H27"/>
    <mergeCell ref="E16:E19"/>
    <mergeCell ref="E20:E23"/>
    <mergeCell ref="G20:G23"/>
    <mergeCell ref="E24:E27"/>
    <mergeCell ref="E28:E31"/>
    <mergeCell ref="A4:A7"/>
    <mergeCell ref="B4:B7"/>
    <mergeCell ref="C4:C7"/>
    <mergeCell ref="D4:D7"/>
    <mergeCell ref="F4:F7"/>
    <mergeCell ref="E4:E7"/>
    <mergeCell ref="F8:F11"/>
    <mergeCell ref="A12:A15"/>
    <mergeCell ref="B12:B15"/>
    <mergeCell ref="C12:C15"/>
    <mergeCell ref="D12:D15"/>
    <mergeCell ref="A8:A11"/>
    <mergeCell ref="B8:B11"/>
    <mergeCell ref="C8:C11"/>
    <mergeCell ref="D8:D11"/>
    <mergeCell ref="E8:E11"/>
    <mergeCell ref="E12:E15"/>
    <mergeCell ref="A20:A23"/>
    <mergeCell ref="B20:B23"/>
    <mergeCell ref="C20:C23"/>
    <mergeCell ref="D20:D23"/>
    <mergeCell ref="A16:A19"/>
    <mergeCell ref="B16:B19"/>
    <mergeCell ref="C16:C19"/>
    <mergeCell ref="D16:D19"/>
    <mergeCell ref="A28:A31"/>
    <mergeCell ref="B28:B31"/>
    <mergeCell ref="C28:C31"/>
    <mergeCell ref="D28:D31"/>
    <mergeCell ref="A24:A27"/>
    <mergeCell ref="B24:B27"/>
    <mergeCell ref="C24:C27"/>
    <mergeCell ref="D24:D27"/>
  </mergeCells>
  <phoneticPr fontId="18" type="noConversion"/>
  <pageMargins left="0.33" right="0.5" top="0.43" bottom="0.52" header="0" footer="0"/>
  <pageSetup orientation="landscape" horizontalDpi="300" verticalDpi="14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F40"/>
  <sheetViews>
    <sheetView showGridLines="0" showRowColHeaders="0" topLeftCell="A13" zoomScale="88" workbookViewId="0">
      <selection activeCell="E29" sqref="E29:E32"/>
    </sheetView>
  </sheetViews>
  <sheetFormatPr baseColWidth="10" defaultRowHeight="12.75" x14ac:dyDescent="0.2"/>
  <cols>
    <col min="1" max="1" width="6.140625" style="2" customWidth="1"/>
    <col min="2" max="2" width="17" style="3" customWidth="1"/>
    <col min="3" max="3" width="79.5703125" style="3" customWidth="1"/>
    <col min="4" max="4" width="12.5703125" style="3" customWidth="1"/>
    <col min="5" max="5" width="13" style="3" customWidth="1"/>
  </cols>
  <sheetData>
    <row r="1" spans="1:5" x14ac:dyDescent="0.2">
      <c r="A1" s="95" t="s">
        <v>137</v>
      </c>
      <c r="B1" s="95"/>
      <c r="C1" s="95"/>
      <c r="D1" s="95"/>
      <c r="E1" s="95"/>
    </row>
    <row r="2" spans="1:5" x14ac:dyDescent="0.2">
      <c r="A2" s="94" t="s">
        <v>154</v>
      </c>
      <c r="B2" s="94"/>
      <c r="C2" s="94"/>
      <c r="D2" s="94"/>
      <c r="E2" s="94"/>
    </row>
    <row r="3" spans="1:5" ht="87" customHeight="1" x14ac:dyDescent="0.2">
      <c r="A3" s="94"/>
      <c r="B3" s="94"/>
      <c r="C3" s="94"/>
      <c r="D3" s="94"/>
      <c r="E3" s="94"/>
    </row>
    <row r="4" spans="1:5" ht="24" x14ac:dyDescent="0.2">
      <c r="A4" s="7" t="s">
        <v>0</v>
      </c>
      <c r="B4" s="8" t="s">
        <v>1</v>
      </c>
      <c r="C4" s="9" t="s">
        <v>2</v>
      </c>
      <c r="D4" s="10" t="s">
        <v>138</v>
      </c>
      <c r="E4" s="8" t="s">
        <v>136</v>
      </c>
    </row>
    <row r="5" spans="1:5" x14ac:dyDescent="0.2">
      <c r="A5" s="79">
        <v>1</v>
      </c>
      <c r="B5" s="80" t="s">
        <v>12</v>
      </c>
      <c r="C5" s="81" t="s">
        <v>159</v>
      </c>
      <c r="D5" s="82">
        <v>5</v>
      </c>
      <c r="E5" s="78">
        <v>0.15</v>
      </c>
    </row>
    <row r="6" spans="1:5" x14ac:dyDescent="0.2">
      <c r="A6" s="79"/>
      <c r="B6" s="80"/>
      <c r="C6" s="81"/>
      <c r="D6" s="83"/>
      <c r="E6" s="78"/>
    </row>
    <row r="7" spans="1:5" x14ac:dyDescent="0.2">
      <c r="A7" s="79"/>
      <c r="B7" s="80"/>
      <c r="C7" s="81"/>
      <c r="D7" s="83"/>
      <c r="E7" s="78"/>
    </row>
    <row r="8" spans="1:5" x14ac:dyDescent="0.2">
      <c r="A8" s="79"/>
      <c r="B8" s="80"/>
      <c r="C8" s="81"/>
      <c r="D8" s="84"/>
      <c r="E8" s="78"/>
    </row>
    <row r="9" spans="1:5" x14ac:dyDescent="0.2">
      <c r="A9" s="79">
        <v>2</v>
      </c>
      <c r="B9" s="80" t="s">
        <v>34</v>
      </c>
      <c r="C9" s="81" t="s">
        <v>158</v>
      </c>
      <c r="D9" s="82">
        <v>4</v>
      </c>
      <c r="E9" s="85">
        <v>0.15</v>
      </c>
    </row>
    <row r="10" spans="1:5" x14ac:dyDescent="0.2">
      <c r="A10" s="79"/>
      <c r="B10" s="80"/>
      <c r="C10" s="81"/>
      <c r="D10" s="83"/>
      <c r="E10" s="86"/>
    </row>
    <row r="11" spans="1:5" x14ac:dyDescent="0.2">
      <c r="A11" s="79"/>
      <c r="B11" s="80"/>
      <c r="C11" s="81"/>
      <c r="D11" s="83"/>
      <c r="E11" s="86"/>
    </row>
    <row r="12" spans="1:5" x14ac:dyDescent="0.2">
      <c r="A12" s="79"/>
      <c r="B12" s="80"/>
      <c r="C12" s="81"/>
      <c r="D12" s="84"/>
      <c r="E12" s="87"/>
    </row>
    <row r="13" spans="1:5" x14ac:dyDescent="0.2">
      <c r="A13" s="79">
        <v>3</v>
      </c>
      <c r="B13" s="80" t="s">
        <v>36</v>
      </c>
      <c r="C13" s="81" t="s">
        <v>157</v>
      </c>
      <c r="D13" s="82">
        <v>5</v>
      </c>
      <c r="E13" s="85">
        <v>0.2</v>
      </c>
    </row>
    <row r="14" spans="1:5" x14ac:dyDescent="0.2">
      <c r="A14" s="79"/>
      <c r="B14" s="80"/>
      <c r="C14" s="81"/>
      <c r="D14" s="83"/>
      <c r="E14" s="86"/>
    </row>
    <row r="15" spans="1:5" x14ac:dyDescent="0.2">
      <c r="A15" s="79"/>
      <c r="B15" s="80"/>
      <c r="C15" s="81"/>
      <c r="D15" s="83"/>
      <c r="E15" s="86"/>
    </row>
    <row r="16" spans="1:5" x14ac:dyDescent="0.2">
      <c r="A16" s="79"/>
      <c r="B16" s="80"/>
      <c r="C16" s="81"/>
      <c r="D16" s="84"/>
      <c r="E16" s="87"/>
    </row>
    <row r="17" spans="1:5" x14ac:dyDescent="0.2">
      <c r="A17" s="79">
        <v>4</v>
      </c>
      <c r="B17" s="80" t="s">
        <v>53</v>
      </c>
      <c r="C17" s="81" t="s">
        <v>156</v>
      </c>
      <c r="D17" s="82">
        <v>3</v>
      </c>
      <c r="E17" s="85">
        <v>0.15</v>
      </c>
    </row>
    <row r="18" spans="1:5" x14ac:dyDescent="0.2">
      <c r="A18" s="79"/>
      <c r="B18" s="80"/>
      <c r="C18" s="81"/>
      <c r="D18" s="83"/>
      <c r="E18" s="86"/>
    </row>
    <row r="19" spans="1:5" x14ac:dyDescent="0.2">
      <c r="A19" s="79"/>
      <c r="B19" s="80"/>
      <c r="C19" s="81"/>
      <c r="D19" s="83"/>
      <c r="E19" s="86"/>
    </row>
    <row r="20" spans="1:5" x14ac:dyDescent="0.2">
      <c r="A20" s="79"/>
      <c r="B20" s="80"/>
      <c r="C20" s="81"/>
      <c r="D20" s="84"/>
      <c r="E20" s="87"/>
    </row>
    <row r="21" spans="1:5" x14ac:dyDescent="0.2">
      <c r="A21" s="96">
        <v>5</v>
      </c>
      <c r="B21" s="88" t="s">
        <v>62</v>
      </c>
      <c r="C21" s="91" t="s">
        <v>160</v>
      </c>
      <c r="D21" s="82">
        <v>5</v>
      </c>
      <c r="E21" s="85">
        <v>0.15</v>
      </c>
    </row>
    <row r="22" spans="1:5" x14ac:dyDescent="0.2">
      <c r="A22" s="97"/>
      <c r="B22" s="89"/>
      <c r="C22" s="92"/>
      <c r="D22" s="83"/>
      <c r="E22" s="86"/>
    </row>
    <row r="23" spans="1:5" x14ac:dyDescent="0.2">
      <c r="A23" s="97"/>
      <c r="B23" s="89"/>
      <c r="C23" s="92"/>
      <c r="D23" s="83"/>
      <c r="E23" s="86"/>
    </row>
    <row r="24" spans="1:5" x14ac:dyDescent="0.2">
      <c r="A24" s="98"/>
      <c r="B24" s="90"/>
      <c r="C24" s="93"/>
      <c r="D24" s="84"/>
      <c r="E24" s="87"/>
    </row>
    <row r="25" spans="1:5" x14ac:dyDescent="0.2">
      <c r="A25" s="96">
        <v>6</v>
      </c>
      <c r="B25" s="88" t="s">
        <v>123</v>
      </c>
      <c r="C25" s="91" t="s">
        <v>161</v>
      </c>
      <c r="D25" s="82">
        <v>5</v>
      </c>
      <c r="E25" s="85">
        <v>0.1</v>
      </c>
    </row>
    <row r="26" spans="1:5" x14ac:dyDescent="0.2">
      <c r="A26" s="97"/>
      <c r="B26" s="89"/>
      <c r="C26" s="92"/>
      <c r="D26" s="83"/>
      <c r="E26" s="86"/>
    </row>
    <row r="27" spans="1:5" x14ac:dyDescent="0.2">
      <c r="A27" s="97"/>
      <c r="B27" s="89"/>
      <c r="C27" s="92"/>
      <c r="D27" s="83"/>
      <c r="E27" s="86"/>
    </row>
    <row r="28" spans="1:5" x14ac:dyDescent="0.2">
      <c r="A28" s="98"/>
      <c r="B28" s="90"/>
      <c r="C28" s="93"/>
      <c r="D28" s="84"/>
      <c r="E28" s="87"/>
    </row>
    <row r="29" spans="1:5" x14ac:dyDescent="0.2">
      <c r="A29" s="96">
        <v>7</v>
      </c>
      <c r="B29" s="88" t="s">
        <v>96</v>
      </c>
      <c r="C29" s="91" t="s">
        <v>162</v>
      </c>
      <c r="D29" s="82">
        <v>6</v>
      </c>
      <c r="E29" s="85">
        <v>0.1</v>
      </c>
    </row>
    <row r="30" spans="1:5" x14ac:dyDescent="0.2">
      <c r="A30" s="97"/>
      <c r="B30" s="89"/>
      <c r="C30" s="92"/>
      <c r="D30" s="83"/>
      <c r="E30" s="86"/>
    </row>
    <row r="31" spans="1:5" x14ac:dyDescent="0.2">
      <c r="A31" s="97"/>
      <c r="B31" s="89"/>
      <c r="C31" s="92"/>
      <c r="D31" s="83"/>
      <c r="E31" s="86"/>
    </row>
    <row r="32" spans="1:5" x14ac:dyDescent="0.2">
      <c r="A32" s="98"/>
      <c r="B32" s="90"/>
      <c r="C32" s="93"/>
      <c r="D32" s="84"/>
      <c r="E32" s="87"/>
    </row>
    <row r="33" spans="1:6" ht="15.75" x14ac:dyDescent="0.25">
      <c r="A33" s="11"/>
      <c r="B33" s="12"/>
      <c r="C33" s="13" t="s">
        <v>144</v>
      </c>
      <c r="D33" s="14">
        <f>SUM(D5:D32)</f>
        <v>33</v>
      </c>
      <c r="E33" s="15">
        <f>SUM(E5:E32)</f>
        <v>1</v>
      </c>
      <c r="F33" s="48"/>
    </row>
    <row r="34" spans="1:6" ht="18" x14ac:dyDescent="0.25">
      <c r="A34" s="11"/>
      <c r="B34" s="12"/>
      <c r="C34" s="50" t="str">
        <f>IF(E33&lt;&gt;100%,C37," ")</f>
        <v xml:space="preserve"> </v>
      </c>
      <c r="D34" s="12"/>
      <c r="E34" s="12"/>
    </row>
    <row r="35" spans="1:6" ht="18" x14ac:dyDescent="0.25">
      <c r="A35" s="11"/>
      <c r="B35" s="12"/>
      <c r="C35" s="51" t="str">
        <f>IF(E33=100%,C38," ")</f>
        <v>PUEDE PASAR A EVALUAR LA FUNCIONALIDAD</v>
      </c>
      <c r="D35" s="12"/>
      <c r="E35" s="12"/>
    </row>
    <row r="36" spans="1:6" hidden="1" x14ac:dyDescent="0.2">
      <c r="C36" s="5"/>
      <c r="D36" s="6"/>
    </row>
    <row r="37" spans="1:6" ht="25.5" hidden="1" x14ac:dyDescent="0.2">
      <c r="C37" s="16" t="s">
        <v>147</v>
      </c>
      <c r="D37" s="6"/>
    </row>
    <row r="38" spans="1:6" hidden="1" x14ac:dyDescent="0.2">
      <c r="C38" s="49" t="s">
        <v>165</v>
      </c>
      <c r="D38" s="6"/>
    </row>
    <row r="39" spans="1:6" x14ac:dyDescent="0.2">
      <c r="C39" s="5"/>
      <c r="D39" s="6"/>
    </row>
    <row r="40" spans="1:6" x14ac:dyDescent="0.2">
      <c r="C40" s="5"/>
      <c r="D40" s="6"/>
    </row>
  </sheetData>
  <sheetProtection password="DF69" sheet="1" objects="1" scenarios="1" selectLockedCells="1"/>
  <mergeCells count="37">
    <mergeCell ref="A2:E3"/>
    <mergeCell ref="A1:E1"/>
    <mergeCell ref="E29:E32"/>
    <mergeCell ref="E13:E16"/>
    <mergeCell ref="E17:E20"/>
    <mergeCell ref="E21:E24"/>
    <mergeCell ref="E25:E28"/>
    <mergeCell ref="A29:A32"/>
    <mergeCell ref="B29:B32"/>
    <mergeCell ref="C29:C32"/>
    <mergeCell ref="A21:A24"/>
    <mergeCell ref="B21:B24"/>
    <mergeCell ref="C21:C24"/>
    <mergeCell ref="D21:D24"/>
    <mergeCell ref="D29:D32"/>
    <mergeCell ref="A25:A28"/>
    <mergeCell ref="B25:B28"/>
    <mergeCell ref="C25:C28"/>
    <mergeCell ref="D25:D28"/>
    <mergeCell ref="A13:A16"/>
    <mergeCell ref="B13:B16"/>
    <mergeCell ref="C13:C16"/>
    <mergeCell ref="D13:D16"/>
    <mergeCell ref="A17:A20"/>
    <mergeCell ref="B17:B20"/>
    <mergeCell ref="C17:C20"/>
    <mergeCell ref="D17:D20"/>
    <mergeCell ref="E5:E8"/>
    <mergeCell ref="A9:A12"/>
    <mergeCell ref="B9:B12"/>
    <mergeCell ref="C9:C12"/>
    <mergeCell ref="D9:D12"/>
    <mergeCell ref="A5:A8"/>
    <mergeCell ref="B5:B8"/>
    <mergeCell ref="C5:C8"/>
    <mergeCell ref="D5:D8"/>
    <mergeCell ref="E9:E12"/>
  </mergeCells>
  <phoneticPr fontId="18" type="noConversion"/>
  <pageMargins left="0.56000000000000005" right="0.5" top="0.48" bottom="0.4" header="0" footer="0"/>
  <pageSetup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showRowColHeaders="0" topLeftCell="A7" zoomScale="95" workbookViewId="0">
      <selection activeCell="D21" sqref="D21:D24"/>
    </sheetView>
  </sheetViews>
  <sheetFormatPr baseColWidth="10" defaultRowHeight="12.75" x14ac:dyDescent="0.2"/>
  <cols>
    <col min="1" max="1" width="4.85546875" style="2" customWidth="1"/>
    <col min="2" max="2" width="16.28515625" style="3" customWidth="1"/>
    <col min="3" max="3" width="79.5703125" style="3" customWidth="1"/>
    <col min="4" max="4" width="8" style="3" customWidth="1"/>
    <col min="5" max="5" width="24" style="3" customWidth="1"/>
    <col min="6" max="16384" width="11.42578125" style="3"/>
  </cols>
  <sheetData>
    <row r="1" spans="1:5" ht="15" customHeight="1" x14ac:dyDescent="0.2">
      <c r="A1" s="17">
        <v>1</v>
      </c>
      <c r="B1" s="18" t="s">
        <v>12</v>
      </c>
      <c r="C1" s="19"/>
      <c r="D1" s="20"/>
      <c r="E1" s="12"/>
    </row>
    <row r="2" spans="1:5" ht="28.5" customHeight="1" x14ac:dyDescent="0.2">
      <c r="A2" s="17"/>
      <c r="B2" s="102" t="s">
        <v>13</v>
      </c>
      <c r="C2" s="102"/>
      <c r="D2" s="102"/>
      <c r="E2" s="102"/>
    </row>
    <row r="3" spans="1:5" ht="14.25" customHeight="1" x14ac:dyDescent="0.2">
      <c r="A3" s="12"/>
      <c r="B3" s="22"/>
      <c r="C3" s="23"/>
      <c r="D3" s="22"/>
      <c r="E3" s="12"/>
    </row>
    <row r="4" spans="1:5" s="1" customFormat="1" ht="24.75" customHeight="1" x14ac:dyDescent="0.2">
      <c r="A4" s="7" t="s">
        <v>0</v>
      </c>
      <c r="B4" s="8" t="s">
        <v>1</v>
      </c>
      <c r="C4" s="9" t="s">
        <v>2</v>
      </c>
      <c r="D4" s="10" t="s">
        <v>109</v>
      </c>
      <c r="E4" s="10" t="s">
        <v>11</v>
      </c>
    </row>
    <row r="5" spans="1:5" ht="15" customHeight="1" x14ac:dyDescent="0.2">
      <c r="A5" s="79" t="s">
        <v>4</v>
      </c>
      <c r="B5" s="103" t="s">
        <v>14</v>
      </c>
      <c r="C5" s="104" t="s">
        <v>15</v>
      </c>
      <c r="D5" s="99">
        <v>3</v>
      </c>
      <c r="E5" s="28"/>
    </row>
    <row r="6" spans="1:5" x14ac:dyDescent="0.2">
      <c r="A6" s="79"/>
      <c r="B6" s="103"/>
      <c r="C6" s="104"/>
      <c r="D6" s="100"/>
      <c r="E6" s="28"/>
    </row>
    <row r="7" spans="1:5" x14ac:dyDescent="0.2">
      <c r="A7" s="79"/>
      <c r="B7" s="103"/>
      <c r="C7" s="104"/>
      <c r="D7" s="100"/>
      <c r="E7" s="28"/>
    </row>
    <row r="8" spans="1:5" ht="15.75" customHeight="1" x14ac:dyDescent="0.2">
      <c r="A8" s="79"/>
      <c r="B8" s="103"/>
      <c r="C8" s="104"/>
      <c r="D8" s="101"/>
      <c r="E8" s="28"/>
    </row>
    <row r="9" spans="1:5" x14ac:dyDescent="0.2">
      <c r="A9" s="79" t="s">
        <v>5</v>
      </c>
      <c r="B9" s="103" t="s">
        <v>16</v>
      </c>
      <c r="C9" s="104" t="s">
        <v>17</v>
      </c>
      <c r="D9" s="99">
        <v>2</v>
      </c>
      <c r="E9" s="28"/>
    </row>
    <row r="10" spans="1:5" x14ac:dyDescent="0.2">
      <c r="A10" s="79"/>
      <c r="B10" s="103"/>
      <c r="C10" s="104"/>
      <c r="D10" s="100"/>
      <c r="E10" s="28"/>
    </row>
    <row r="11" spans="1:5" x14ac:dyDescent="0.2">
      <c r="A11" s="79"/>
      <c r="B11" s="103"/>
      <c r="C11" s="104"/>
      <c r="D11" s="100"/>
      <c r="E11" s="28"/>
    </row>
    <row r="12" spans="1:5" x14ac:dyDescent="0.2">
      <c r="A12" s="79"/>
      <c r="B12" s="103"/>
      <c r="C12" s="104"/>
      <c r="D12" s="101"/>
      <c r="E12" s="28"/>
    </row>
    <row r="13" spans="1:5" x14ac:dyDescent="0.2">
      <c r="A13" s="79" t="s">
        <v>3</v>
      </c>
      <c r="B13" s="103" t="s">
        <v>18</v>
      </c>
      <c r="C13" s="104" t="s">
        <v>19</v>
      </c>
      <c r="D13" s="99">
        <v>0</v>
      </c>
      <c r="E13" s="28"/>
    </row>
    <row r="14" spans="1:5" x14ac:dyDescent="0.2">
      <c r="A14" s="79"/>
      <c r="B14" s="103"/>
      <c r="C14" s="104"/>
      <c r="D14" s="100"/>
      <c r="E14" s="28"/>
    </row>
    <row r="15" spans="1:5" x14ac:dyDescent="0.2">
      <c r="A15" s="79"/>
      <c r="B15" s="103"/>
      <c r="C15" s="104"/>
      <c r="D15" s="100"/>
      <c r="E15" s="28"/>
    </row>
    <row r="16" spans="1:5" x14ac:dyDescent="0.2">
      <c r="A16" s="79"/>
      <c r="B16" s="103"/>
      <c r="C16" s="104"/>
      <c r="D16" s="101"/>
      <c r="E16" s="28"/>
    </row>
    <row r="17" spans="1:5" x14ac:dyDescent="0.2">
      <c r="A17" s="79" t="s">
        <v>6</v>
      </c>
      <c r="B17" s="103" t="s">
        <v>20</v>
      </c>
      <c r="C17" s="104" t="s">
        <v>21</v>
      </c>
      <c r="D17" s="99">
        <v>2</v>
      </c>
      <c r="E17" s="28"/>
    </row>
    <row r="18" spans="1:5" x14ac:dyDescent="0.2">
      <c r="A18" s="79"/>
      <c r="B18" s="103"/>
      <c r="C18" s="104"/>
      <c r="D18" s="100"/>
      <c r="E18" s="28"/>
    </row>
    <row r="19" spans="1:5" x14ac:dyDescent="0.2">
      <c r="A19" s="79"/>
      <c r="B19" s="103"/>
      <c r="C19" s="104"/>
      <c r="D19" s="100"/>
      <c r="E19" s="28"/>
    </row>
    <row r="20" spans="1:5" x14ac:dyDescent="0.2">
      <c r="A20" s="79"/>
      <c r="B20" s="103"/>
      <c r="C20" s="104"/>
      <c r="D20" s="101"/>
      <c r="E20" s="28"/>
    </row>
    <row r="21" spans="1:5" x14ac:dyDescent="0.2">
      <c r="A21" s="79" t="s">
        <v>7</v>
      </c>
      <c r="B21" s="103" t="s">
        <v>22</v>
      </c>
      <c r="C21" s="104" t="s">
        <v>23</v>
      </c>
      <c r="D21" s="99">
        <v>2</v>
      </c>
      <c r="E21" s="28"/>
    </row>
    <row r="22" spans="1:5" x14ac:dyDescent="0.2">
      <c r="A22" s="79"/>
      <c r="B22" s="103"/>
      <c r="C22" s="104"/>
      <c r="D22" s="100"/>
      <c r="E22" s="28"/>
    </row>
    <row r="23" spans="1:5" x14ac:dyDescent="0.2">
      <c r="A23" s="79"/>
      <c r="B23" s="103"/>
      <c r="C23" s="104"/>
      <c r="D23" s="100"/>
      <c r="E23" s="28"/>
    </row>
    <row r="24" spans="1:5" x14ac:dyDescent="0.2">
      <c r="A24" s="79"/>
      <c r="B24" s="103"/>
      <c r="C24" s="104"/>
      <c r="D24" s="101"/>
      <c r="E24" s="28"/>
    </row>
    <row r="25" spans="1:5" ht="15.75" x14ac:dyDescent="0.25">
      <c r="A25" s="11"/>
      <c r="B25" s="12"/>
      <c r="C25" s="13" t="s">
        <v>145</v>
      </c>
      <c r="D25" s="24">
        <f>SUM(D5:D24)</f>
        <v>9</v>
      </c>
      <c r="E25" s="25" t="s">
        <v>146</v>
      </c>
    </row>
    <row r="26" spans="1:5" x14ac:dyDescent="0.2">
      <c r="A26" s="11"/>
      <c r="B26" s="12"/>
      <c r="C26" s="26" t="s">
        <v>129</v>
      </c>
      <c r="D26" s="15">
        <f>(D25*1)/15</f>
        <v>0.6</v>
      </c>
      <c r="E26" s="12"/>
    </row>
    <row r="27" spans="1:5" x14ac:dyDescent="0.2">
      <c r="A27" s="11"/>
      <c r="B27" s="12"/>
      <c r="C27" s="12"/>
      <c r="D27" s="12"/>
      <c r="E27" s="12"/>
    </row>
    <row r="28" spans="1:5" x14ac:dyDescent="0.2">
      <c r="A28" s="11"/>
      <c r="B28" s="12"/>
      <c r="C28" s="12"/>
      <c r="D28" s="12"/>
      <c r="E28" s="12"/>
    </row>
    <row r="29" spans="1:5" x14ac:dyDescent="0.2">
      <c r="A29" s="11"/>
      <c r="B29" s="12"/>
      <c r="C29" s="27" t="s">
        <v>110</v>
      </c>
      <c r="D29" s="12">
        <v>0</v>
      </c>
      <c r="E29" s="12" t="s">
        <v>112</v>
      </c>
    </row>
    <row r="30" spans="1:5" x14ac:dyDescent="0.2">
      <c r="A30" s="11"/>
      <c r="B30" s="12"/>
      <c r="C30" s="12"/>
      <c r="D30" s="12">
        <v>1</v>
      </c>
      <c r="E30" s="12" t="s">
        <v>111</v>
      </c>
    </row>
    <row r="31" spans="1:5" x14ac:dyDescent="0.2">
      <c r="A31" s="11"/>
      <c r="B31" s="12"/>
      <c r="C31" s="12"/>
      <c r="D31" s="12">
        <v>2</v>
      </c>
      <c r="E31" s="12" t="s">
        <v>113</v>
      </c>
    </row>
    <row r="32" spans="1:5" x14ac:dyDescent="0.2">
      <c r="A32" s="11"/>
      <c r="B32" s="12"/>
      <c r="C32" s="12"/>
      <c r="D32" s="12">
        <v>3</v>
      </c>
      <c r="E32" s="12" t="s">
        <v>114</v>
      </c>
    </row>
    <row r="34" spans="2:2" x14ac:dyDescent="0.2">
      <c r="B34" s="52"/>
    </row>
  </sheetData>
  <sheetProtection password="DF69" sheet="1" objects="1" scenarios="1" selectLockedCells="1"/>
  <mergeCells count="21">
    <mergeCell ref="C17:C20"/>
    <mergeCell ref="A21:A24"/>
    <mergeCell ref="B21:B24"/>
    <mergeCell ref="C21:C24"/>
    <mergeCell ref="A13:A16"/>
    <mergeCell ref="B13:B16"/>
    <mergeCell ref="C13:C16"/>
    <mergeCell ref="A17:A20"/>
    <mergeCell ref="B17:B20"/>
    <mergeCell ref="B2:E2"/>
    <mergeCell ref="B9:B12"/>
    <mergeCell ref="A9:A12"/>
    <mergeCell ref="C9:C12"/>
    <mergeCell ref="A5:A8"/>
    <mergeCell ref="B5:B8"/>
    <mergeCell ref="C5:C8"/>
    <mergeCell ref="D17:D20"/>
    <mergeCell ref="D21:D24"/>
    <mergeCell ref="D5:D8"/>
    <mergeCell ref="D9:D12"/>
    <mergeCell ref="D13:D16"/>
  </mergeCells>
  <phoneticPr fontId="18" type="noConversion"/>
  <dataValidations xWindow="748" yWindow="249" count="1">
    <dataValidation type="whole" allowBlank="1" showErrorMessage="1" errorTitle="ERROR ENTRADA DE DATOS" error="Recuerde al valor minimo es 0 y el maximo es 3" promptTitle="VALIDACION DE DATOS" sqref="D5:D24">
      <formula1>0</formula1>
      <formula2>3</formula2>
    </dataValidation>
  </dataValidations>
  <pageMargins left="0.19685039370078741" right="0.51181102362204722" top="0.55000000000000004" bottom="0.39370078740157483" header="0.27559055118110237" footer="0.27559055118110237"/>
  <pageSetup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showRowColHeaders="0" showOutlineSymbols="0" zoomScale="95" workbookViewId="0">
      <selection activeCell="D17" sqref="D17:D20"/>
    </sheetView>
  </sheetViews>
  <sheetFormatPr baseColWidth="10" defaultRowHeight="12.75" x14ac:dyDescent="0.2"/>
  <cols>
    <col min="1" max="1" width="6.42578125" style="2" customWidth="1"/>
    <col min="2" max="2" width="17.28515625" style="3" customWidth="1"/>
    <col min="3" max="3" width="68" style="3" customWidth="1"/>
    <col min="4" max="4" width="8" style="3" customWidth="1"/>
    <col min="5" max="5" width="32.140625" style="3" customWidth="1"/>
    <col min="6" max="16384" width="11.42578125" style="3"/>
  </cols>
  <sheetData>
    <row r="1" spans="1:5" ht="15" customHeight="1" x14ac:dyDescent="0.2">
      <c r="A1" s="17">
        <v>2</v>
      </c>
      <c r="B1" s="18" t="s">
        <v>34</v>
      </c>
      <c r="C1" s="19"/>
      <c r="D1" s="20"/>
      <c r="E1" s="12"/>
    </row>
    <row r="2" spans="1:5" ht="15" customHeight="1" x14ac:dyDescent="0.2">
      <c r="A2" s="17"/>
      <c r="B2" s="29" t="s">
        <v>35</v>
      </c>
      <c r="C2" s="19"/>
      <c r="D2" s="20"/>
      <c r="E2" s="12"/>
    </row>
    <row r="3" spans="1:5" ht="14.25" customHeight="1" x14ac:dyDescent="0.2">
      <c r="A3" s="12"/>
      <c r="B3" s="22"/>
      <c r="C3" s="23"/>
      <c r="D3" s="22"/>
      <c r="E3" s="12"/>
    </row>
    <row r="4" spans="1:5" s="1" customFormat="1" ht="24.75" customHeight="1" x14ac:dyDescent="0.2">
      <c r="A4" s="7" t="s">
        <v>0</v>
      </c>
      <c r="B4" s="8" t="s">
        <v>1</v>
      </c>
      <c r="C4" s="9" t="s">
        <v>2</v>
      </c>
      <c r="D4" s="10" t="s">
        <v>109</v>
      </c>
      <c r="E4" s="10" t="s">
        <v>11</v>
      </c>
    </row>
    <row r="5" spans="1:5" ht="20.100000000000001" customHeight="1" x14ac:dyDescent="0.2">
      <c r="A5" s="79" t="s">
        <v>24</v>
      </c>
      <c r="B5" s="103" t="s">
        <v>26</v>
      </c>
      <c r="C5" s="104" t="s">
        <v>27</v>
      </c>
      <c r="D5" s="105">
        <v>2</v>
      </c>
      <c r="E5" s="28"/>
    </row>
    <row r="6" spans="1:5" x14ac:dyDescent="0.2">
      <c r="A6" s="79"/>
      <c r="B6" s="103"/>
      <c r="C6" s="104"/>
      <c r="D6" s="106"/>
      <c r="E6" s="28"/>
    </row>
    <row r="7" spans="1:5" x14ac:dyDescent="0.2">
      <c r="A7" s="79"/>
      <c r="B7" s="103"/>
      <c r="C7" s="104"/>
      <c r="D7" s="106"/>
      <c r="E7" s="28"/>
    </row>
    <row r="8" spans="1:5" ht="15.75" customHeight="1" x14ac:dyDescent="0.2">
      <c r="A8" s="79"/>
      <c r="B8" s="103"/>
      <c r="C8" s="104"/>
      <c r="D8" s="107"/>
      <c r="E8" s="28"/>
    </row>
    <row r="9" spans="1:5" x14ac:dyDescent="0.2">
      <c r="A9" s="79" t="s">
        <v>121</v>
      </c>
      <c r="B9" s="103" t="s">
        <v>28</v>
      </c>
      <c r="C9" s="104" t="s">
        <v>29</v>
      </c>
      <c r="D9" s="108">
        <v>2</v>
      </c>
      <c r="E9" s="28"/>
    </row>
    <row r="10" spans="1:5" x14ac:dyDescent="0.2">
      <c r="A10" s="79"/>
      <c r="B10" s="103"/>
      <c r="C10" s="104"/>
      <c r="D10" s="109"/>
      <c r="E10" s="28"/>
    </row>
    <row r="11" spans="1:5" x14ac:dyDescent="0.2">
      <c r="A11" s="79"/>
      <c r="B11" s="103"/>
      <c r="C11" s="104"/>
      <c r="D11" s="109"/>
      <c r="E11" s="28"/>
    </row>
    <row r="12" spans="1:5" x14ac:dyDescent="0.2">
      <c r="A12" s="79"/>
      <c r="B12" s="103"/>
      <c r="C12" s="104"/>
      <c r="D12" s="110"/>
      <c r="E12" s="28"/>
    </row>
    <row r="13" spans="1:5" x14ac:dyDescent="0.2">
      <c r="A13" s="79" t="s">
        <v>8</v>
      </c>
      <c r="B13" s="103" t="s">
        <v>30</v>
      </c>
      <c r="C13" s="104" t="s">
        <v>31</v>
      </c>
      <c r="D13" s="105">
        <v>2</v>
      </c>
      <c r="E13" s="28"/>
    </row>
    <row r="14" spans="1:5" x14ac:dyDescent="0.2">
      <c r="A14" s="79"/>
      <c r="B14" s="103"/>
      <c r="C14" s="104"/>
      <c r="D14" s="106"/>
      <c r="E14" s="28"/>
    </row>
    <row r="15" spans="1:5" x14ac:dyDescent="0.2">
      <c r="A15" s="79"/>
      <c r="B15" s="103"/>
      <c r="C15" s="104"/>
      <c r="D15" s="106"/>
      <c r="E15" s="28"/>
    </row>
    <row r="16" spans="1:5" x14ac:dyDescent="0.2">
      <c r="A16" s="79"/>
      <c r="B16" s="103"/>
      <c r="C16" s="104"/>
      <c r="D16" s="107"/>
      <c r="E16" s="28"/>
    </row>
    <row r="17" spans="1:5" x14ac:dyDescent="0.2">
      <c r="A17" s="79" t="s">
        <v>25</v>
      </c>
      <c r="B17" s="103" t="s">
        <v>32</v>
      </c>
      <c r="C17" s="104" t="s">
        <v>33</v>
      </c>
      <c r="D17" s="105">
        <v>3</v>
      </c>
      <c r="E17" s="28"/>
    </row>
    <row r="18" spans="1:5" x14ac:dyDescent="0.2">
      <c r="A18" s="79"/>
      <c r="B18" s="103"/>
      <c r="C18" s="104"/>
      <c r="D18" s="106"/>
      <c r="E18" s="28"/>
    </row>
    <row r="19" spans="1:5" x14ac:dyDescent="0.2">
      <c r="A19" s="79"/>
      <c r="B19" s="103"/>
      <c r="C19" s="104"/>
      <c r="D19" s="106"/>
      <c r="E19" s="28"/>
    </row>
    <row r="20" spans="1:5" x14ac:dyDescent="0.2">
      <c r="A20" s="79"/>
      <c r="B20" s="103"/>
      <c r="C20" s="104"/>
      <c r="D20" s="107"/>
      <c r="E20" s="28"/>
    </row>
    <row r="21" spans="1:5" ht="15.75" x14ac:dyDescent="0.25">
      <c r="A21" s="30"/>
      <c r="B21" s="31"/>
      <c r="C21" s="13" t="s">
        <v>145</v>
      </c>
      <c r="D21" s="24">
        <f>SUM(D2:D20)</f>
        <v>9</v>
      </c>
      <c r="E21" s="25" t="s">
        <v>148</v>
      </c>
    </row>
    <row r="22" spans="1:5" x14ac:dyDescent="0.2">
      <c r="A22" s="11"/>
      <c r="B22" s="12"/>
      <c r="C22" s="26" t="s">
        <v>130</v>
      </c>
      <c r="D22" s="15">
        <f>(D21*1)/12</f>
        <v>0.75</v>
      </c>
      <c r="E22" s="12"/>
    </row>
    <row r="23" spans="1:5" x14ac:dyDescent="0.2">
      <c r="A23" s="11"/>
      <c r="B23" s="12"/>
      <c r="C23" s="26"/>
      <c r="D23" s="15"/>
      <c r="E23" s="12"/>
    </row>
    <row r="24" spans="1:5" x14ac:dyDescent="0.2">
      <c r="A24" s="11"/>
      <c r="B24" s="12"/>
      <c r="C24" s="26"/>
      <c r="D24" s="15"/>
      <c r="E24" s="12"/>
    </row>
    <row r="25" spans="1:5" x14ac:dyDescent="0.2">
      <c r="A25" s="11"/>
      <c r="B25" s="12"/>
      <c r="C25" s="27" t="s">
        <v>110</v>
      </c>
      <c r="D25" s="12">
        <v>0</v>
      </c>
      <c r="E25" s="12" t="s">
        <v>112</v>
      </c>
    </row>
    <row r="26" spans="1:5" x14ac:dyDescent="0.2">
      <c r="A26" s="11"/>
      <c r="B26" s="12"/>
      <c r="C26" s="12"/>
      <c r="D26" s="12">
        <v>1</v>
      </c>
      <c r="E26" s="12" t="s">
        <v>111</v>
      </c>
    </row>
    <row r="27" spans="1:5" x14ac:dyDescent="0.2">
      <c r="A27" s="11"/>
      <c r="B27" s="12"/>
      <c r="C27" s="12"/>
      <c r="D27" s="12">
        <v>2</v>
      </c>
      <c r="E27" s="12" t="s">
        <v>113</v>
      </c>
    </row>
    <row r="28" spans="1:5" x14ac:dyDescent="0.2">
      <c r="A28" s="11"/>
      <c r="B28" s="12"/>
      <c r="C28" s="12"/>
      <c r="D28" s="12">
        <v>3</v>
      </c>
      <c r="E28" s="12" t="s">
        <v>114</v>
      </c>
    </row>
  </sheetData>
  <sheetProtection password="DF69" sheet="1" objects="1" scenarios="1"/>
  <mergeCells count="16">
    <mergeCell ref="D5:D8"/>
    <mergeCell ref="D9:D12"/>
    <mergeCell ref="D13:D16"/>
    <mergeCell ref="D17:D20"/>
    <mergeCell ref="A13:A16"/>
    <mergeCell ref="B13:B16"/>
    <mergeCell ref="C13:C16"/>
    <mergeCell ref="A17:A20"/>
    <mergeCell ref="B17:B20"/>
    <mergeCell ref="C17:C20"/>
    <mergeCell ref="A5:A8"/>
    <mergeCell ref="B5:B8"/>
    <mergeCell ref="C5:C8"/>
    <mergeCell ref="A9:A12"/>
    <mergeCell ref="B9:B12"/>
    <mergeCell ref="C9:C12"/>
  </mergeCells>
  <phoneticPr fontId="18" type="noConversion"/>
  <dataValidations count="1">
    <dataValidation type="whole" allowBlank="1" showErrorMessage="1" errorTitle="ERROR ENTRADA DE DATOS" error="Recuerde al valor minimo es 0 y el maximo es 3" promptTitle="VALIDACION DE DATOS" sqref="D5:D20">
      <formula1>0</formula1>
      <formula2>3</formula2>
    </dataValidation>
  </dataValidations>
  <pageMargins left="0.37" right="0.5" top="1" bottom="1" header="0" footer="0"/>
  <pageSetup orientation="landscape" horizontalDpi="300" verticalDpi="14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showRowColHeaders="0" showOutlineSymbols="0" topLeftCell="A16" zoomScale="95" workbookViewId="0">
      <selection activeCell="D14" sqref="D14:D17"/>
    </sheetView>
  </sheetViews>
  <sheetFormatPr baseColWidth="10" defaultRowHeight="12.75" x14ac:dyDescent="0.2"/>
  <cols>
    <col min="1" max="1" width="5.42578125" style="2" customWidth="1"/>
    <col min="2" max="2" width="13.28515625" style="3" customWidth="1"/>
    <col min="3" max="3" width="70.5703125" style="3" customWidth="1"/>
    <col min="4" max="4" width="7.7109375" style="3" customWidth="1"/>
    <col min="5" max="5" width="34" style="3" customWidth="1"/>
    <col min="6" max="16384" width="11.42578125" style="3"/>
  </cols>
  <sheetData>
    <row r="1" spans="1:5" ht="15" customHeight="1" x14ac:dyDescent="0.2">
      <c r="A1" s="17">
        <v>3</v>
      </c>
      <c r="B1" s="18" t="s">
        <v>36</v>
      </c>
      <c r="C1" s="19"/>
      <c r="D1" s="20"/>
      <c r="E1" s="12"/>
    </row>
    <row r="2" spans="1:5" ht="15" customHeight="1" x14ac:dyDescent="0.2">
      <c r="A2" s="17"/>
      <c r="B2" s="29" t="s">
        <v>42</v>
      </c>
      <c r="C2" s="19"/>
      <c r="D2" s="20"/>
      <c r="E2" s="12"/>
    </row>
    <row r="3" spans="1:5" ht="15" customHeight="1" x14ac:dyDescent="0.2">
      <c r="A3" s="17"/>
      <c r="B3" s="21"/>
      <c r="C3" s="19"/>
      <c r="D3" s="20"/>
      <c r="E3" s="12"/>
    </row>
    <row r="4" spans="1:5" ht="14.25" customHeight="1" x14ac:dyDescent="0.2">
      <c r="A4" s="12"/>
      <c r="B4" s="22"/>
      <c r="C4" s="23"/>
      <c r="D4" s="22"/>
      <c r="E4" s="12"/>
    </row>
    <row r="5" spans="1:5" s="1" customFormat="1" ht="24.75" customHeight="1" x14ac:dyDescent="0.2">
      <c r="A5" s="7" t="s">
        <v>0</v>
      </c>
      <c r="B5" s="8" t="s">
        <v>1</v>
      </c>
      <c r="C5" s="9" t="s">
        <v>2</v>
      </c>
      <c r="D5" s="10" t="s">
        <v>109</v>
      </c>
      <c r="E5" s="10" t="s">
        <v>11</v>
      </c>
    </row>
    <row r="6" spans="1:5" ht="20.100000000000001" customHeight="1" x14ac:dyDescent="0.2">
      <c r="A6" s="79" t="s">
        <v>37</v>
      </c>
      <c r="B6" s="103" t="s">
        <v>43</v>
      </c>
      <c r="C6" s="104" t="s">
        <v>44</v>
      </c>
      <c r="D6" s="99">
        <v>3</v>
      </c>
      <c r="E6" s="28"/>
    </row>
    <row r="7" spans="1:5" x14ac:dyDescent="0.2">
      <c r="A7" s="79"/>
      <c r="B7" s="103"/>
      <c r="C7" s="104"/>
      <c r="D7" s="100"/>
      <c r="E7" s="28"/>
    </row>
    <row r="8" spans="1:5" x14ac:dyDescent="0.2">
      <c r="A8" s="79"/>
      <c r="B8" s="103"/>
      <c r="C8" s="104"/>
      <c r="D8" s="100"/>
      <c r="E8" s="28"/>
    </row>
    <row r="9" spans="1:5" ht="15.75" customHeight="1" x14ac:dyDescent="0.2">
      <c r="A9" s="79"/>
      <c r="B9" s="103"/>
      <c r="C9" s="104"/>
      <c r="D9" s="101"/>
      <c r="E9" s="28"/>
    </row>
    <row r="10" spans="1:5" x14ac:dyDescent="0.2">
      <c r="A10" s="79" t="s">
        <v>38</v>
      </c>
      <c r="B10" s="103" t="s">
        <v>45</v>
      </c>
      <c r="C10" s="104" t="s">
        <v>46</v>
      </c>
      <c r="D10" s="99">
        <v>3</v>
      </c>
      <c r="E10" s="28"/>
    </row>
    <row r="11" spans="1:5" x14ac:dyDescent="0.2">
      <c r="A11" s="79"/>
      <c r="B11" s="103"/>
      <c r="C11" s="104"/>
      <c r="D11" s="100"/>
      <c r="E11" s="28"/>
    </row>
    <row r="12" spans="1:5" x14ac:dyDescent="0.2">
      <c r="A12" s="79"/>
      <c r="B12" s="103"/>
      <c r="C12" s="104"/>
      <c r="D12" s="100"/>
      <c r="E12" s="28"/>
    </row>
    <row r="13" spans="1:5" x14ac:dyDescent="0.2">
      <c r="A13" s="79"/>
      <c r="B13" s="103"/>
      <c r="C13" s="104"/>
      <c r="D13" s="101"/>
      <c r="E13" s="28"/>
    </row>
    <row r="14" spans="1:5" x14ac:dyDescent="0.2">
      <c r="A14" s="79" t="s">
        <v>39</v>
      </c>
      <c r="B14" s="103" t="s">
        <v>47</v>
      </c>
      <c r="C14" s="104" t="s">
        <v>48</v>
      </c>
      <c r="D14" s="99">
        <v>2</v>
      </c>
      <c r="E14" s="28"/>
    </row>
    <row r="15" spans="1:5" x14ac:dyDescent="0.2">
      <c r="A15" s="79"/>
      <c r="B15" s="103"/>
      <c r="C15" s="104"/>
      <c r="D15" s="100"/>
      <c r="E15" s="28"/>
    </row>
    <row r="16" spans="1:5" x14ac:dyDescent="0.2">
      <c r="A16" s="79"/>
      <c r="B16" s="103"/>
      <c r="C16" s="104"/>
      <c r="D16" s="100"/>
      <c r="E16" s="28"/>
    </row>
    <row r="17" spans="1:5" x14ac:dyDescent="0.2">
      <c r="A17" s="79"/>
      <c r="B17" s="103"/>
      <c r="C17" s="104"/>
      <c r="D17" s="101"/>
      <c r="E17" s="28"/>
    </row>
    <row r="18" spans="1:5" x14ac:dyDescent="0.2">
      <c r="A18" s="79" t="s">
        <v>40</v>
      </c>
      <c r="B18" s="103" t="s">
        <v>49</v>
      </c>
      <c r="C18" s="104" t="s">
        <v>50</v>
      </c>
      <c r="D18" s="99">
        <v>2</v>
      </c>
      <c r="E18" s="28"/>
    </row>
    <row r="19" spans="1:5" x14ac:dyDescent="0.2">
      <c r="A19" s="79"/>
      <c r="B19" s="103"/>
      <c r="C19" s="104"/>
      <c r="D19" s="100"/>
      <c r="E19" s="28"/>
    </row>
    <row r="20" spans="1:5" x14ac:dyDescent="0.2">
      <c r="A20" s="79"/>
      <c r="B20" s="103"/>
      <c r="C20" s="104"/>
      <c r="D20" s="100"/>
      <c r="E20" s="28"/>
    </row>
    <row r="21" spans="1:5" x14ac:dyDescent="0.2">
      <c r="A21" s="79"/>
      <c r="B21" s="103"/>
      <c r="C21" s="104"/>
      <c r="D21" s="101"/>
      <c r="E21" s="28"/>
    </row>
    <row r="22" spans="1:5" x14ac:dyDescent="0.2">
      <c r="A22" s="79" t="s">
        <v>41</v>
      </c>
      <c r="B22" s="103" t="s">
        <v>51</v>
      </c>
      <c r="C22" s="104" t="s">
        <v>52</v>
      </c>
      <c r="D22" s="99">
        <v>3</v>
      </c>
      <c r="E22" s="28"/>
    </row>
    <row r="23" spans="1:5" x14ac:dyDescent="0.2">
      <c r="A23" s="79"/>
      <c r="B23" s="103"/>
      <c r="C23" s="104"/>
      <c r="D23" s="100"/>
      <c r="E23" s="28"/>
    </row>
    <row r="24" spans="1:5" x14ac:dyDescent="0.2">
      <c r="A24" s="79"/>
      <c r="B24" s="103"/>
      <c r="C24" s="104"/>
      <c r="D24" s="100"/>
      <c r="E24" s="28"/>
    </row>
    <row r="25" spans="1:5" x14ac:dyDescent="0.2">
      <c r="A25" s="79"/>
      <c r="B25" s="103"/>
      <c r="C25" s="104"/>
      <c r="D25" s="101"/>
      <c r="E25" s="28"/>
    </row>
    <row r="26" spans="1:5" ht="15.75" x14ac:dyDescent="0.25">
      <c r="A26" s="11"/>
      <c r="B26" s="12"/>
      <c r="C26" s="13" t="s">
        <v>145</v>
      </c>
      <c r="D26" s="24">
        <f>SUM(D6:D25)</f>
        <v>13</v>
      </c>
      <c r="E26" s="25" t="s">
        <v>146</v>
      </c>
    </row>
    <row r="27" spans="1:5" x14ac:dyDescent="0.2">
      <c r="A27" s="11"/>
      <c r="B27" s="12"/>
      <c r="C27" s="26" t="s">
        <v>131</v>
      </c>
      <c r="D27" s="15">
        <f>(D26*1)/15</f>
        <v>0.8666666666666667</v>
      </c>
      <c r="E27" s="12"/>
    </row>
    <row r="28" spans="1:5" x14ac:dyDescent="0.2">
      <c r="A28" s="11"/>
      <c r="B28" s="12"/>
      <c r="C28" s="26"/>
      <c r="D28" s="15"/>
      <c r="E28" s="12"/>
    </row>
    <row r="29" spans="1:5" x14ac:dyDescent="0.2">
      <c r="A29" s="11"/>
      <c r="B29" s="12"/>
      <c r="C29" s="26"/>
      <c r="D29" s="15"/>
      <c r="E29" s="12"/>
    </row>
    <row r="30" spans="1:5" x14ac:dyDescent="0.2">
      <c r="A30" s="11"/>
      <c r="B30" s="12"/>
      <c r="C30" s="27" t="s">
        <v>110</v>
      </c>
      <c r="D30" s="12">
        <v>0</v>
      </c>
      <c r="E30" s="12" t="s">
        <v>112</v>
      </c>
    </row>
    <row r="31" spans="1:5" x14ac:dyDescent="0.2">
      <c r="A31" s="11"/>
      <c r="B31" s="12"/>
      <c r="C31" s="12"/>
      <c r="D31" s="12">
        <v>1</v>
      </c>
      <c r="E31" s="12" t="s">
        <v>111</v>
      </c>
    </row>
    <row r="32" spans="1:5" x14ac:dyDescent="0.2">
      <c r="A32" s="11"/>
      <c r="B32" s="12"/>
      <c r="C32" s="12"/>
      <c r="D32" s="12">
        <v>2</v>
      </c>
      <c r="E32" s="12" t="s">
        <v>113</v>
      </c>
    </row>
    <row r="33" spans="1:5" x14ac:dyDescent="0.2">
      <c r="A33" s="11"/>
      <c r="B33" s="12"/>
      <c r="C33" s="12"/>
      <c r="D33" s="12">
        <v>3</v>
      </c>
      <c r="E33" s="12" t="s">
        <v>114</v>
      </c>
    </row>
  </sheetData>
  <sheetProtection password="DF69" sheet="1" objects="1" scenarios="1" selectLockedCells="1"/>
  <mergeCells count="20">
    <mergeCell ref="A6:A9"/>
    <mergeCell ref="B6:B9"/>
    <mergeCell ref="C6:C9"/>
    <mergeCell ref="A10:A13"/>
    <mergeCell ref="B10:B13"/>
    <mergeCell ref="C10:C13"/>
    <mergeCell ref="D22:D25"/>
    <mergeCell ref="D6:D9"/>
    <mergeCell ref="D10:D13"/>
    <mergeCell ref="D14:D17"/>
    <mergeCell ref="D18:D21"/>
    <mergeCell ref="A22:A25"/>
    <mergeCell ref="B22:B25"/>
    <mergeCell ref="C22:C25"/>
    <mergeCell ref="A14:A17"/>
    <mergeCell ref="B14:B17"/>
    <mergeCell ref="C14:C17"/>
    <mergeCell ref="A18:A21"/>
    <mergeCell ref="B18:B21"/>
    <mergeCell ref="C18:C21"/>
  </mergeCells>
  <phoneticPr fontId="18" type="noConversion"/>
  <dataValidations count="1">
    <dataValidation type="whole" allowBlank="1" showErrorMessage="1" errorTitle="ERROR ENTRADA DE DATOS" error="Recuerde al valor minimo es 0 y el maximo es 3" promptTitle="VALIDACION DE DATOS" sqref="D6:D25">
      <formula1>0</formula1>
      <formula2>3</formula2>
    </dataValidation>
  </dataValidations>
  <pageMargins left="0.38" right="0.5" top="1" bottom="1" header="0" footer="0"/>
  <pageSetup orientation="landscape" horizontalDpi="300" verticalDpi="14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showRowColHeaders="0" showOutlineSymbols="0" zoomScale="95" workbookViewId="0">
      <selection activeCell="D14" sqref="D14:D17"/>
    </sheetView>
  </sheetViews>
  <sheetFormatPr baseColWidth="10" defaultRowHeight="12.75" x14ac:dyDescent="0.2"/>
  <cols>
    <col min="1" max="1" width="6.140625" style="2" customWidth="1"/>
    <col min="2" max="2" width="14.28515625" style="3" customWidth="1"/>
    <col min="3" max="3" width="70.140625" style="3" customWidth="1"/>
    <col min="4" max="4" width="7.85546875" style="3" customWidth="1"/>
    <col min="5" max="5" width="34.5703125" style="3" customWidth="1"/>
    <col min="6" max="16384" width="11.42578125" style="3"/>
  </cols>
  <sheetData>
    <row r="1" spans="1:5" ht="15" customHeight="1" x14ac:dyDescent="0.2">
      <c r="A1" s="17">
        <v>4</v>
      </c>
      <c r="B1" s="21" t="s">
        <v>53</v>
      </c>
      <c r="C1" s="19"/>
      <c r="D1" s="20"/>
      <c r="E1" s="12"/>
    </row>
    <row r="2" spans="1:5" ht="15" customHeight="1" x14ac:dyDescent="0.2">
      <c r="A2" s="29" t="s">
        <v>166</v>
      </c>
      <c r="B2" s="29"/>
      <c r="C2" s="19"/>
      <c r="D2" s="20"/>
      <c r="E2" s="12"/>
    </row>
    <row r="3" spans="1:5" ht="15" customHeight="1" x14ac:dyDescent="0.2">
      <c r="A3" s="17"/>
      <c r="B3" s="21"/>
      <c r="C3" s="19"/>
      <c r="D3" s="20"/>
      <c r="E3" s="12"/>
    </row>
    <row r="4" spans="1:5" ht="14.25" customHeight="1" x14ac:dyDescent="0.2">
      <c r="A4" s="12"/>
      <c r="B4" s="22"/>
      <c r="C4" s="23"/>
      <c r="D4" s="22"/>
      <c r="E4" s="12"/>
    </row>
    <row r="5" spans="1:5" s="1" customFormat="1" ht="24.75" customHeight="1" x14ac:dyDescent="0.2">
      <c r="A5" s="7" t="s">
        <v>0</v>
      </c>
      <c r="B5" s="8" t="s">
        <v>1</v>
      </c>
      <c r="C5" s="9" t="s">
        <v>2</v>
      </c>
      <c r="D5" s="10" t="s">
        <v>109</v>
      </c>
      <c r="E5" s="10" t="s">
        <v>11</v>
      </c>
    </row>
    <row r="6" spans="1:5" ht="20.100000000000001" customHeight="1" x14ac:dyDescent="0.2">
      <c r="A6" s="79" t="s">
        <v>9</v>
      </c>
      <c r="B6" s="103" t="s">
        <v>56</v>
      </c>
      <c r="C6" s="104" t="s">
        <v>57</v>
      </c>
      <c r="D6" s="99">
        <v>2</v>
      </c>
      <c r="E6" s="28"/>
    </row>
    <row r="7" spans="1:5" x14ac:dyDescent="0.2">
      <c r="A7" s="79"/>
      <c r="B7" s="103"/>
      <c r="C7" s="104"/>
      <c r="D7" s="100"/>
      <c r="E7" s="28"/>
    </row>
    <row r="8" spans="1:5" x14ac:dyDescent="0.2">
      <c r="A8" s="79"/>
      <c r="B8" s="103"/>
      <c r="C8" s="104"/>
      <c r="D8" s="100"/>
      <c r="E8" s="28"/>
    </row>
    <row r="9" spans="1:5" ht="15.75" customHeight="1" x14ac:dyDescent="0.2">
      <c r="A9" s="79"/>
      <c r="B9" s="103"/>
      <c r="C9" s="104"/>
      <c r="D9" s="101"/>
      <c r="E9" s="28"/>
    </row>
    <row r="10" spans="1:5" x14ac:dyDescent="0.2">
      <c r="A10" s="79" t="s">
        <v>10</v>
      </c>
      <c r="B10" s="103" t="s">
        <v>58</v>
      </c>
      <c r="C10" s="104" t="s">
        <v>59</v>
      </c>
      <c r="D10" s="99">
        <v>2</v>
      </c>
      <c r="E10" s="28"/>
    </row>
    <row r="11" spans="1:5" x14ac:dyDescent="0.2">
      <c r="A11" s="79"/>
      <c r="B11" s="103"/>
      <c r="C11" s="104"/>
      <c r="D11" s="100"/>
      <c r="E11" s="28"/>
    </row>
    <row r="12" spans="1:5" x14ac:dyDescent="0.2">
      <c r="A12" s="79"/>
      <c r="B12" s="103"/>
      <c r="C12" s="104"/>
      <c r="D12" s="100"/>
      <c r="E12" s="28"/>
    </row>
    <row r="13" spans="1:5" x14ac:dyDescent="0.2">
      <c r="A13" s="79"/>
      <c r="B13" s="103"/>
      <c r="C13" s="104"/>
      <c r="D13" s="101"/>
      <c r="E13" s="28"/>
    </row>
    <row r="14" spans="1:5" x14ac:dyDescent="0.2">
      <c r="A14" s="79" t="s">
        <v>54</v>
      </c>
      <c r="B14" s="103" t="s">
        <v>60</v>
      </c>
      <c r="C14" s="104" t="s">
        <v>61</v>
      </c>
      <c r="D14" s="99">
        <v>2</v>
      </c>
      <c r="E14" s="28"/>
    </row>
    <row r="15" spans="1:5" x14ac:dyDescent="0.2">
      <c r="A15" s="79"/>
      <c r="B15" s="103"/>
      <c r="C15" s="104"/>
      <c r="D15" s="100"/>
      <c r="E15" s="28"/>
    </row>
    <row r="16" spans="1:5" x14ac:dyDescent="0.2">
      <c r="A16" s="79"/>
      <c r="B16" s="103"/>
      <c r="C16" s="104"/>
      <c r="D16" s="100"/>
      <c r="E16" s="28"/>
    </row>
    <row r="17" spans="1:5" x14ac:dyDescent="0.2">
      <c r="A17" s="79"/>
      <c r="B17" s="103"/>
      <c r="C17" s="104"/>
      <c r="D17" s="101"/>
      <c r="E17" s="28"/>
    </row>
    <row r="18" spans="1:5" ht="15.75" x14ac:dyDescent="0.25">
      <c r="A18" s="11"/>
      <c r="B18" s="12"/>
      <c r="C18" s="13" t="s">
        <v>145</v>
      </c>
      <c r="D18" s="24">
        <f>SUM(D6:D17)</f>
        <v>6</v>
      </c>
      <c r="E18" s="25" t="s">
        <v>149</v>
      </c>
    </row>
    <row r="19" spans="1:5" x14ac:dyDescent="0.2">
      <c r="A19" s="11"/>
      <c r="B19" s="12"/>
      <c r="C19" s="26" t="s">
        <v>132</v>
      </c>
      <c r="D19" s="15">
        <f>(D18*1)/9</f>
        <v>0.66666666666666663</v>
      </c>
      <c r="E19" s="12"/>
    </row>
    <row r="20" spans="1:5" x14ac:dyDescent="0.2">
      <c r="A20" s="11"/>
      <c r="B20" s="12"/>
      <c r="C20" s="26"/>
      <c r="D20" s="15"/>
      <c r="E20" s="12"/>
    </row>
    <row r="21" spans="1:5" x14ac:dyDescent="0.2">
      <c r="A21" s="11"/>
      <c r="B21" s="12"/>
      <c r="C21" s="26"/>
      <c r="D21" s="15"/>
      <c r="E21" s="12"/>
    </row>
    <row r="22" spans="1:5" x14ac:dyDescent="0.2">
      <c r="A22" s="11"/>
      <c r="B22" s="12"/>
      <c r="C22" s="27" t="s">
        <v>110</v>
      </c>
      <c r="D22" s="12">
        <v>0</v>
      </c>
      <c r="E22" s="12" t="s">
        <v>112</v>
      </c>
    </row>
    <row r="23" spans="1:5" x14ac:dyDescent="0.2">
      <c r="A23" s="11"/>
      <c r="B23" s="12"/>
      <c r="C23" s="12"/>
      <c r="D23" s="12">
        <v>1</v>
      </c>
      <c r="E23" s="12" t="s">
        <v>111</v>
      </c>
    </row>
    <row r="24" spans="1:5" x14ac:dyDescent="0.2">
      <c r="A24" s="11"/>
      <c r="B24" s="12"/>
      <c r="C24" s="12"/>
      <c r="D24" s="12">
        <v>2</v>
      </c>
      <c r="E24" s="12" t="s">
        <v>113</v>
      </c>
    </row>
    <row r="25" spans="1:5" x14ac:dyDescent="0.2">
      <c r="A25" s="11"/>
      <c r="B25" s="12"/>
      <c r="C25" s="12"/>
      <c r="D25" s="12">
        <v>3</v>
      </c>
      <c r="E25" s="12" t="s">
        <v>114</v>
      </c>
    </row>
  </sheetData>
  <sheetProtection password="DF69" sheet="1" objects="1" scenarios="1" selectLockedCells="1"/>
  <mergeCells count="12">
    <mergeCell ref="D14:D17"/>
    <mergeCell ref="A14:A17"/>
    <mergeCell ref="B14:B17"/>
    <mergeCell ref="C14:C17"/>
    <mergeCell ref="A6:A9"/>
    <mergeCell ref="B6:B9"/>
    <mergeCell ref="C6:C9"/>
    <mergeCell ref="A10:A13"/>
    <mergeCell ref="B10:B13"/>
    <mergeCell ref="C10:C13"/>
    <mergeCell ref="D6:D9"/>
    <mergeCell ref="D10:D13"/>
  </mergeCells>
  <phoneticPr fontId="18" type="noConversion"/>
  <dataValidations count="1">
    <dataValidation type="whole" allowBlank="1" showErrorMessage="1" errorTitle="ERROR ENTRADA DE DATOS" error="Recuerde al valor minimo es 0 y el maximo es 3" promptTitle="VALIDACION DE DATOS" sqref="D6:D17">
      <formula1>0</formula1>
      <formula2>3</formula2>
    </dataValidation>
  </dataValidations>
  <pageMargins left="0.28999999999999998" right="0.5" top="1" bottom="1" header="0" footer="0"/>
  <pageSetup orientation="landscape" horizontalDpi="300" verticalDpi="14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showRowColHeaders="0" showOutlineSymbols="0" topLeftCell="A7" zoomScale="95" workbookViewId="0">
      <selection activeCell="D22" sqref="D22:D25"/>
    </sheetView>
  </sheetViews>
  <sheetFormatPr baseColWidth="10" defaultRowHeight="12.75" x14ac:dyDescent="0.2"/>
  <cols>
    <col min="1" max="1" width="6.140625" style="2" customWidth="1"/>
    <col min="2" max="2" width="13.85546875" style="3" customWidth="1"/>
    <col min="3" max="3" width="68" style="3" customWidth="1"/>
    <col min="4" max="4" width="7.7109375" style="3" customWidth="1"/>
    <col min="5" max="5" width="34.42578125" style="3" customWidth="1"/>
    <col min="6" max="16384" width="11.42578125" style="3"/>
  </cols>
  <sheetData>
    <row r="1" spans="1:5" ht="15" customHeight="1" x14ac:dyDescent="0.2">
      <c r="A1" s="17">
        <v>5</v>
      </c>
      <c r="B1" s="21" t="s">
        <v>62</v>
      </c>
      <c r="C1" s="19"/>
      <c r="D1" s="20"/>
      <c r="E1" s="12"/>
    </row>
    <row r="2" spans="1:5" ht="24.75" customHeight="1" x14ac:dyDescent="0.2">
      <c r="A2" s="17"/>
      <c r="B2" s="102" t="s">
        <v>63</v>
      </c>
      <c r="C2" s="102"/>
      <c r="D2" s="102"/>
      <c r="E2" s="102"/>
    </row>
    <row r="3" spans="1:5" ht="15" customHeight="1" x14ac:dyDescent="0.2">
      <c r="A3" s="17"/>
      <c r="B3" s="21"/>
      <c r="C3" s="19"/>
      <c r="D3" s="20"/>
      <c r="E3" s="12"/>
    </row>
    <row r="4" spans="1:5" ht="14.25" customHeight="1" x14ac:dyDescent="0.2">
      <c r="A4" s="12"/>
      <c r="B4" s="22"/>
      <c r="C4" s="23"/>
      <c r="D4" s="22"/>
      <c r="E4" s="12"/>
    </row>
    <row r="5" spans="1:5" s="1" customFormat="1" ht="24.75" customHeight="1" x14ac:dyDescent="0.2">
      <c r="A5" s="7" t="s">
        <v>0</v>
      </c>
      <c r="B5" s="8" t="s">
        <v>1</v>
      </c>
      <c r="C5" s="9" t="s">
        <v>2</v>
      </c>
      <c r="D5" s="10" t="s">
        <v>109</v>
      </c>
      <c r="E5" s="10" t="s">
        <v>11</v>
      </c>
    </row>
    <row r="6" spans="1:5" ht="20.100000000000001" customHeight="1" x14ac:dyDescent="0.2">
      <c r="A6" s="79" t="s">
        <v>64</v>
      </c>
      <c r="B6" s="103" t="s">
        <v>69</v>
      </c>
      <c r="C6" s="104" t="s">
        <v>70</v>
      </c>
      <c r="D6" s="99">
        <v>2</v>
      </c>
      <c r="E6" s="28"/>
    </row>
    <row r="7" spans="1:5" x14ac:dyDescent="0.2">
      <c r="A7" s="79"/>
      <c r="B7" s="103"/>
      <c r="C7" s="104"/>
      <c r="D7" s="100"/>
      <c r="E7" s="28"/>
    </row>
    <row r="8" spans="1:5" x14ac:dyDescent="0.2">
      <c r="A8" s="79"/>
      <c r="B8" s="103"/>
      <c r="C8" s="104"/>
      <c r="D8" s="100"/>
      <c r="E8" s="28"/>
    </row>
    <row r="9" spans="1:5" ht="15.75" customHeight="1" x14ac:dyDescent="0.2">
      <c r="A9" s="79"/>
      <c r="B9" s="103"/>
      <c r="C9" s="104"/>
      <c r="D9" s="101"/>
      <c r="E9" s="28"/>
    </row>
    <row r="10" spans="1:5" x14ac:dyDescent="0.2">
      <c r="A10" s="79" t="s">
        <v>65</v>
      </c>
      <c r="B10" s="103" t="s">
        <v>71</v>
      </c>
      <c r="C10" s="104" t="s">
        <v>72</v>
      </c>
      <c r="D10" s="99">
        <v>2</v>
      </c>
      <c r="E10" s="28"/>
    </row>
    <row r="11" spans="1:5" x14ac:dyDescent="0.2">
      <c r="A11" s="79"/>
      <c r="B11" s="103"/>
      <c r="C11" s="104"/>
      <c r="D11" s="100"/>
      <c r="E11" s="28"/>
    </row>
    <row r="12" spans="1:5" x14ac:dyDescent="0.2">
      <c r="A12" s="79"/>
      <c r="B12" s="103"/>
      <c r="C12" s="104"/>
      <c r="D12" s="100"/>
      <c r="E12" s="28"/>
    </row>
    <row r="13" spans="1:5" x14ac:dyDescent="0.2">
      <c r="A13" s="79"/>
      <c r="B13" s="103"/>
      <c r="C13" s="104"/>
      <c r="D13" s="101"/>
      <c r="E13" s="28"/>
    </row>
    <row r="14" spans="1:5" x14ac:dyDescent="0.2">
      <c r="A14" s="79" t="s">
        <v>66</v>
      </c>
      <c r="B14" s="103" t="s">
        <v>73</v>
      </c>
      <c r="C14" s="104" t="s">
        <v>74</v>
      </c>
      <c r="D14" s="99">
        <v>2</v>
      </c>
      <c r="E14" s="28"/>
    </row>
    <row r="15" spans="1:5" x14ac:dyDescent="0.2">
      <c r="A15" s="79"/>
      <c r="B15" s="103"/>
      <c r="C15" s="104"/>
      <c r="D15" s="100"/>
      <c r="E15" s="28"/>
    </row>
    <row r="16" spans="1:5" x14ac:dyDescent="0.2">
      <c r="A16" s="79"/>
      <c r="B16" s="103"/>
      <c r="C16" s="104"/>
      <c r="D16" s="100"/>
      <c r="E16" s="28"/>
    </row>
    <row r="17" spans="1:5" x14ac:dyDescent="0.2">
      <c r="A17" s="79"/>
      <c r="B17" s="103"/>
      <c r="C17" s="104"/>
      <c r="D17" s="101"/>
      <c r="E17" s="28"/>
    </row>
    <row r="18" spans="1:5" x14ac:dyDescent="0.2">
      <c r="A18" s="79" t="s">
        <v>67</v>
      </c>
      <c r="B18" s="103" t="s">
        <v>75</v>
      </c>
      <c r="C18" s="104" t="s">
        <v>76</v>
      </c>
      <c r="D18" s="99">
        <v>2</v>
      </c>
      <c r="E18" s="28"/>
    </row>
    <row r="19" spans="1:5" x14ac:dyDescent="0.2">
      <c r="A19" s="79"/>
      <c r="B19" s="103"/>
      <c r="C19" s="104"/>
      <c r="D19" s="100"/>
      <c r="E19" s="28"/>
    </row>
    <row r="20" spans="1:5" x14ac:dyDescent="0.2">
      <c r="A20" s="79"/>
      <c r="B20" s="103"/>
      <c r="C20" s="104"/>
      <c r="D20" s="100"/>
      <c r="E20" s="28"/>
    </row>
    <row r="21" spans="1:5" x14ac:dyDescent="0.2">
      <c r="A21" s="79"/>
      <c r="B21" s="103"/>
      <c r="C21" s="104"/>
      <c r="D21" s="101"/>
      <c r="E21" s="28"/>
    </row>
    <row r="22" spans="1:5" x14ac:dyDescent="0.2">
      <c r="A22" s="79" t="s">
        <v>68</v>
      </c>
      <c r="B22" s="103" t="s">
        <v>77</v>
      </c>
      <c r="C22" s="104" t="s">
        <v>78</v>
      </c>
      <c r="D22" s="99">
        <v>2</v>
      </c>
      <c r="E22" s="28"/>
    </row>
    <row r="23" spans="1:5" x14ac:dyDescent="0.2">
      <c r="A23" s="79"/>
      <c r="B23" s="103"/>
      <c r="C23" s="104"/>
      <c r="D23" s="100"/>
      <c r="E23" s="28"/>
    </row>
    <row r="24" spans="1:5" x14ac:dyDescent="0.2">
      <c r="A24" s="79"/>
      <c r="B24" s="103"/>
      <c r="C24" s="104"/>
      <c r="D24" s="100"/>
      <c r="E24" s="28"/>
    </row>
    <row r="25" spans="1:5" x14ac:dyDescent="0.2">
      <c r="A25" s="79"/>
      <c r="B25" s="103"/>
      <c r="C25" s="104"/>
      <c r="D25" s="101"/>
      <c r="E25" s="28"/>
    </row>
    <row r="26" spans="1:5" ht="15.75" x14ac:dyDescent="0.25">
      <c r="A26" s="11"/>
      <c r="B26" s="12"/>
      <c r="C26" s="13" t="s">
        <v>145</v>
      </c>
      <c r="D26" s="24">
        <f>SUM(D6:D25)</f>
        <v>10</v>
      </c>
      <c r="E26" s="25" t="s">
        <v>146</v>
      </c>
    </row>
    <row r="27" spans="1:5" x14ac:dyDescent="0.2">
      <c r="A27" s="11"/>
      <c r="B27" s="12"/>
      <c r="C27" s="26" t="s">
        <v>133</v>
      </c>
      <c r="D27" s="15">
        <f>(D26*1)/15</f>
        <v>0.66666666666666663</v>
      </c>
      <c r="E27" s="12"/>
    </row>
    <row r="28" spans="1:5" x14ac:dyDescent="0.2">
      <c r="A28" s="11"/>
      <c r="B28" s="12"/>
      <c r="C28" s="26"/>
      <c r="D28" s="15"/>
      <c r="E28" s="12"/>
    </row>
    <row r="29" spans="1:5" x14ac:dyDescent="0.2">
      <c r="A29" s="11"/>
      <c r="B29" s="12"/>
      <c r="C29" s="26"/>
      <c r="D29" s="15"/>
      <c r="E29" s="12"/>
    </row>
    <row r="30" spans="1:5" x14ac:dyDescent="0.2">
      <c r="A30" s="11"/>
      <c r="B30" s="12"/>
      <c r="C30" s="27" t="s">
        <v>110</v>
      </c>
      <c r="D30" s="12">
        <v>0</v>
      </c>
      <c r="E30" s="12" t="s">
        <v>112</v>
      </c>
    </row>
    <row r="31" spans="1:5" x14ac:dyDescent="0.2">
      <c r="A31" s="11"/>
      <c r="B31" s="12"/>
      <c r="C31" s="12"/>
      <c r="D31" s="12">
        <v>1</v>
      </c>
      <c r="E31" s="12" t="s">
        <v>111</v>
      </c>
    </row>
    <row r="32" spans="1:5" x14ac:dyDescent="0.2">
      <c r="A32" s="11"/>
      <c r="B32" s="12"/>
      <c r="C32" s="12"/>
      <c r="D32" s="12">
        <v>2</v>
      </c>
      <c r="E32" s="12" t="s">
        <v>113</v>
      </c>
    </row>
    <row r="33" spans="1:5" x14ac:dyDescent="0.2">
      <c r="A33" s="11"/>
      <c r="B33" s="12"/>
      <c r="C33" s="12"/>
      <c r="D33" s="12">
        <v>3</v>
      </c>
      <c r="E33" s="12" t="s">
        <v>114</v>
      </c>
    </row>
  </sheetData>
  <sheetProtection password="DF69" sheet="1" objects="1" scenarios="1" selectLockedCells="1"/>
  <mergeCells count="21">
    <mergeCell ref="A6:A9"/>
    <mergeCell ref="B6:B9"/>
    <mergeCell ref="C6:C9"/>
    <mergeCell ref="C10:C13"/>
    <mergeCell ref="B2:E2"/>
    <mergeCell ref="D22:D25"/>
    <mergeCell ref="D6:D9"/>
    <mergeCell ref="D10:D13"/>
    <mergeCell ref="D14:D17"/>
    <mergeCell ref="D18:D21"/>
    <mergeCell ref="A22:A25"/>
    <mergeCell ref="B22:B25"/>
    <mergeCell ref="C22:C25"/>
    <mergeCell ref="A10:A13"/>
    <mergeCell ref="B10:B13"/>
    <mergeCell ref="A18:A21"/>
    <mergeCell ref="B18:B21"/>
    <mergeCell ref="C18:C21"/>
    <mergeCell ref="A14:A17"/>
    <mergeCell ref="B14:B17"/>
    <mergeCell ref="C14:C17"/>
  </mergeCells>
  <phoneticPr fontId="18" type="noConversion"/>
  <dataValidations count="1">
    <dataValidation type="whole" allowBlank="1" showErrorMessage="1" errorTitle="ERROR ENTRADA DE DATOS" error="Recuerde al valor minimo es 0 y el maximo es 3" promptTitle="VALIDACION DE DATOS" sqref="D6:D25">
      <formula1>0</formula1>
      <formula2>3</formula2>
    </dataValidation>
  </dataValidations>
  <pageMargins left="0.43" right="0.5" top="1" bottom="1" header="0" footer="0"/>
  <pageSetup orientation="landscape" horizontalDpi="300" verticalDpi="14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showRowColHeaders="0" showOutlineSymbols="0" topLeftCell="A10" zoomScale="95" workbookViewId="0">
      <selection activeCell="D18" sqref="D18:D21"/>
    </sheetView>
  </sheetViews>
  <sheetFormatPr baseColWidth="10" defaultRowHeight="12.75" x14ac:dyDescent="0.2"/>
  <cols>
    <col min="1" max="1" width="5.42578125" style="2" customWidth="1"/>
    <col min="2" max="2" width="13.42578125" style="3" customWidth="1"/>
    <col min="3" max="3" width="71.85546875" style="3" customWidth="1"/>
    <col min="4" max="4" width="8.140625" style="3" customWidth="1"/>
    <col min="5" max="5" width="30.5703125" style="3" customWidth="1"/>
    <col min="6" max="16384" width="11.42578125" style="3"/>
  </cols>
  <sheetData>
    <row r="1" spans="1:5" ht="15" customHeight="1" x14ac:dyDescent="0.2">
      <c r="A1" s="17">
        <v>6</v>
      </c>
      <c r="B1" s="32" t="s">
        <v>84</v>
      </c>
      <c r="C1" s="19"/>
      <c r="D1" s="20"/>
      <c r="E1" s="12"/>
    </row>
    <row r="2" spans="1:5" ht="15" customHeight="1" x14ac:dyDescent="0.2">
      <c r="A2" s="17"/>
      <c r="B2" s="29" t="s">
        <v>85</v>
      </c>
      <c r="C2" s="19"/>
      <c r="D2" s="20"/>
      <c r="E2" s="12"/>
    </row>
    <row r="3" spans="1:5" ht="15" customHeight="1" x14ac:dyDescent="0.2">
      <c r="A3" s="17"/>
      <c r="B3" s="21"/>
      <c r="C3" s="19"/>
      <c r="D3" s="20"/>
      <c r="E3" s="12"/>
    </row>
    <row r="4" spans="1:5" ht="14.25" customHeight="1" x14ac:dyDescent="0.2">
      <c r="A4" s="12"/>
      <c r="B4" s="22"/>
      <c r="C4" s="23"/>
      <c r="D4" s="22"/>
      <c r="E4" s="12"/>
    </row>
    <row r="5" spans="1:5" s="1" customFormat="1" ht="24.75" customHeight="1" x14ac:dyDescent="0.2">
      <c r="A5" s="7" t="s">
        <v>0</v>
      </c>
      <c r="B5" s="8" t="s">
        <v>1</v>
      </c>
      <c r="C5" s="9" t="s">
        <v>2</v>
      </c>
      <c r="D5" s="10" t="s">
        <v>109</v>
      </c>
      <c r="E5" s="10" t="s">
        <v>11</v>
      </c>
    </row>
    <row r="6" spans="1:5" ht="20.100000000000001" customHeight="1" x14ac:dyDescent="0.2">
      <c r="A6" s="79" t="s">
        <v>79</v>
      </c>
      <c r="B6" s="103" t="s">
        <v>86</v>
      </c>
      <c r="C6" s="111" t="s">
        <v>87</v>
      </c>
      <c r="D6" s="99">
        <v>2</v>
      </c>
      <c r="E6" s="28"/>
    </row>
    <row r="7" spans="1:5" x14ac:dyDescent="0.2">
      <c r="A7" s="79"/>
      <c r="B7" s="103"/>
      <c r="C7" s="112"/>
      <c r="D7" s="100"/>
      <c r="E7" s="28"/>
    </row>
    <row r="8" spans="1:5" x14ac:dyDescent="0.2">
      <c r="A8" s="79"/>
      <c r="B8" s="103"/>
      <c r="C8" s="112"/>
      <c r="D8" s="100"/>
      <c r="E8" s="28"/>
    </row>
    <row r="9" spans="1:5" ht="18.75" customHeight="1" x14ac:dyDescent="0.2">
      <c r="A9" s="79"/>
      <c r="B9" s="103"/>
      <c r="C9" s="113"/>
      <c r="D9" s="101"/>
      <c r="E9" s="28"/>
    </row>
    <row r="10" spans="1:5" x14ac:dyDescent="0.2">
      <c r="A10" s="79" t="s">
        <v>80</v>
      </c>
      <c r="B10" s="103" t="s">
        <v>88</v>
      </c>
      <c r="C10" s="111" t="s">
        <v>89</v>
      </c>
      <c r="D10" s="99">
        <v>1</v>
      </c>
      <c r="E10" s="28"/>
    </row>
    <row r="11" spans="1:5" x14ac:dyDescent="0.2">
      <c r="A11" s="79"/>
      <c r="B11" s="103"/>
      <c r="C11" s="112"/>
      <c r="D11" s="100"/>
      <c r="E11" s="28"/>
    </row>
    <row r="12" spans="1:5" x14ac:dyDescent="0.2">
      <c r="A12" s="79"/>
      <c r="B12" s="103"/>
      <c r="C12" s="112"/>
      <c r="D12" s="100"/>
      <c r="E12" s="28"/>
    </row>
    <row r="13" spans="1:5" x14ac:dyDescent="0.2">
      <c r="A13" s="79"/>
      <c r="B13" s="103"/>
      <c r="C13" s="113"/>
      <c r="D13" s="101"/>
      <c r="E13" s="28"/>
    </row>
    <row r="14" spans="1:5" x14ac:dyDescent="0.2">
      <c r="A14" s="79" t="s">
        <v>81</v>
      </c>
      <c r="B14" s="103" t="s">
        <v>90</v>
      </c>
      <c r="C14" s="104" t="s">
        <v>91</v>
      </c>
      <c r="D14" s="99">
        <v>2</v>
      </c>
      <c r="E14" s="28"/>
    </row>
    <row r="15" spans="1:5" x14ac:dyDescent="0.2">
      <c r="A15" s="79"/>
      <c r="B15" s="103"/>
      <c r="C15" s="104"/>
      <c r="D15" s="100"/>
      <c r="E15" s="28"/>
    </row>
    <row r="16" spans="1:5" x14ac:dyDescent="0.2">
      <c r="A16" s="79"/>
      <c r="B16" s="103"/>
      <c r="C16" s="104"/>
      <c r="D16" s="100"/>
      <c r="E16" s="28"/>
    </row>
    <row r="17" spans="1:5" x14ac:dyDescent="0.2">
      <c r="A17" s="79"/>
      <c r="B17" s="103"/>
      <c r="C17" s="104"/>
      <c r="D17" s="101"/>
      <c r="E17" s="28"/>
    </row>
    <row r="18" spans="1:5" x14ac:dyDescent="0.2">
      <c r="A18" s="79" t="s">
        <v>82</v>
      </c>
      <c r="B18" s="103" t="s">
        <v>92</v>
      </c>
      <c r="C18" s="104" t="s">
        <v>93</v>
      </c>
      <c r="D18" s="99">
        <v>1</v>
      </c>
      <c r="E18" s="28"/>
    </row>
    <row r="19" spans="1:5" x14ac:dyDescent="0.2">
      <c r="A19" s="79"/>
      <c r="B19" s="103"/>
      <c r="C19" s="104"/>
      <c r="D19" s="100"/>
      <c r="E19" s="28"/>
    </row>
    <row r="20" spans="1:5" x14ac:dyDescent="0.2">
      <c r="A20" s="79"/>
      <c r="B20" s="103"/>
      <c r="C20" s="104"/>
      <c r="D20" s="100"/>
      <c r="E20" s="28"/>
    </row>
    <row r="21" spans="1:5" x14ac:dyDescent="0.2">
      <c r="A21" s="79"/>
      <c r="B21" s="103"/>
      <c r="C21" s="104"/>
      <c r="D21" s="101"/>
      <c r="E21" s="28"/>
    </row>
    <row r="22" spans="1:5" x14ac:dyDescent="0.2">
      <c r="A22" s="79" t="s">
        <v>83</v>
      </c>
      <c r="B22" s="103" t="s">
        <v>94</v>
      </c>
      <c r="C22" s="104" t="s">
        <v>95</v>
      </c>
      <c r="D22" s="99">
        <v>1</v>
      </c>
      <c r="E22" s="28"/>
    </row>
    <row r="23" spans="1:5" x14ac:dyDescent="0.2">
      <c r="A23" s="79"/>
      <c r="B23" s="103"/>
      <c r="C23" s="104"/>
      <c r="D23" s="100"/>
      <c r="E23" s="28"/>
    </row>
    <row r="24" spans="1:5" x14ac:dyDescent="0.2">
      <c r="A24" s="79"/>
      <c r="B24" s="103"/>
      <c r="C24" s="104"/>
      <c r="D24" s="100"/>
      <c r="E24" s="28"/>
    </row>
    <row r="25" spans="1:5" x14ac:dyDescent="0.2">
      <c r="A25" s="79"/>
      <c r="B25" s="103"/>
      <c r="C25" s="104"/>
      <c r="D25" s="101"/>
      <c r="E25" s="28"/>
    </row>
    <row r="26" spans="1:5" ht="15.75" x14ac:dyDescent="0.25">
      <c r="A26" s="11"/>
      <c r="B26" s="12"/>
      <c r="C26" s="13" t="s">
        <v>145</v>
      </c>
      <c r="D26" s="24">
        <f>SUM(D6:D25)</f>
        <v>7</v>
      </c>
      <c r="E26" s="25" t="s">
        <v>146</v>
      </c>
    </row>
    <row r="27" spans="1:5" x14ac:dyDescent="0.2">
      <c r="A27" s="11"/>
      <c r="B27" s="12"/>
      <c r="C27" s="26" t="s">
        <v>134</v>
      </c>
      <c r="D27" s="15">
        <f>(D26*1)/15</f>
        <v>0.46666666666666667</v>
      </c>
      <c r="E27" s="12"/>
    </row>
    <row r="28" spans="1:5" x14ac:dyDescent="0.2">
      <c r="A28" s="11"/>
      <c r="B28" s="12"/>
      <c r="C28" s="26"/>
      <c r="D28" s="15"/>
      <c r="E28" s="12"/>
    </row>
    <row r="29" spans="1:5" x14ac:dyDescent="0.2">
      <c r="A29" s="11"/>
      <c r="B29" s="12"/>
      <c r="C29" s="26"/>
      <c r="D29" s="15"/>
      <c r="E29" s="12"/>
    </row>
    <row r="30" spans="1:5" x14ac:dyDescent="0.2">
      <c r="A30" s="11"/>
      <c r="B30" s="12"/>
      <c r="C30" s="27" t="s">
        <v>110</v>
      </c>
      <c r="D30" s="12">
        <v>0</v>
      </c>
      <c r="E30" s="12" t="s">
        <v>112</v>
      </c>
    </row>
    <row r="31" spans="1:5" x14ac:dyDescent="0.2">
      <c r="A31" s="11"/>
      <c r="B31" s="12"/>
      <c r="C31" s="12"/>
      <c r="D31" s="12">
        <v>1</v>
      </c>
      <c r="E31" s="12" t="s">
        <v>111</v>
      </c>
    </row>
    <row r="32" spans="1:5" x14ac:dyDescent="0.2">
      <c r="A32" s="11"/>
      <c r="B32" s="12"/>
      <c r="C32" s="12"/>
      <c r="D32" s="12">
        <v>2</v>
      </c>
      <c r="E32" s="12" t="s">
        <v>113</v>
      </c>
    </row>
    <row r="33" spans="1:5" x14ac:dyDescent="0.2">
      <c r="A33" s="11"/>
      <c r="B33" s="12"/>
      <c r="C33" s="12"/>
      <c r="D33" s="12">
        <v>3</v>
      </c>
      <c r="E33" s="12" t="s">
        <v>114</v>
      </c>
    </row>
  </sheetData>
  <sheetProtection password="DF69" sheet="1" objects="1" scenarios="1" selectLockedCells="1"/>
  <mergeCells count="20">
    <mergeCell ref="B14:B17"/>
    <mergeCell ref="D6:D9"/>
    <mergeCell ref="D10:D13"/>
    <mergeCell ref="D14:D17"/>
    <mergeCell ref="D18:D21"/>
    <mergeCell ref="A22:A25"/>
    <mergeCell ref="B22:B25"/>
    <mergeCell ref="C22:C25"/>
    <mergeCell ref="C6:C9"/>
    <mergeCell ref="C10:C13"/>
    <mergeCell ref="C14:C17"/>
    <mergeCell ref="A18:A21"/>
    <mergeCell ref="B18:B21"/>
    <mergeCell ref="C18:C21"/>
    <mergeCell ref="D22:D25"/>
    <mergeCell ref="A6:A9"/>
    <mergeCell ref="B6:B9"/>
    <mergeCell ref="A10:A13"/>
    <mergeCell ref="B10:B13"/>
    <mergeCell ref="A14:A17"/>
  </mergeCells>
  <phoneticPr fontId="18" type="noConversion"/>
  <dataValidations count="1">
    <dataValidation type="whole" allowBlank="1" showErrorMessage="1" errorTitle="ERROR ENTRADA DE DATOS" error="Recuerde al valor minimo es 0 y el maximo es 3" promptTitle="VALIDACION DE DATOS" sqref="D6:D25">
      <formula1>0</formula1>
      <formula2>3</formula2>
    </dataValidation>
  </dataValidations>
  <pageMargins left="0.47" right="0.5" top="0.5" bottom="0.83" header="0" footer="0"/>
  <pageSetup orientation="landscape" horizontalDpi="300" verticalDpi="14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showRowColHeaders="0" showOutlineSymbols="0" topLeftCell="A10" zoomScale="90" workbookViewId="0">
      <selection activeCell="D26" sqref="D26:D29"/>
    </sheetView>
  </sheetViews>
  <sheetFormatPr baseColWidth="10" defaultRowHeight="12.75" x14ac:dyDescent="0.2"/>
  <cols>
    <col min="1" max="1" width="6.140625" style="2" customWidth="1"/>
    <col min="2" max="2" width="14.85546875" style="3" customWidth="1"/>
    <col min="3" max="3" width="68" style="3" customWidth="1"/>
    <col min="4" max="4" width="8.5703125" style="3" customWidth="1"/>
    <col min="5" max="5" width="32.7109375" style="3" customWidth="1"/>
    <col min="6" max="16384" width="11.42578125" style="3"/>
  </cols>
  <sheetData>
    <row r="1" spans="1:5" ht="15" customHeight="1" x14ac:dyDescent="0.2">
      <c r="A1" s="17">
        <v>7</v>
      </c>
      <c r="B1" s="21" t="s">
        <v>96</v>
      </c>
      <c r="C1" s="19"/>
      <c r="D1" s="20"/>
      <c r="E1" s="12"/>
    </row>
    <row r="2" spans="1:5" ht="24" customHeight="1" x14ac:dyDescent="0.2">
      <c r="A2" s="17"/>
      <c r="B2" s="102" t="s">
        <v>97</v>
      </c>
      <c r="C2" s="102"/>
      <c r="D2" s="102"/>
      <c r="E2" s="102"/>
    </row>
    <row r="3" spans="1:5" ht="15" customHeight="1" x14ac:dyDescent="0.2">
      <c r="A3" s="17"/>
      <c r="B3" s="21"/>
      <c r="C3" s="19"/>
      <c r="D3" s="20"/>
      <c r="E3" s="12"/>
    </row>
    <row r="4" spans="1:5" ht="14.25" customHeight="1" x14ac:dyDescent="0.2">
      <c r="A4" s="12"/>
      <c r="B4" s="22"/>
      <c r="C4" s="23"/>
      <c r="D4" s="22"/>
      <c r="E4" s="12"/>
    </row>
    <row r="5" spans="1:5" s="1" customFormat="1" ht="24.75" customHeight="1" x14ac:dyDescent="0.2">
      <c r="A5" s="7" t="s">
        <v>0</v>
      </c>
      <c r="B5" s="8" t="s">
        <v>1</v>
      </c>
      <c r="C5" s="9" t="s">
        <v>2</v>
      </c>
      <c r="D5" s="10" t="s">
        <v>109</v>
      </c>
      <c r="E5" s="10" t="s">
        <v>11</v>
      </c>
    </row>
    <row r="6" spans="1:5" ht="20.100000000000001" customHeight="1" x14ac:dyDescent="0.2">
      <c r="A6" s="79" t="s">
        <v>98</v>
      </c>
      <c r="B6" s="103" t="s">
        <v>102</v>
      </c>
      <c r="C6" s="104" t="s">
        <v>103</v>
      </c>
      <c r="D6" s="99">
        <v>2</v>
      </c>
      <c r="E6" s="28"/>
    </row>
    <row r="7" spans="1:5" x14ac:dyDescent="0.2">
      <c r="A7" s="79"/>
      <c r="B7" s="103"/>
      <c r="C7" s="104"/>
      <c r="D7" s="100"/>
      <c r="E7" s="28"/>
    </row>
    <row r="8" spans="1:5" x14ac:dyDescent="0.2">
      <c r="A8" s="79"/>
      <c r="B8" s="103"/>
      <c r="C8" s="104"/>
      <c r="D8" s="100"/>
      <c r="E8" s="28"/>
    </row>
    <row r="9" spans="1:5" ht="15.75" customHeight="1" x14ac:dyDescent="0.2">
      <c r="A9" s="79"/>
      <c r="B9" s="103"/>
      <c r="C9" s="104"/>
      <c r="D9" s="101"/>
      <c r="E9" s="28"/>
    </row>
    <row r="10" spans="1:5" x14ac:dyDescent="0.2">
      <c r="A10" s="79" t="s">
        <v>99</v>
      </c>
      <c r="B10" s="103" t="s">
        <v>104</v>
      </c>
      <c r="C10" s="104" t="s">
        <v>105</v>
      </c>
      <c r="D10" s="99">
        <v>2</v>
      </c>
      <c r="E10" s="28"/>
    </row>
    <row r="11" spans="1:5" x14ac:dyDescent="0.2">
      <c r="A11" s="79"/>
      <c r="B11" s="103"/>
      <c r="C11" s="104"/>
      <c r="D11" s="100"/>
      <c r="E11" s="28"/>
    </row>
    <row r="12" spans="1:5" x14ac:dyDescent="0.2">
      <c r="A12" s="79"/>
      <c r="B12" s="103"/>
      <c r="C12" s="104"/>
      <c r="D12" s="100"/>
      <c r="E12" s="28"/>
    </row>
    <row r="13" spans="1:5" x14ac:dyDescent="0.2">
      <c r="A13" s="79"/>
      <c r="B13" s="103"/>
      <c r="C13" s="104"/>
      <c r="D13" s="101"/>
      <c r="E13" s="28"/>
    </row>
    <row r="14" spans="1:5" x14ac:dyDescent="0.2">
      <c r="A14" s="79" t="s">
        <v>100</v>
      </c>
      <c r="B14" s="103" t="s">
        <v>20</v>
      </c>
      <c r="C14" s="104" t="s">
        <v>106</v>
      </c>
      <c r="D14" s="99">
        <v>2</v>
      </c>
      <c r="E14" s="28"/>
    </row>
    <row r="15" spans="1:5" x14ac:dyDescent="0.2">
      <c r="A15" s="79"/>
      <c r="B15" s="103"/>
      <c r="C15" s="104"/>
      <c r="D15" s="100"/>
      <c r="E15" s="28"/>
    </row>
    <row r="16" spans="1:5" x14ac:dyDescent="0.2">
      <c r="A16" s="79"/>
      <c r="B16" s="103"/>
      <c r="C16" s="104"/>
      <c r="D16" s="100"/>
      <c r="E16" s="28"/>
    </row>
    <row r="17" spans="1:5" x14ac:dyDescent="0.2">
      <c r="A17" s="79"/>
      <c r="B17" s="103"/>
      <c r="C17" s="104"/>
      <c r="D17" s="101"/>
      <c r="E17" s="28"/>
    </row>
    <row r="18" spans="1:5" ht="12.75" customHeight="1" x14ac:dyDescent="0.2">
      <c r="A18" s="96" t="s">
        <v>101</v>
      </c>
      <c r="B18" s="114" t="s">
        <v>107</v>
      </c>
      <c r="C18" s="111" t="s">
        <v>108</v>
      </c>
      <c r="D18" s="99">
        <v>3</v>
      </c>
      <c r="E18" s="28"/>
    </row>
    <row r="19" spans="1:5" x14ac:dyDescent="0.2">
      <c r="A19" s="97"/>
      <c r="B19" s="115"/>
      <c r="C19" s="112"/>
      <c r="D19" s="100"/>
      <c r="E19" s="28"/>
    </row>
    <row r="20" spans="1:5" x14ac:dyDescent="0.2">
      <c r="A20" s="97"/>
      <c r="B20" s="115"/>
      <c r="C20" s="112"/>
      <c r="D20" s="100"/>
      <c r="E20" s="28"/>
    </row>
    <row r="21" spans="1:5" x14ac:dyDescent="0.2">
      <c r="A21" s="98"/>
      <c r="B21" s="116"/>
      <c r="C21" s="113"/>
      <c r="D21" s="101"/>
      <c r="E21" s="28"/>
    </row>
    <row r="22" spans="1:5" ht="12.75" customHeight="1" x14ac:dyDescent="0.2">
      <c r="A22" s="96" t="s">
        <v>115</v>
      </c>
      <c r="B22" s="88" t="s">
        <v>116</v>
      </c>
      <c r="C22" s="111" t="s">
        <v>117</v>
      </c>
      <c r="D22" s="99">
        <v>0</v>
      </c>
      <c r="E22" s="28"/>
    </row>
    <row r="23" spans="1:5" x14ac:dyDescent="0.2">
      <c r="A23" s="97"/>
      <c r="B23" s="89"/>
      <c r="C23" s="112"/>
      <c r="D23" s="100"/>
      <c r="E23" s="28"/>
    </row>
    <row r="24" spans="1:5" x14ac:dyDescent="0.2">
      <c r="A24" s="97"/>
      <c r="B24" s="89"/>
      <c r="C24" s="112"/>
      <c r="D24" s="100"/>
      <c r="E24" s="28"/>
    </row>
    <row r="25" spans="1:5" x14ac:dyDescent="0.2">
      <c r="A25" s="98"/>
      <c r="B25" s="90"/>
      <c r="C25" s="113"/>
      <c r="D25" s="101"/>
      <c r="E25" s="28"/>
    </row>
    <row r="26" spans="1:5" ht="12.75" customHeight="1" x14ac:dyDescent="0.2">
      <c r="A26" s="96" t="s">
        <v>118</v>
      </c>
      <c r="B26" s="88" t="s">
        <v>119</v>
      </c>
      <c r="C26" s="111" t="s">
        <v>120</v>
      </c>
      <c r="D26" s="99">
        <v>0</v>
      </c>
      <c r="E26" s="28"/>
    </row>
    <row r="27" spans="1:5" x14ac:dyDescent="0.2">
      <c r="A27" s="97"/>
      <c r="B27" s="89"/>
      <c r="C27" s="112"/>
      <c r="D27" s="100"/>
      <c r="E27" s="28"/>
    </row>
    <row r="28" spans="1:5" x14ac:dyDescent="0.2">
      <c r="A28" s="97"/>
      <c r="B28" s="89"/>
      <c r="C28" s="112"/>
      <c r="D28" s="100"/>
      <c r="E28" s="28"/>
    </row>
    <row r="29" spans="1:5" x14ac:dyDescent="0.2">
      <c r="A29" s="98"/>
      <c r="B29" s="90"/>
      <c r="C29" s="113"/>
      <c r="D29" s="101"/>
      <c r="E29" s="28"/>
    </row>
    <row r="30" spans="1:5" ht="15.75" x14ac:dyDescent="0.25">
      <c r="A30" s="30"/>
      <c r="B30" s="33"/>
      <c r="C30" s="13" t="s">
        <v>145</v>
      </c>
      <c r="D30" s="24">
        <f>SUM(D6:D29)</f>
        <v>9</v>
      </c>
      <c r="E30" s="25" t="s">
        <v>150</v>
      </c>
    </row>
    <row r="31" spans="1:5" ht="15.75" x14ac:dyDescent="0.25">
      <c r="A31" s="30"/>
      <c r="B31" s="33"/>
      <c r="C31" s="26" t="s">
        <v>135</v>
      </c>
      <c r="D31" s="15">
        <f>(D30*1)/18</f>
        <v>0.5</v>
      </c>
      <c r="E31" s="25"/>
    </row>
    <row r="32" spans="1:5" x14ac:dyDescent="0.2">
      <c r="A32" s="11"/>
      <c r="B32" s="12"/>
      <c r="C32" s="12"/>
      <c r="D32" s="12"/>
      <c r="E32" s="12"/>
    </row>
    <row r="33" spans="1:5" x14ac:dyDescent="0.2">
      <c r="A33" s="11"/>
      <c r="B33" s="12"/>
      <c r="C33" s="27" t="s">
        <v>110</v>
      </c>
      <c r="D33" s="12">
        <v>0</v>
      </c>
      <c r="E33" s="12" t="s">
        <v>112</v>
      </c>
    </row>
    <row r="34" spans="1:5" x14ac:dyDescent="0.2">
      <c r="A34" s="11"/>
      <c r="B34" s="12"/>
      <c r="C34" s="12"/>
      <c r="D34" s="12">
        <v>1</v>
      </c>
      <c r="E34" s="12" t="s">
        <v>111</v>
      </c>
    </row>
    <row r="35" spans="1:5" x14ac:dyDescent="0.2">
      <c r="A35" s="11"/>
      <c r="B35" s="12"/>
      <c r="C35" s="12"/>
      <c r="D35" s="12">
        <v>2</v>
      </c>
      <c r="E35" s="12" t="s">
        <v>113</v>
      </c>
    </row>
    <row r="36" spans="1:5" x14ac:dyDescent="0.2">
      <c r="A36" s="11"/>
      <c r="B36" s="12"/>
      <c r="C36" s="12"/>
      <c r="D36" s="12">
        <v>3</v>
      </c>
      <c r="E36" s="12" t="s">
        <v>114</v>
      </c>
    </row>
  </sheetData>
  <sheetProtection password="DF69" sheet="1" objects="1" scenarios="1" selectLockedCells="1"/>
  <mergeCells count="25">
    <mergeCell ref="B2:E2"/>
    <mergeCell ref="A14:A17"/>
    <mergeCell ref="B14:B17"/>
    <mergeCell ref="C14:C17"/>
    <mergeCell ref="D6:D9"/>
    <mergeCell ref="D10:D13"/>
    <mergeCell ref="D14:D17"/>
    <mergeCell ref="A6:A9"/>
    <mergeCell ref="B6:B9"/>
    <mergeCell ref="C6:C9"/>
    <mergeCell ref="A10:A13"/>
    <mergeCell ref="B10:B13"/>
    <mergeCell ref="C10:C13"/>
    <mergeCell ref="D18:D21"/>
    <mergeCell ref="D22:D25"/>
    <mergeCell ref="D26:D29"/>
    <mergeCell ref="A22:A25"/>
    <mergeCell ref="B22:B25"/>
    <mergeCell ref="C22:C25"/>
    <mergeCell ref="A26:A29"/>
    <mergeCell ref="B26:B29"/>
    <mergeCell ref="C26:C29"/>
    <mergeCell ref="A18:A21"/>
    <mergeCell ref="B18:B21"/>
    <mergeCell ref="C18:C21"/>
  </mergeCells>
  <phoneticPr fontId="18" type="noConversion"/>
  <dataValidations count="1">
    <dataValidation type="whole" allowBlank="1" showErrorMessage="1" errorTitle="ERROR ENTRADA DE DATOS" error="Recuerde al valor minimo es 0 y el maximo es 3" promptTitle="VALIDACION DE DATOS" sqref="D6:D29">
      <formula1>0</formula1>
      <formula2>3</formula2>
    </dataValidation>
  </dataValidations>
  <pageMargins left="0.48" right="0.5" top="0.47" bottom="0.35" header="0" footer="0"/>
  <pageSetup orientation="landscape" horizontalDpi="300" verticalDpi="14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REQUISITOS</vt:lpstr>
      <vt:lpstr>PARAMETROS</vt:lpstr>
      <vt:lpstr>FUNCIONALIDAD</vt:lpstr>
      <vt:lpstr>FIABILIDAD</vt:lpstr>
      <vt:lpstr>USABILIDAD</vt:lpstr>
      <vt:lpstr>EFICIENCIA</vt:lpstr>
      <vt:lpstr>CAPACIDAD DE MANTENIMIENTO</vt:lpstr>
      <vt:lpstr> PORTABILIDAD</vt:lpstr>
      <vt:lpstr>CALIDAD EN USO</vt:lpstr>
      <vt:lpstr>RESULTADOS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Mauricio Quintero Z</dc:creator>
  <cp:lastModifiedBy>tnc</cp:lastModifiedBy>
  <cp:lastPrinted>2005-09-16T00:35:28Z</cp:lastPrinted>
  <dcterms:created xsi:type="dcterms:W3CDTF">2005-04-07T18:43:38Z</dcterms:created>
  <dcterms:modified xsi:type="dcterms:W3CDTF">2021-09-07T21:34:59Z</dcterms:modified>
</cp:coreProperties>
</file>