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<sst xmlns="http://schemas.openxmlformats.org/spreadsheetml/2006/main" count="14" uniqueCount="14">
  <si>
    <t>R/T characteristic</t>
  </si>
  <si>
    <t>R25 (khoms)</t>
  </si>
  <si>
    <t>R1</t>
  </si>
  <si>
    <t>R3</t>
  </si>
  <si>
    <t>R4</t>
  </si>
  <si>
    <t>Ecart</t>
  </si>
  <si>
    <t>G</t>
  </si>
  <si>
    <t>Rg</t>
  </si>
  <si>
    <t>Vref</t>
  </si>
  <si>
    <t>T°C</t>
  </si>
  <si>
    <t>Rt/R25</t>
  </si>
  <si>
    <t>RT</t>
  </si>
  <si>
    <t>Vm</t>
  </si>
  <si>
    <t>Vs (A.I)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</si>
</sst>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Vs(A.I) en fonction de T°C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'Feuille 1'!$F$9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1'!$B$10:$B$19</c:f>
            </c:strRef>
          </c:cat>
          <c:val>
            <c:numRef>
              <c:f>'Feuille 1'!$F$10:$F$19</c:f>
              <c:numCache/>
            </c:numRef>
          </c:val>
          <c:smooth val="0"/>
        </c:ser>
        <c:axId val="1898563941"/>
        <c:axId val="196248589"/>
      </c:lineChart>
      <c:catAx>
        <c:axId val="1898563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T°C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48589"/>
      </c:catAx>
      <c:valAx>
        <c:axId val="196248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563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3</xdr:row>
      <xdr:rowOff>190500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20.75"/>
    <col customWidth="1" min="5" max="5" width="20.3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>
      <c r="B3" s="1">
        <v>4003.0</v>
      </c>
      <c r="C3" s="1">
        <v>47.0</v>
      </c>
      <c r="D3" s="1">
        <v>33.0</v>
      </c>
      <c r="E3" s="1">
        <v>47.0</v>
      </c>
      <c r="F3" s="1">
        <v>47.0</v>
      </c>
      <c r="G3" s="3">
        <f>E10 - E19</f>
        <v>1.527371631</v>
      </c>
      <c r="H3" s="4">
        <f>(100/I3)+1</f>
        <v>2</v>
      </c>
      <c r="I3" s="2">
        <v>100.0</v>
      </c>
      <c r="J3" s="2">
        <v>2.0</v>
      </c>
    </row>
    <row r="9">
      <c r="B9" s="5" t="s">
        <v>9</v>
      </c>
      <c r="C9" s="5" t="s">
        <v>10</v>
      </c>
      <c r="D9" s="5" t="s">
        <v>11</v>
      </c>
      <c r="E9" s="5" t="s">
        <v>12</v>
      </c>
      <c r="F9" s="5" t="s">
        <v>13</v>
      </c>
    </row>
    <row r="10">
      <c r="B10" s="6">
        <v>15.0</v>
      </c>
      <c r="C10" s="6">
        <v>1.6189</v>
      </c>
      <c r="D10" s="7">
        <f> C10*C3</f>
        <v>76.0883</v>
      </c>
      <c r="E10" s="7">
        <f> ($D10*$E$3 - $D$3*$F$3)/(($D$3+$D10)*($F$3+$E$3)) * 3.3</f>
        <v>0.6517261246</v>
      </c>
      <c r="F10" s="7">
        <f t="shared" ref="F10:F19" si="1"> $H$3 * (($D10*$E$3 - $D$3*$F$3)/(($D$3+$D10)*($F$3+$E$3)) * 3.3) + $J$3</f>
        <v>3.303452249</v>
      </c>
    </row>
    <row r="11">
      <c r="B11" s="6">
        <v>20.0</v>
      </c>
      <c r="C11" s="6">
        <v>1.2666</v>
      </c>
      <c r="D11" s="7">
        <f> C11*C3</f>
        <v>59.5302</v>
      </c>
      <c r="E11" s="7">
        <f t="shared" ref="E11:E19" si="2"> (D11*$E$3 - $D$3*$F$3)/(($D$3+D11)*($F$3+$E$3)) * 3.3</f>
        <v>0.4730869489</v>
      </c>
      <c r="F11" s="7">
        <f t="shared" si="1"/>
        <v>2.946173898</v>
      </c>
    </row>
    <row r="12">
      <c r="B12" s="6">
        <v>25.0</v>
      </c>
      <c r="C12" s="6">
        <v>1.0</v>
      </c>
      <c r="D12" s="7">
        <f> C12*C3</f>
        <v>47</v>
      </c>
      <c r="E12" s="7">
        <f t="shared" si="2"/>
        <v>0.28875</v>
      </c>
      <c r="F12" s="7">
        <f t="shared" si="1"/>
        <v>2.5775</v>
      </c>
    </row>
    <row r="13">
      <c r="B13" s="6">
        <v>30.0</v>
      </c>
      <c r="C13" s="6">
        <v>0.78351</v>
      </c>
      <c r="D13" s="7">
        <f> C13*C3</f>
        <v>36.82497</v>
      </c>
      <c r="E13" s="7">
        <f t="shared" si="2"/>
        <v>0.09038601091</v>
      </c>
      <c r="F13" s="7">
        <f t="shared" si="1"/>
        <v>2.180772022</v>
      </c>
    </row>
    <row r="14">
      <c r="B14" s="6">
        <v>35.0</v>
      </c>
      <c r="C14" s="6">
        <v>0.62372</v>
      </c>
      <c r="D14" s="7">
        <f> C14*C3</f>
        <v>29.31484</v>
      </c>
      <c r="E14" s="7">
        <f t="shared" si="2"/>
        <v>-0.09757730261</v>
      </c>
      <c r="F14" s="7">
        <f t="shared" si="1"/>
        <v>1.804845395</v>
      </c>
    </row>
    <row r="15">
      <c r="B15" s="6">
        <v>40.0</v>
      </c>
      <c r="C15" s="6">
        <v>0.49937</v>
      </c>
      <c r="D15" s="7">
        <f> C15*C3</f>
        <v>23.47039</v>
      </c>
      <c r="E15" s="7">
        <f t="shared" si="2"/>
        <v>-0.2784442696</v>
      </c>
      <c r="F15" s="7">
        <f t="shared" si="1"/>
        <v>1.443111461</v>
      </c>
    </row>
    <row r="16">
      <c r="B16" s="6">
        <v>45.0</v>
      </c>
      <c r="C16" s="6">
        <v>0.40218</v>
      </c>
      <c r="D16" s="7">
        <f> C16*C3</f>
        <v>18.90246</v>
      </c>
      <c r="E16" s="7">
        <f t="shared" si="2"/>
        <v>-0.4481664453</v>
      </c>
      <c r="F16" s="7">
        <f t="shared" si="1"/>
        <v>1.103667109</v>
      </c>
    </row>
    <row r="17">
      <c r="B17" s="6">
        <v>50.0</v>
      </c>
      <c r="C17" s="6">
        <v>0.32557</v>
      </c>
      <c r="D17" s="7">
        <f> C17*C3</f>
        <v>15.30179</v>
      </c>
      <c r="E17" s="7">
        <f t="shared" si="2"/>
        <v>-0.6045748305</v>
      </c>
      <c r="F17" s="7">
        <f t="shared" si="1"/>
        <v>0.7908503391</v>
      </c>
    </row>
    <row r="18">
      <c r="B18" s="6">
        <v>55.0</v>
      </c>
      <c r="C18" s="6">
        <v>0.26402</v>
      </c>
      <c r="D18" s="7">
        <f> C18*C3</f>
        <v>12.40894</v>
      </c>
      <c r="E18" s="7">
        <f t="shared" si="2"/>
        <v>-0.7482061682</v>
      </c>
      <c r="F18" s="7">
        <f t="shared" si="1"/>
        <v>0.5035876636</v>
      </c>
    </row>
    <row r="19">
      <c r="B19" s="6">
        <v>60.0</v>
      </c>
      <c r="C19" s="6">
        <v>0.21527</v>
      </c>
      <c r="D19" s="7">
        <f> C19*C3</f>
        <v>10.11769</v>
      </c>
      <c r="E19" s="7">
        <f t="shared" si="2"/>
        <v>-0.8756455065</v>
      </c>
      <c r="F19" s="7">
        <f t="shared" si="1"/>
        <v>0.248708987</v>
      </c>
    </row>
  </sheetData>
  <drawing r:id="rId1"/>
</worksheet>
</file>