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ABB5CF4D-3467-499D-A177-7C92139911B1}" xr6:coauthVersionLast="45" xr6:coauthVersionMax="45" xr10:uidLastSave="{00000000-0000-0000-0000-000000000000}"/>
  <bookViews>
    <workbookView xWindow="732" yWindow="732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4" i="1" l="1"/>
  <c r="AA4" i="1" s="1"/>
  <c r="N5" i="1"/>
  <c r="AA5" i="1" s="1"/>
  <c r="N6" i="1"/>
  <c r="AA6" i="1" s="1"/>
  <c r="N7" i="1"/>
  <c r="AA7" i="1" s="1"/>
  <c r="N8" i="1"/>
  <c r="AA8" i="1" s="1"/>
  <c r="N9" i="1"/>
  <c r="AA9" i="1" s="1"/>
  <c r="N10" i="1"/>
  <c r="AA10" i="1" s="1"/>
  <c r="N11" i="1"/>
  <c r="AA11" i="1" s="1"/>
  <c r="N12" i="1"/>
  <c r="AA12" i="1" s="1"/>
  <c r="N13" i="1"/>
  <c r="AA13" i="1" s="1"/>
  <c r="N14" i="1"/>
  <c r="AA14" i="1" s="1"/>
  <c r="N15" i="1"/>
  <c r="AA15" i="1" s="1"/>
  <c r="N16" i="1"/>
  <c r="AA16" i="1" s="1"/>
  <c r="N17" i="1"/>
  <c r="AA17" i="1" s="1"/>
  <c r="N18" i="1"/>
  <c r="AA18" i="1" s="1"/>
  <c r="N19" i="1"/>
  <c r="AA19" i="1" s="1"/>
  <c r="N20" i="1"/>
  <c r="AA20" i="1" s="1"/>
  <c r="N21" i="1"/>
  <c r="AA21" i="1" s="1"/>
  <c r="N22" i="1"/>
  <c r="AA22" i="1" s="1"/>
  <c r="N23" i="1"/>
  <c r="AA23" i="1" s="1"/>
  <c r="N24" i="1"/>
  <c r="AA24" i="1" s="1"/>
  <c r="N25" i="1"/>
  <c r="AA25" i="1" s="1"/>
  <c r="N26" i="1"/>
  <c r="AA26" i="1" s="1"/>
  <c r="N27" i="1"/>
  <c r="AA27" i="1" s="1"/>
  <c r="N28" i="1"/>
  <c r="AA28" i="1" s="1"/>
  <c r="N29" i="1"/>
  <c r="AA29" i="1" s="1"/>
  <c r="N30" i="1"/>
  <c r="AA30" i="1" s="1"/>
  <c r="AB23" i="1" l="1"/>
  <c r="AC23" i="1" s="1"/>
  <c r="AB11" i="1"/>
  <c r="AC11" i="1" s="1"/>
  <c r="AB26" i="1"/>
  <c r="AC26" i="1" s="1"/>
  <c r="AB22" i="1"/>
  <c r="AC22" i="1" s="1"/>
  <c r="AB18" i="1"/>
  <c r="AC18" i="1" s="1"/>
  <c r="AB14" i="1"/>
  <c r="AC14" i="1" s="1"/>
  <c r="AB10" i="1"/>
  <c r="AC10" i="1" s="1"/>
  <c r="AB6" i="1"/>
  <c r="AC6" i="1" s="1"/>
  <c r="AB27" i="1"/>
  <c r="AC27" i="1" s="1"/>
  <c r="AB7" i="1"/>
  <c r="AC7" i="1" s="1"/>
  <c r="AB25" i="1"/>
  <c r="AC25" i="1" s="1"/>
  <c r="AB17" i="1"/>
  <c r="AC17" i="1" s="1"/>
  <c r="AB9" i="1"/>
  <c r="AC9" i="1" s="1"/>
  <c r="AB5" i="1"/>
  <c r="AC5" i="1" s="1"/>
  <c r="AB19" i="1"/>
  <c r="AC19" i="1" s="1"/>
  <c r="AB15" i="1"/>
  <c r="AC15" i="1" s="1"/>
  <c r="AB30" i="1"/>
  <c r="AC30" i="1" s="1"/>
  <c r="AB29" i="1"/>
  <c r="AC29" i="1" s="1"/>
  <c r="AB21" i="1"/>
  <c r="AC21" i="1" s="1"/>
  <c r="AB13" i="1"/>
  <c r="AC13" i="1" s="1"/>
  <c r="AB28" i="1"/>
  <c r="AC28" i="1" s="1"/>
  <c r="AB24" i="1"/>
  <c r="AC24" i="1" s="1"/>
  <c r="AB20" i="1"/>
  <c r="AC20" i="1" s="1"/>
  <c r="AB16" i="1"/>
  <c r="AC16" i="1" s="1"/>
  <c r="AB12" i="1"/>
  <c r="AC12" i="1" s="1"/>
  <c r="AB8" i="1"/>
  <c r="AC8" i="1" s="1"/>
  <c r="AB4" i="1"/>
  <c r="AC4" i="1" s="1"/>
  <c r="AB35" i="1" l="1"/>
  <c r="AB39" i="1"/>
  <c r="AB36" i="1"/>
  <c r="AB40" i="1"/>
  <c r="AB37" i="1"/>
  <c r="AB38" i="1"/>
</calcChain>
</file>

<file path=xl/sharedStrings.xml><?xml version="1.0" encoding="utf-8"?>
<sst xmlns="http://schemas.openxmlformats.org/spreadsheetml/2006/main" count="59" uniqueCount="33">
  <si>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</si>
  <si>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</si>
  <si>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</si>
  <si>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</si>
  <si>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</si>
  <si>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</si>
  <si>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</si>
  <si>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</si>
  <si>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</si>
  <si>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</si>
  <si>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</si>
  <si>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</si>
  <si>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</si>
  <si>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</si>
  <si>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</si>
  <si>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</si>
  <si>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</si>
  <si>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</si>
  <si>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</si>
  <si>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</si>
  <si>
    <t>Lista 3</t>
  </si>
  <si>
    <t>Lista 3.1</t>
  </si>
  <si>
    <t>Lista 3.2</t>
  </si>
  <si>
    <t>Lista 3.3</t>
  </si>
  <si>
    <t>Lista 4</t>
  </si>
  <si>
    <t>Lista 4.1</t>
  </si>
  <si>
    <t>Lista 4.2</t>
  </si>
  <si>
    <t>Lista 4.3</t>
  </si>
  <si>
    <t>Lista 4.4</t>
  </si>
  <si>
    <t>Lista 4.5</t>
  </si>
  <si>
    <t>Ocena</t>
  </si>
  <si>
    <t>Lista 5</t>
  </si>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</sst>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7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AC30" totalsRowShown="0">
  <autoFilter ref="A3:AC30" xr:uid="{52102E91-7D0A-4A54-BC4D-B7DD71F09F43}"/>
  <sortState xmlns:xlrd2="http://schemas.microsoft.com/office/spreadsheetml/2017/richdata2" ref="A4:AB30">
    <sortCondition ref="C3:C30"/>
  </sortState>
  <tableColumns count="29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6">
      <calculatedColumnFormula>SUM(Tabela1[[#This Row],[Lista 1.1]:[Lista 1.10]])</calculatedColumnFormula>
    </tableColumn>
    <tableColumn id="4" xr3:uid="{4D391143-F283-44F2-99D9-DFF7DD44893D}" name="Lista 2"/>
    <tableColumn id="22" xr3:uid="{158E2FA1-570C-49A6-BB8A-B27E72F6BB56}" name="Lista 3.1"/>
    <tableColumn id="21" xr3:uid="{719A07F4-8B54-49B2-93C1-18160B943267}" name="Lista 3.2"/>
    <tableColumn id="20" xr3:uid="{6CA19177-4EEC-42FA-9312-A6880C0781C0}" name="Lista 3.3"/>
    <tableColumn id="19" xr3:uid="{E0ACFB10-CC5C-4EFB-A125-942EA7D7C9B5}" name="Lista 3" dataDxfId="5">
      <calculatedColumnFormula>SUM(Tabela1[[#This Row],[Lista 3.1]:[Lista 3.3]])</calculatedColumnFormula>
    </tableColumn>
    <tableColumn id="26" xr3:uid="{26EDB5B8-FE56-41CD-A72B-D4C3931CDE99}" name="Lista 4.1"/>
    <tableColumn id="25" xr3:uid="{FB73BE52-5B27-49ED-A4CC-3EDDC28C26E1}" name="Lista 4.2"/>
    <tableColumn id="24" xr3:uid="{75674EDA-47DA-46A1-B59D-23246B8602A0}" name="Lista 4.3"/>
    <tableColumn id="27" xr3:uid="{3384B4E4-AE8B-4B4D-AB8F-3177F0A382B4}" name="Lista 4.4"/>
    <tableColumn id="23" xr3:uid="{3A8429E9-E920-48A0-91ED-43BA5DA358CE}" name="Lista 4.5"/>
    <tableColumn id="18" xr3:uid="{6ADB2887-0ACD-4AE5-B910-B268FC329AA1}" name="Lista 4" dataDxfId="4">
      <calculatedColumnFormula>SUM(Tabela1[[#This Row],[Lista 4.1]:[Lista 4.5]])</calculatedColumnFormula>
    </tableColumn>
    <tableColumn id="29" xr3:uid="{78F3B9BA-4441-4B2B-AE92-50689CF2052C}" name="Lista 5"/>
    <tableColumn id="5" xr3:uid="{D4D6EEC2-C473-4290-A3F0-01C555E302FB}" name="SUMA" dataDxfId="3">
      <calculatedColumnFormula>Tabela1[Lista 1]+Tabela1[Lista 2]+Tabela1[Lista 3]+Tabela1[Lista 4]+Tabela1[Lista 5]</calculatedColumnFormula>
    </tableColumn>
    <tableColumn id="17" xr3:uid="{48428C63-D30F-4815-A899-9BF7F8EC4CBF}" name="Procent" dataDxfId="2">
      <calculatedColumnFormula>Tabela1[[#This Row],[SUMA]]/Tabela3[Pkt do zdobycia]</calculatedColumnFormula>
    </tableColumn>
    <tableColumn id="28" xr3:uid="{8DC77032-E0B7-45EF-97F7-CBE667AF004C}" name="Ocena" dataDxfId="1">
      <calculatedColumnFormula>IF(Tabela1[[#This Row],[Procent]]&lt;50%, 2, IF(Tabela1[[#This Row],[Procent]] &lt; 60%, 3, IF(Tabela1[[#This Row],[Procent]] &lt; 70%, 3.5, IF(Tabela1[[#This Row],[Procent]] &lt; 80%, 4, IF(Tabela1[[#This Row],[Procent]] &lt; 90%, 4.5, 5)))))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6E3499-0B13-4724-8F83-48B03D959556}" name="Tabela2" displayName="Tabela2" ref="AA34:AB40" totalsRowShown="0">
  <autoFilter ref="AA34:AB40" xr:uid="{CE49EDC7-1A8B-498B-BFE2-778D7E73E05A}"/>
  <tableColumns count="2">
    <tableColumn id="1" xr3:uid="{5935EF24-C1C1-4ECA-A205-5C38B71A5B8D}" name="Ocena"/>
    <tableColumn id="2" xr3:uid="{C6EECAD7-0653-4320-8BC6-B2759AE5DB20}" name="Liczba" dataDxfId="0">
      <calculatedColumnFormula>COUNTIF(Tabela1[Ocena],AA35)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40"/>
  <sheetViews>
    <sheetView tabSelected="1" topLeftCell="A2" zoomScale="85" zoomScaleNormal="85" workbookViewId="0">
      <selection activeCell="D25" sqref="D25"/>
    </sheetView>
  </sheetViews>
  <sheetFormatPr defaultRowHeight="14.4" x14ac:dyDescent="0.3"/>
  <cols>
    <col min="3" max="3" width="11.109375" customWidth="1"/>
  </cols>
  <sheetData>
    <row r="3" spans="1:29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21</v>
      </c>
      <c r="Q3" t="s">
        <v>22</v>
      </c>
      <c r="R3" t="s">
        <v>23</v>
      </c>
      <c r="S3" t="s">
        <v>20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24</v>
      </c>
      <c r="Z3" t="s">
        <v>31</v>
      </c>
      <c r="AA3" t="s">
        <v>18</v>
      </c>
      <c r="AB3" t="s">
        <v>19</v>
      </c>
      <c r="AC3" t="s">
        <v>30</v>
      </c>
    </row>
    <row r="4" spans="1:29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S4">
        <f>SUM(Tabela1[[#This Row],[Lista 3.1]:[Lista 3.3]])</f>
        <v>0</v>
      </c>
      <c r="Y4">
        <f>SUM(Tabela1[[#This Row],[Lista 4.1]:[Lista 4.5]])</f>
        <v>0</v>
      </c>
      <c r="AA4">
        <f>Tabela1[Lista 1]+Tabela1[Lista 2]+Tabela1[Lista 3]+Tabela1[Lista 4]+Tabela1[Lista 5]</f>
        <v>0</v>
      </c>
      <c r="AB4" s="7">
        <f>Tabela1[[#This Row],[SUMA]]/Tabela3[Pkt do zdobycia]</f>
        <v>0</v>
      </c>
      <c r="AC4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5" spans="1:29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P5">
        <v>1.7</v>
      </c>
      <c r="Q5">
        <v>2</v>
      </c>
      <c r="R5">
        <v>3.5</v>
      </c>
      <c r="S5">
        <f>SUM(Tabela1[[#This Row],[Lista 3.1]:[Lista 3.3]])</f>
        <v>7.2</v>
      </c>
      <c r="T5">
        <v>2</v>
      </c>
      <c r="U5">
        <v>2</v>
      </c>
      <c r="V5">
        <v>0</v>
      </c>
      <c r="W5">
        <v>1</v>
      </c>
      <c r="X5">
        <v>2</v>
      </c>
      <c r="Y5">
        <f>SUM(Tabela1[[#This Row],[Lista 4.1]:[Lista 4.5]])</f>
        <v>7</v>
      </c>
      <c r="Z5">
        <v>2</v>
      </c>
      <c r="AA5">
        <f>Tabela1[Lista 1]+Tabela1[Lista 2]+Tabela1[Lista 3]+Tabela1[Lista 4]+Tabela1[Lista 5]</f>
        <v>32.349999999999994</v>
      </c>
      <c r="AB5" s="7">
        <f>Tabela1[[#This Row],[SUMA]]/Tabela3[Pkt do zdobycia]</f>
        <v>0.62211538461538451</v>
      </c>
      <c r="AC5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6" spans="1:29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O6">
        <v>8</v>
      </c>
      <c r="P6">
        <v>2</v>
      </c>
      <c r="Q6">
        <v>3</v>
      </c>
      <c r="R6">
        <v>2</v>
      </c>
      <c r="S6">
        <f>SUM(Tabela1[[#This Row],[Lista 3.1]:[Lista 3.3]])</f>
        <v>7</v>
      </c>
      <c r="T6">
        <v>1.5</v>
      </c>
      <c r="U6">
        <v>2</v>
      </c>
      <c r="V6">
        <v>0</v>
      </c>
      <c r="W6">
        <v>0.5</v>
      </c>
      <c r="X6">
        <v>0</v>
      </c>
      <c r="Y6">
        <f>SUM(Tabela1[[#This Row],[Lista 4.1]:[Lista 4.5]])</f>
        <v>4</v>
      </c>
      <c r="Z6">
        <v>4</v>
      </c>
      <c r="AA6">
        <f>Tabela1[Lista 1]+Tabela1[Lista 2]+Tabela1[Lista 3]+Tabela1[Lista 4]+Tabela1[Lista 5]</f>
        <v>29.15</v>
      </c>
      <c r="AB6" s="7">
        <f>Tabela1[[#This Row],[SUMA]]/Tabela3[Pkt do zdobycia]</f>
        <v>0.56057692307692308</v>
      </c>
      <c r="AC6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7" spans="1:29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O7">
        <v>10</v>
      </c>
      <c r="P7">
        <v>2.99</v>
      </c>
      <c r="Q7">
        <v>2</v>
      </c>
      <c r="R7">
        <v>4</v>
      </c>
      <c r="S7">
        <f>SUM(Tabela1[[#This Row],[Lista 3.1]:[Lista 3.3]])</f>
        <v>8.99</v>
      </c>
      <c r="T7">
        <v>1.75</v>
      </c>
      <c r="U7">
        <v>3</v>
      </c>
      <c r="V7">
        <v>4</v>
      </c>
      <c r="W7">
        <v>1.25</v>
      </c>
      <c r="X7">
        <v>2</v>
      </c>
      <c r="Y7">
        <f>SUM(Tabela1[[#This Row],[Lista 4.1]:[Lista 4.5]])</f>
        <v>12</v>
      </c>
      <c r="Z7">
        <v>10</v>
      </c>
      <c r="AA7">
        <f>Tabela1[Lista 1]+Tabela1[Lista 2]+Tabela1[Lista 3]+Tabela1[Lista 4]+Tabela1[Lista 5]</f>
        <v>47.34</v>
      </c>
      <c r="AB7" s="7">
        <f>Tabela1[[#This Row],[SUMA]]/Tabela3[Pkt do zdobycia]</f>
        <v>0.91038461538461546</v>
      </c>
      <c r="AC7">
        <f>IF(Tabela1[[#This Row],[Procent]]&lt;50%, 2, IF(Tabela1[[#This Row],[Procent]] &lt; 60%, 3, IF(Tabela1[[#This Row],[Procent]] &lt; 70%, 3.5, IF(Tabela1[[#This Row],[Procent]] &lt; 80%, 4, IF(Tabela1[[#This Row],[Procent]] &lt; 90%, 4.5, 5)))))</f>
        <v>5</v>
      </c>
    </row>
    <row r="8" spans="1:29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P8">
        <v>1.5</v>
      </c>
      <c r="Q8">
        <v>0.5</v>
      </c>
      <c r="R8">
        <v>3</v>
      </c>
      <c r="S8">
        <f>SUM(Tabela1[[#This Row],[Lista 3.1]:[Lista 3.3]])</f>
        <v>5</v>
      </c>
      <c r="T8">
        <v>2</v>
      </c>
      <c r="U8">
        <v>1.99</v>
      </c>
      <c r="V8">
        <v>3</v>
      </c>
      <c r="W8">
        <v>1</v>
      </c>
      <c r="X8">
        <v>2</v>
      </c>
      <c r="Y8">
        <f>SUM(Tabela1[[#This Row],[Lista 4.1]:[Lista 4.5]])</f>
        <v>9.99</v>
      </c>
      <c r="AA8">
        <f>Tabela1[Lista 1]+Tabela1[Lista 2]+Tabela1[Lista 3]+Tabela1[Lista 4]+Tabela1[Lista 5]</f>
        <v>28.64</v>
      </c>
      <c r="AB8" s="7">
        <f>Tabela1[[#This Row],[SUMA]]/Tabela3[Pkt do zdobycia]</f>
        <v>0.55076923076923079</v>
      </c>
      <c r="AC8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9" spans="1:29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P9">
        <v>3</v>
      </c>
      <c r="Q9">
        <v>2.5</v>
      </c>
      <c r="R9">
        <v>5</v>
      </c>
      <c r="S9">
        <f>SUM(Tabela1[[#This Row],[Lista 3.1]:[Lista 3.3]])</f>
        <v>10.5</v>
      </c>
      <c r="T9">
        <v>1.5</v>
      </c>
      <c r="U9">
        <v>3</v>
      </c>
      <c r="V9">
        <v>2.5</v>
      </c>
      <c r="W9">
        <v>0.5</v>
      </c>
      <c r="X9">
        <v>2</v>
      </c>
      <c r="Y9">
        <f>SUM(Tabela1[[#This Row],[Lista 4.1]:[Lista 4.5]])</f>
        <v>9.5</v>
      </c>
      <c r="Z9">
        <v>4</v>
      </c>
      <c r="AA9">
        <f>Tabela1[Lista 1]+Tabela1[Lista 2]+Tabela1[Lista 3]+Tabela1[Lista 4]+Tabela1[Lista 5]</f>
        <v>41</v>
      </c>
      <c r="AB9" s="7">
        <f>Tabela1[[#This Row],[SUMA]]/Tabela3[Pkt do zdobycia]</f>
        <v>0.78846153846153844</v>
      </c>
      <c r="AC9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0" spans="1:29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O10">
        <v>10</v>
      </c>
      <c r="P10">
        <v>3</v>
      </c>
      <c r="Q10">
        <v>2</v>
      </c>
      <c r="R10">
        <v>3.5</v>
      </c>
      <c r="S10">
        <f>SUM(Tabela1[[#This Row],[Lista 3.1]:[Lista 3.3]])</f>
        <v>8.5</v>
      </c>
      <c r="T10">
        <v>2</v>
      </c>
      <c r="U10">
        <v>2</v>
      </c>
      <c r="V10">
        <v>1</v>
      </c>
      <c r="W10">
        <v>1</v>
      </c>
      <c r="X10">
        <v>2</v>
      </c>
      <c r="Y10">
        <f>SUM(Tabela1[[#This Row],[Lista 4.1]:[Lista 4.5]])</f>
        <v>8</v>
      </c>
      <c r="Z10">
        <v>5</v>
      </c>
      <c r="AA10">
        <f>Tabela1[Lista 1]+Tabela1[Lista 2]+Tabela1[Lista 3]+Tabela1[Lista 4]+Tabela1[Lista 5]</f>
        <v>38.25</v>
      </c>
      <c r="AB10" s="7">
        <f>Tabela1[[#This Row],[SUMA]]/Tabela3[Pkt do zdobycia]</f>
        <v>0.73557692307692313</v>
      </c>
      <c r="AC10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1" spans="1:29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O11">
        <v>8</v>
      </c>
      <c r="P11">
        <v>3</v>
      </c>
      <c r="Q11">
        <v>2</v>
      </c>
      <c r="R11">
        <v>5</v>
      </c>
      <c r="S11">
        <f>SUM(Tabela1[[#This Row],[Lista 3.1]:[Lista 3.3]])</f>
        <v>10</v>
      </c>
      <c r="T11">
        <v>1</v>
      </c>
      <c r="U11">
        <v>2.5</v>
      </c>
      <c r="V11">
        <v>1</v>
      </c>
      <c r="W11">
        <v>0.5</v>
      </c>
      <c r="X11">
        <v>2</v>
      </c>
      <c r="Y11">
        <f>SUM(Tabela1[[#This Row],[Lista 4.1]:[Lista 4.5]])</f>
        <v>7</v>
      </c>
      <c r="Z11">
        <v>2</v>
      </c>
      <c r="AA11">
        <f>Tabela1[Lista 1]+Tabela1[Lista 2]+Tabela1[Lista 3]+Tabela1[Lista 4]+Tabela1[Lista 5]</f>
        <v>35.5</v>
      </c>
      <c r="AB11" s="7">
        <f>Tabela1[[#This Row],[SUMA]]/Tabela3[Pkt do zdobycia]</f>
        <v>0.68269230769230771</v>
      </c>
      <c r="AC11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2" spans="1:29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O12">
        <v>7</v>
      </c>
      <c r="P12">
        <v>3</v>
      </c>
      <c r="Q12">
        <v>2</v>
      </c>
      <c r="R12">
        <v>2</v>
      </c>
      <c r="S12">
        <f>SUM(Tabela1[[#This Row],[Lista 3.1]:[Lista 3.3]])</f>
        <v>7</v>
      </c>
      <c r="T12">
        <v>2.8</v>
      </c>
      <c r="U12">
        <v>3</v>
      </c>
      <c r="V12">
        <v>0</v>
      </c>
      <c r="W12">
        <v>1</v>
      </c>
      <c r="X12">
        <v>2</v>
      </c>
      <c r="Y12">
        <f>SUM(Tabela1[[#This Row],[Lista 4.1]:[Lista 4.5]])</f>
        <v>8.8000000000000007</v>
      </c>
      <c r="Z12">
        <v>5</v>
      </c>
      <c r="AA12">
        <f>Tabela1[Lista 1]+Tabela1[Lista 2]+Tabela1[Lista 3]+Tabela1[Lista 4]+Tabela1[Lista 5]</f>
        <v>34.75</v>
      </c>
      <c r="AB12" s="7">
        <f>Tabela1[[#This Row],[SUMA]]/Tabela3[Pkt do zdobycia]</f>
        <v>0.66826923076923073</v>
      </c>
      <c r="AC12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3" spans="1:29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O13">
        <v>8</v>
      </c>
      <c r="P13">
        <v>1.5</v>
      </c>
      <c r="Q13">
        <v>1.5</v>
      </c>
      <c r="R13">
        <v>2</v>
      </c>
      <c r="S13">
        <f>SUM(Tabela1[[#This Row],[Lista 3.1]:[Lista 3.3]])</f>
        <v>5</v>
      </c>
      <c r="T13">
        <v>2.8</v>
      </c>
      <c r="U13">
        <v>3</v>
      </c>
      <c r="V13">
        <v>3</v>
      </c>
      <c r="W13">
        <v>1</v>
      </c>
      <c r="X13">
        <v>2</v>
      </c>
      <c r="Y13">
        <f>SUM(Tabela1[[#This Row],[Lista 4.1]:[Lista 4.5]])</f>
        <v>11.8</v>
      </c>
      <c r="Z13">
        <v>4</v>
      </c>
      <c r="AA13">
        <f>Tabela1[Lista 1]+Tabela1[Lista 2]+Tabela1[Lista 3]+Tabela1[Lista 4]+Tabela1[Lista 5]</f>
        <v>36.200000000000003</v>
      </c>
      <c r="AB13" s="7">
        <f>Tabela1[[#This Row],[SUMA]]/Tabela3[Pkt do zdobycia]</f>
        <v>0.69615384615384623</v>
      </c>
      <c r="AC13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14" spans="1:29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P14">
        <v>3</v>
      </c>
      <c r="Q14">
        <v>2</v>
      </c>
      <c r="R14">
        <v>5</v>
      </c>
      <c r="S14">
        <f>SUM(Tabela1[[#This Row],[Lista 3.1]:[Lista 3.3]])</f>
        <v>10</v>
      </c>
      <c r="T14">
        <v>2</v>
      </c>
      <c r="U14">
        <v>2</v>
      </c>
      <c r="V14">
        <v>2</v>
      </c>
      <c r="W14">
        <v>0.5</v>
      </c>
      <c r="X14">
        <v>2</v>
      </c>
      <c r="Y14">
        <f>SUM(Tabela1[[#This Row],[Lista 4.1]:[Lista 4.5]])</f>
        <v>8.5</v>
      </c>
      <c r="Z14">
        <v>6</v>
      </c>
      <c r="AA14">
        <f>Tabela1[Lista 1]+Tabela1[Lista 2]+Tabela1[Lista 3]+Tabela1[Lista 4]+Tabela1[Lista 5]</f>
        <v>39.549999999999997</v>
      </c>
      <c r="AB14" s="7">
        <f>Tabela1[[#This Row],[SUMA]]/Tabela3[Pkt do zdobycia]</f>
        <v>0.76057692307692304</v>
      </c>
      <c r="AC14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5" spans="1:29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O15">
        <v>9.1</v>
      </c>
      <c r="P15">
        <v>2.5</v>
      </c>
      <c r="Q15">
        <v>2</v>
      </c>
      <c r="R15">
        <v>5</v>
      </c>
      <c r="S15">
        <f>SUM(Tabela1[[#This Row],[Lista 3.1]:[Lista 3.3]])</f>
        <v>9.5</v>
      </c>
      <c r="T15">
        <v>3</v>
      </c>
      <c r="U15">
        <v>2</v>
      </c>
      <c r="V15">
        <v>3</v>
      </c>
      <c r="W15">
        <v>1</v>
      </c>
      <c r="X15">
        <v>2</v>
      </c>
      <c r="Y15">
        <f>SUM(Tabela1[[#This Row],[Lista 4.1]:[Lista 4.5]])</f>
        <v>11</v>
      </c>
      <c r="Z15">
        <v>7</v>
      </c>
      <c r="AA15">
        <f>Tabela1[Lista 1]+Tabela1[Lista 2]+Tabela1[Lista 3]+Tabela1[Lista 4]+Tabela1[Lista 5]</f>
        <v>44.93</v>
      </c>
      <c r="AB15" s="7">
        <f>Tabela1[[#This Row],[SUMA]]/Tabela3[Pkt do zdobycia]</f>
        <v>0.86403846153846153</v>
      </c>
      <c r="AC15">
        <f>IF(Tabela1[[#This Row],[Procent]]&lt;50%, 2, IF(Tabela1[[#This Row],[Procent]] &lt; 60%, 3, IF(Tabela1[[#This Row],[Procent]] &lt; 70%, 3.5, IF(Tabela1[[#This Row],[Procent]] &lt; 80%, 4, IF(Tabela1[[#This Row],[Procent]] &lt; 90%, 4.5, 5)))))</f>
        <v>4.5</v>
      </c>
    </row>
    <row r="16" spans="1:29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O16">
        <v>8.5</v>
      </c>
      <c r="P16">
        <v>3</v>
      </c>
      <c r="Q16">
        <v>2</v>
      </c>
      <c r="R16">
        <v>2</v>
      </c>
      <c r="S16">
        <f>SUM(Tabela1[[#This Row],[Lista 3.1]:[Lista 3.3]])</f>
        <v>7</v>
      </c>
      <c r="T16">
        <v>2</v>
      </c>
      <c r="U16">
        <v>2</v>
      </c>
      <c r="V16">
        <v>2.8</v>
      </c>
      <c r="W16">
        <v>1</v>
      </c>
      <c r="X16">
        <v>2</v>
      </c>
      <c r="Y16">
        <f>SUM(Tabela1[[#This Row],[Lista 4.1]:[Lista 4.5]])</f>
        <v>9.8000000000000007</v>
      </c>
      <c r="Z16">
        <v>7</v>
      </c>
      <c r="AA16">
        <f>Tabela1[Lista 1]+Tabela1[Lista 2]+Tabela1[Lista 3]+Tabela1[Lista 4]+Tabela1[Lista 5]</f>
        <v>38.6</v>
      </c>
      <c r="AB16" s="7">
        <f>Tabela1[[#This Row],[SUMA]]/Tabela3[Pkt do zdobycia]</f>
        <v>0.74230769230769234</v>
      </c>
      <c r="AC16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7" spans="1:29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P17">
        <v>3</v>
      </c>
      <c r="Q17">
        <v>0.5</v>
      </c>
      <c r="R17">
        <v>0</v>
      </c>
      <c r="S17">
        <f>SUM(Tabela1[[#This Row],[Lista 3.1]:[Lista 3.3]])</f>
        <v>3.5</v>
      </c>
      <c r="T17">
        <v>2</v>
      </c>
      <c r="U17">
        <v>2</v>
      </c>
      <c r="V17">
        <v>3</v>
      </c>
      <c r="W17">
        <v>0</v>
      </c>
      <c r="X17">
        <v>1</v>
      </c>
      <c r="Y17">
        <f>SUM(Tabela1[[#This Row],[Lista 4.1]:[Lista 4.5]])</f>
        <v>8</v>
      </c>
      <c r="Z17">
        <v>6</v>
      </c>
      <c r="AA17">
        <f>Tabela1[Lista 1]+Tabela1[Lista 2]+Tabela1[Lista 3]+Tabela1[Lista 4]+Tabela1[Lista 5]</f>
        <v>26.4</v>
      </c>
      <c r="AB17" s="7">
        <f>Tabela1[[#This Row],[SUMA]]/Tabela3[Pkt do zdobycia]</f>
        <v>0.50769230769230766</v>
      </c>
      <c r="AC17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18" spans="1:29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O18">
        <v>7</v>
      </c>
      <c r="P18">
        <v>3</v>
      </c>
      <c r="Q18">
        <v>2</v>
      </c>
      <c r="R18">
        <v>5</v>
      </c>
      <c r="S18">
        <f>SUM(Tabela1[[#This Row],[Lista 3.1]:[Lista 3.3]])</f>
        <v>10</v>
      </c>
      <c r="T18">
        <v>1.5</v>
      </c>
      <c r="U18">
        <v>2.25</v>
      </c>
      <c r="V18">
        <v>3</v>
      </c>
      <c r="W18">
        <v>0.5</v>
      </c>
      <c r="X18">
        <v>1</v>
      </c>
      <c r="Y18">
        <f>SUM(Tabela1[[#This Row],[Lista 4.1]:[Lista 4.5]])</f>
        <v>8.25</v>
      </c>
      <c r="Z18">
        <v>5</v>
      </c>
      <c r="AA18">
        <f>Tabela1[Lista 1]+Tabela1[Lista 2]+Tabela1[Lista 3]+Tabela1[Lista 4]+Tabela1[Lista 5]</f>
        <v>37.700000000000003</v>
      </c>
      <c r="AB18" s="7">
        <f>Tabela1[[#This Row],[SUMA]]/Tabela3[Pkt do zdobycia]</f>
        <v>0.72500000000000009</v>
      </c>
      <c r="AC18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19" spans="1:29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S19">
        <f>SUM(Tabela1[[#This Row],[Lista 3.1]:[Lista 3.3]])</f>
        <v>0</v>
      </c>
      <c r="Y19">
        <f>SUM(Tabela1[[#This Row],[Lista 4.1]:[Lista 4.5]])</f>
        <v>0</v>
      </c>
      <c r="AA19">
        <f>Tabela1[Lista 1]+Tabela1[Lista 2]+Tabela1[Lista 3]+Tabela1[Lista 4]+Tabela1[Lista 5]</f>
        <v>0</v>
      </c>
      <c r="AB19" s="7">
        <f>Tabela1[[#This Row],[SUMA]]/Tabela3[Pkt do zdobycia]</f>
        <v>0</v>
      </c>
      <c r="AC19">
        <f>IF(Tabela1[[#This Row],[Procent]]&lt;50%, 2, IF(Tabela1[[#This Row],[Procent]] &lt; 60%, 3, IF(Tabela1[[#This Row],[Procent]] &lt; 70%, 3.5, IF(Tabela1[[#This Row],[Procent]] &lt; 80%, 4, IF(Tabela1[[#This Row],[Procent]] &lt; 90%, 4.5, 5)))))</f>
        <v>2</v>
      </c>
    </row>
    <row r="20" spans="1:29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P20">
        <v>2</v>
      </c>
      <c r="Q20">
        <v>1.5</v>
      </c>
      <c r="R20">
        <v>3.5</v>
      </c>
      <c r="S20">
        <f>SUM(Tabela1[[#This Row],[Lista 3.1]:[Lista 3.3]])</f>
        <v>7</v>
      </c>
      <c r="T20">
        <v>1.5</v>
      </c>
      <c r="U20">
        <v>2</v>
      </c>
      <c r="V20">
        <v>3</v>
      </c>
      <c r="W20">
        <v>0</v>
      </c>
      <c r="X20">
        <v>0</v>
      </c>
      <c r="Y20">
        <f>SUM(Tabela1[[#This Row],[Lista 4.1]:[Lista 4.5]])</f>
        <v>6.5</v>
      </c>
      <c r="Z20">
        <v>6</v>
      </c>
      <c r="AA20">
        <f>Tabela1[Lista 1]+Tabela1[Lista 2]+Tabela1[Lista 3]+Tabela1[Lista 4]+Tabela1[Lista 5]</f>
        <v>29.9</v>
      </c>
      <c r="AB20" s="7">
        <f>Tabela1[[#This Row],[SUMA]]/Tabela3[Pkt do zdobycia]</f>
        <v>0.57499999999999996</v>
      </c>
      <c r="AC20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1" spans="1:29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O21">
        <v>8</v>
      </c>
      <c r="P21">
        <v>2</v>
      </c>
      <c r="Q21">
        <v>1.5</v>
      </c>
      <c r="R21">
        <v>3</v>
      </c>
      <c r="S21">
        <f>SUM(Tabela1[[#This Row],[Lista 3.1]:[Lista 3.3]])</f>
        <v>6.5</v>
      </c>
      <c r="T21">
        <v>1.5</v>
      </c>
      <c r="U21">
        <v>0.75</v>
      </c>
      <c r="V21">
        <v>3</v>
      </c>
      <c r="W21">
        <v>0.5</v>
      </c>
      <c r="X21">
        <v>0.5</v>
      </c>
      <c r="Y21">
        <f>SUM(Tabela1[[#This Row],[Lista 4.1]:[Lista 4.5]])</f>
        <v>6.25</v>
      </c>
      <c r="Z21">
        <v>4</v>
      </c>
      <c r="AA21">
        <f>Tabela1[Lista 1]+Tabela1[Lista 2]+Tabela1[Lista 3]+Tabela1[Lista 4]+Tabela1[Lista 5]</f>
        <v>28.25</v>
      </c>
      <c r="AB21" s="7">
        <f>Tabela1[[#This Row],[SUMA]]/Tabela3[Pkt do zdobycia]</f>
        <v>0.54326923076923073</v>
      </c>
      <c r="AC21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2" spans="1:29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7</v>
      </c>
      <c r="P22">
        <v>3</v>
      </c>
      <c r="Q22">
        <v>1.5</v>
      </c>
      <c r="R22">
        <v>2</v>
      </c>
      <c r="S22">
        <f>SUM(Tabela1[[#This Row],[Lista 3.1]:[Lista 3.3]])</f>
        <v>6.5</v>
      </c>
      <c r="T22">
        <v>2</v>
      </c>
      <c r="U22">
        <v>2</v>
      </c>
      <c r="V22">
        <v>0</v>
      </c>
      <c r="W22">
        <v>0.5</v>
      </c>
      <c r="X22">
        <v>0</v>
      </c>
      <c r="Y22">
        <f>SUM(Tabela1[[#This Row],[Lista 4.1]:[Lista 4.5]])</f>
        <v>4.5</v>
      </c>
      <c r="Z22">
        <v>3</v>
      </c>
      <c r="AA22">
        <f>Tabela1[Lista 1]+Tabela1[Lista 2]+Tabela1[Lista 3]+Tabela1[Lista 4]+Tabela1[Lista 5]</f>
        <v>28.3</v>
      </c>
      <c r="AB22" s="7">
        <f>Tabela1[[#This Row],[SUMA]]/Tabela3[Pkt do zdobycia]</f>
        <v>0.5442307692307693</v>
      </c>
      <c r="AC22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3" spans="1:29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O23">
        <v>8</v>
      </c>
      <c r="P23">
        <v>2.99</v>
      </c>
      <c r="Q23">
        <v>1.75</v>
      </c>
      <c r="R23">
        <v>3</v>
      </c>
      <c r="S23">
        <f>SUM(Tabela1[[#This Row],[Lista 3.1]:[Lista 3.3]])</f>
        <v>7.74</v>
      </c>
      <c r="T23">
        <v>2</v>
      </c>
      <c r="U23">
        <v>2</v>
      </c>
      <c r="V23">
        <v>0</v>
      </c>
      <c r="W23">
        <v>0.5</v>
      </c>
      <c r="X23">
        <v>0</v>
      </c>
      <c r="Y23">
        <f>SUM(Tabela1[[#This Row],[Lista 4.1]:[Lista 4.5]])</f>
        <v>4.5</v>
      </c>
      <c r="Z23">
        <v>5</v>
      </c>
      <c r="AA23">
        <f>Tabela1[Lista 1]+Tabela1[Lista 2]+Tabela1[Lista 3]+Tabela1[Lista 4]+Tabela1[Lista 5]</f>
        <v>30.79</v>
      </c>
      <c r="AB23" s="7">
        <f>Tabela1[[#This Row],[SUMA]]/Tabela3[Pkt do zdobycia]</f>
        <v>0.5921153846153846</v>
      </c>
      <c r="AC23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4" spans="1:29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v>1.5</v>
      </c>
      <c r="Q24">
        <v>2</v>
      </c>
      <c r="R24">
        <v>4.5</v>
      </c>
      <c r="S24">
        <f>SUM(Tabela1[[#This Row],[Lista 3.1]:[Lista 3.3]])</f>
        <v>8</v>
      </c>
      <c r="T24">
        <v>1.25</v>
      </c>
      <c r="U24">
        <v>2</v>
      </c>
      <c r="V24">
        <v>3</v>
      </c>
      <c r="W24">
        <v>1</v>
      </c>
      <c r="X24">
        <v>1.5</v>
      </c>
      <c r="Y24">
        <f>SUM(Tabela1[[#This Row],[Lista 4.1]:[Lista 4.5]])</f>
        <v>8.75</v>
      </c>
      <c r="Z24">
        <v>5</v>
      </c>
      <c r="AA24">
        <f>Tabela1[Lista 1]+Tabela1[Lista 2]+Tabela1[Lista 3]+Tabela1[Lista 4]+Tabela1[Lista 5]</f>
        <v>39.4</v>
      </c>
      <c r="AB24" s="7">
        <f>Tabela1[[#This Row],[SUMA]]/Tabela3[Pkt do zdobycia]</f>
        <v>0.75769230769230766</v>
      </c>
      <c r="AC24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25" spans="1:29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P25">
        <v>1.5</v>
      </c>
      <c r="Q25">
        <v>0.5</v>
      </c>
      <c r="R25">
        <v>2</v>
      </c>
      <c r="S25">
        <f>SUM(Tabela1[[#This Row],[Lista 3.1]:[Lista 3.3]])</f>
        <v>4</v>
      </c>
      <c r="T25">
        <v>2</v>
      </c>
      <c r="U25">
        <v>2</v>
      </c>
      <c r="V25">
        <v>3</v>
      </c>
      <c r="W25">
        <v>0.5</v>
      </c>
      <c r="X25">
        <v>1.5</v>
      </c>
      <c r="Y25">
        <f>SUM(Tabela1[[#This Row],[Lista 4.1]:[Lista 4.5]])</f>
        <v>9</v>
      </c>
      <c r="Z25">
        <v>3</v>
      </c>
      <c r="AA25">
        <f>Tabela1[Lista 1]+Tabela1[Lista 2]+Tabela1[Lista 3]+Tabela1[Lista 4]+Tabela1[Lista 5]</f>
        <v>28.4</v>
      </c>
      <c r="AB25" s="7">
        <f>Tabela1[[#This Row],[SUMA]]/Tabela3[Pkt do zdobycia]</f>
        <v>0.5461538461538461</v>
      </c>
      <c r="AC25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26" spans="1:29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O26">
        <v>8</v>
      </c>
      <c r="P26">
        <v>2</v>
      </c>
      <c r="Q26">
        <v>1.5</v>
      </c>
      <c r="R26">
        <v>2</v>
      </c>
      <c r="S26">
        <f>SUM(Tabela1[[#This Row],[Lista 3.1]:[Lista 3.3]])</f>
        <v>5.5</v>
      </c>
      <c r="T26">
        <v>2</v>
      </c>
      <c r="U26">
        <v>2</v>
      </c>
      <c r="V26">
        <v>2</v>
      </c>
      <c r="W26">
        <v>0.5</v>
      </c>
      <c r="X26">
        <v>2</v>
      </c>
      <c r="Y26">
        <f>SUM(Tabela1[[#This Row],[Lista 4.1]:[Lista 4.5]])</f>
        <v>8.5</v>
      </c>
      <c r="Z26">
        <v>3</v>
      </c>
      <c r="AA26">
        <f>Tabela1[Lista 1]+Tabela1[Lista 2]+Tabela1[Lista 3]+Tabela1[Lista 4]+Tabela1[Lista 5]</f>
        <v>31.95</v>
      </c>
      <c r="AB26" s="7">
        <f>Tabela1[[#This Row],[SUMA]]/Tabela3[Pkt do zdobycia]</f>
        <v>0.61442307692307696</v>
      </c>
      <c r="AC26">
        <f>IF(Tabela1[[#This Row],[Procent]]&lt;50%, 2, IF(Tabela1[[#This Row],[Procent]] &lt; 60%, 3, IF(Tabela1[[#This Row],[Procent]] &lt; 70%, 3.5, IF(Tabela1[[#This Row],[Procent]] &lt; 80%, 4, IF(Tabela1[[#This Row],[Procent]] &lt; 90%, 4.5, 5)))))</f>
        <v>3.5</v>
      </c>
    </row>
    <row r="27" spans="1:29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P27">
        <v>3</v>
      </c>
      <c r="Q27">
        <v>2</v>
      </c>
      <c r="R27">
        <v>5</v>
      </c>
      <c r="S27">
        <f>SUM(Tabela1[[#This Row],[Lista 3.1]:[Lista 3.3]])</f>
        <v>10</v>
      </c>
      <c r="T27">
        <v>2</v>
      </c>
      <c r="U27">
        <v>2</v>
      </c>
      <c r="V27">
        <v>3</v>
      </c>
      <c r="W27">
        <v>1</v>
      </c>
      <c r="X27">
        <v>2</v>
      </c>
      <c r="Y27">
        <f>SUM(Tabela1[[#This Row],[Lista 4.1]:[Lista 4.5]])</f>
        <v>10</v>
      </c>
      <c r="Z27">
        <v>3</v>
      </c>
      <c r="AA27">
        <f>Tabela1[Lista 1]+Tabela1[Lista 2]+Tabela1[Lista 3]+Tabela1[Lista 4]+Tabela1[Lista 5]</f>
        <v>43</v>
      </c>
      <c r="AB27" s="7">
        <f>Tabela1[[#This Row],[SUMA]]/Tabela3[Pkt do zdobycia]</f>
        <v>0.82692307692307687</v>
      </c>
      <c r="AC27">
        <f>IF(Tabela1[[#This Row],[Procent]]&lt;50%, 2, IF(Tabela1[[#This Row],[Procent]] &lt; 60%, 3, IF(Tabela1[[#This Row],[Procent]] &lt; 70%, 3.5, IF(Tabela1[[#This Row],[Procent]] &lt; 80%, 4, IF(Tabela1[[#This Row],[Procent]] &lt; 90%, 4.5, 5)))))</f>
        <v>4.5</v>
      </c>
    </row>
    <row r="28" spans="1:29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O28">
        <v>5</v>
      </c>
      <c r="P28">
        <v>3</v>
      </c>
      <c r="Q28">
        <v>2</v>
      </c>
      <c r="R28">
        <v>5</v>
      </c>
      <c r="S28">
        <f>SUM(Tabela1[[#This Row],[Lista 3.1]:[Lista 3.3]])</f>
        <v>10</v>
      </c>
      <c r="T28">
        <v>2</v>
      </c>
      <c r="U28">
        <v>2.5</v>
      </c>
      <c r="V28">
        <v>2.75</v>
      </c>
      <c r="W28">
        <v>1</v>
      </c>
      <c r="X28">
        <v>2</v>
      </c>
      <c r="Y28">
        <f>SUM(Tabela1[[#This Row],[Lista 4.1]:[Lista 4.5]])</f>
        <v>10.25</v>
      </c>
      <c r="Z28">
        <v>6</v>
      </c>
      <c r="AA28">
        <f>Tabela1[Lista 1]+Tabela1[Lista 2]+Tabela1[Lista 3]+Tabela1[Lista 4]+Tabela1[Lista 5]</f>
        <v>38.799999999999997</v>
      </c>
      <c r="AB28" s="7">
        <f>Tabela1[[#This Row],[SUMA]]/Tabela3[Pkt do zdobycia]</f>
        <v>0.74615384615384606</v>
      </c>
      <c r="AC28">
        <f>IF(Tabela1[[#This Row],[Procent]]&lt;50%, 2, IF(Tabela1[[#This Row],[Procent]] &lt; 60%, 3, IF(Tabela1[[#This Row],[Procent]] &lt; 70%, 3.5, IF(Tabela1[[#This Row],[Procent]] &lt; 80%, 4, IF(Tabela1[[#This Row],[Procent]] &lt; 90%, 4.5, 5)))))</f>
        <v>4</v>
      </c>
    </row>
    <row r="29" spans="1:29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P29">
        <v>3</v>
      </c>
      <c r="Q29">
        <v>2</v>
      </c>
      <c r="R29">
        <v>5</v>
      </c>
      <c r="S29">
        <f>SUM(Tabela1[[#This Row],[Lista 3.1]:[Lista 3.3]])</f>
        <v>10</v>
      </c>
      <c r="T29">
        <v>2</v>
      </c>
      <c r="U29">
        <v>1</v>
      </c>
      <c r="V29">
        <v>0</v>
      </c>
      <c r="W29">
        <v>0</v>
      </c>
      <c r="X29">
        <v>0</v>
      </c>
      <c r="Y29">
        <f>SUM(Tabela1[[#This Row],[Lista 4.1]:[Lista 4.5]])</f>
        <v>3</v>
      </c>
      <c r="Z29">
        <v>2</v>
      </c>
      <c r="AA29">
        <f>Tabela1[Lista 1]+Tabela1[Lista 2]+Tabela1[Lista 3]+Tabela1[Lista 4]+Tabela1[Lista 5]</f>
        <v>29.75</v>
      </c>
      <c r="AB29" s="7">
        <f>Tabela1[[#This Row],[SUMA]]/Tabela3[Pkt do zdobycia]</f>
        <v>0.57211538461538458</v>
      </c>
      <c r="AC29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30" spans="1:29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P30">
        <v>1.25</v>
      </c>
      <c r="Q30">
        <v>2</v>
      </c>
      <c r="R30">
        <v>0</v>
      </c>
      <c r="S30">
        <f>SUM(Tabela1[[#This Row],[Lista 3.1]:[Lista 3.3]])</f>
        <v>3.25</v>
      </c>
      <c r="T30">
        <v>1.5</v>
      </c>
      <c r="U30">
        <v>2</v>
      </c>
      <c r="V30">
        <v>2</v>
      </c>
      <c r="W30">
        <v>1</v>
      </c>
      <c r="X30">
        <v>2</v>
      </c>
      <c r="Y30">
        <f>SUM(Tabela1[[#This Row],[Lista 4.1]:[Lista 4.5]])</f>
        <v>8.5</v>
      </c>
      <c r="Z30">
        <v>5</v>
      </c>
      <c r="AA30">
        <f>Tabela1[Lista 1]+Tabela1[Lista 2]+Tabela1[Lista 3]+Tabela1[Lista 4]+Tabela1[Lista 5]</f>
        <v>26.85</v>
      </c>
      <c r="AB30" s="7">
        <f>Tabela1[[#This Row],[SUMA]]/Tabela3[Pkt do zdobycia]</f>
        <v>0.5163461538461539</v>
      </c>
      <c r="AC30">
        <f>IF(Tabela1[[#This Row],[Procent]]&lt;50%, 2, IF(Tabela1[[#This Row],[Procent]] &lt; 60%, 3, IF(Tabela1[[#This Row],[Procent]] &lt; 70%, 3.5, IF(Tabela1[[#This Row],[Procent]] &lt; 80%, 4, IF(Tabela1[[#This Row],[Procent]] &lt; 90%, 4.5, 5)))))</f>
        <v>3</v>
      </c>
    </row>
    <row r="34" spans="15:28" x14ac:dyDescent="0.3">
      <c r="O34" t="s">
        <v>16</v>
      </c>
      <c r="AA34" t="s">
        <v>30</v>
      </c>
      <c r="AB34" t="s">
        <v>32</v>
      </c>
    </row>
    <row r="35" spans="15:28" x14ac:dyDescent="0.3">
      <c r="O35">
        <v>52</v>
      </c>
      <c r="AA35">
        <v>2</v>
      </c>
      <c r="AB35">
        <f>COUNTIF(Tabela1[Ocena],AA35)</f>
        <v>2</v>
      </c>
    </row>
    <row r="36" spans="15:28" x14ac:dyDescent="0.3">
      <c r="AA36">
        <v>3</v>
      </c>
      <c r="AB36">
        <f>COUNTIF(Tabela1[Ocena],AA36)</f>
        <v>10</v>
      </c>
    </row>
    <row r="37" spans="15:28" x14ac:dyDescent="0.3">
      <c r="AA37">
        <v>3.5</v>
      </c>
      <c r="AB37">
        <f>COUNTIF(Tabela1[Ocena],AA37)</f>
        <v>5</v>
      </c>
    </row>
    <row r="38" spans="15:28" x14ac:dyDescent="0.3">
      <c r="AA38">
        <v>4</v>
      </c>
      <c r="AB38">
        <f>COUNTIF(Tabela1[Ocena],AA38)</f>
        <v>7</v>
      </c>
    </row>
    <row r="39" spans="15:28" x14ac:dyDescent="0.3">
      <c r="AA39">
        <v>4.5</v>
      </c>
      <c r="AB39">
        <f>COUNTIF(Tabela1[Ocena],AA39)</f>
        <v>2</v>
      </c>
    </row>
    <row r="40" spans="15:28" x14ac:dyDescent="0.3">
      <c r="AA40">
        <v>5</v>
      </c>
      <c r="AB40">
        <f>COUNTIF(Tabela1[Ocena],AA40)</f>
        <v>1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2020-06-12T13:43:05Z</dcterms:modified>
</cp:coreProperties>
</file>