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Repositories\PRz\Kursy\2019_2020 - 2 - summer\BazyDanychI4\Laboratorium\"/>
    </mc:Choice>
  </mc:AlternateContent>
  <xr:revisionPtr revIDLastSave="0" documentId="13_ncr:1_{880F3198-5DB1-4097-950D-94C98C84EEB8}" xr6:coauthVersionLast="45" xr6:coauthVersionMax="45" xr10:uidLastSave="{00000000-0000-0000-0000-000000000000}"/>
  <bookViews>
    <workbookView xWindow="3420" yWindow="3420" windowWidth="23040" windowHeight="12204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4" i="1" l="1"/>
  <c r="AA4" i="1" s="1"/>
  <c r="N5" i="1"/>
  <c r="AA5" i="1" s="1"/>
  <c r="N6" i="1"/>
  <c r="AA6" i="1" s="1"/>
  <c r="N7" i="1"/>
  <c r="AA7" i="1" s="1"/>
  <c r="N8" i="1"/>
  <c r="AA8" i="1" s="1"/>
  <c r="N9" i="1"/>
  <c r="AA9" i="1" s="1"/>
  <c r="N10" i="1"/>
  <c r="AA10" i="1" s="1"/>
  <c r="N11" i="1"/>
  <c r="AA11" i="1" s="1"/>
  <c r="N12" i="1"/>
  <c r="AA12" i="1" s="1"/>
  <c r="N13" i="1"/>
  <c r="AA13" i="1" s="1"/>
  <c r="N14" i="1"/>
  <c r="AA14" i="1" s="1"/>
  <c r="N15" i="1"/>
  <c r="AA15" i="1" s="1"/>
  <c r="N16" i="1"/>
  <c r="AA16" i="1" s="1"/>
  <c r="N17" i="1"/>
  <c r="AA17" i="1" s="1"/>
  <c r="N18" i="1"/>
  <c r="AA18" i="1" s="1"/>
  <c r="N19" i="1"/>
  <c r="AA19" i="1" s="1"/>
  <c r="N20" i="1"/>
  <c r="AA20" i="1" s="1"/>
  <c r="N21" i="1"/>
  <c r="AA21" i="1" s="1"/>
  <c r="N22" i="1"/>
  <c r="AA22" i="1" s="1"/>
  <c r="N23" i="1"/>
  <c r="AA23" i="1" s="1"/>
  <c r="N24" i="1"/>
  <c r="AA24" i="1" s="1"/>
  <c r="N25" i="1"/>
  <c r="AA25" i="1" s="1"/>
  <c r="N26" i="1"/>
  <c r="AA26" i="1" s="1"/>
  <c r="N27" i="1"/>
  <c r="AA27" i="1" s="1"/>
  <c r="N28" i="1"/>
  <c r="AA28" i="1" s="1"/>
  <c r="N29" i="1"/>
  <c r="AA29" i="1" s="1"/>
  <c r="N30" i="1"/>
  <c r="AA30" i="1" s="1"/>
  <c r="AB23" i="1" l="1"/>
  <c r="AC23" i="1" s="1"/>
  <c r="AB11" i="1"/>
  <c r="AC11" i="1" s="1"/>
  <c r="AB26" i="1"/>
  <c r="AC26" i="1" s="1"/>
  <c r="AB22" i="1"/>
  <c r="AC22" i="1" s="1"/>
  <c r="AB18" i="1"/>
  <c r="AC18" i="1" s="1"/>
  <c r="AB14" i="1"/>
  <c r="AC14" i="1" s="1"/>
  <c r="AB10" i="1"/>
  <c r="AC10" i="1" s="1"/>
  <c r="AB6" i="1"/>
  <c r="AC6" i="1" s="1"/>
  <c r="AB27" i="1"/>
  <c r="AC27" i="1" s="1"/>
  <c r="AB7" i="1"/>
  <c r="AC7" i="1" s="1"/>
  <c r="AB25" i="1"/>
  <c r="AC25" i="1" s="1"/>
  <c r="AB17" i="1"/>
  <c r="AC17" i="1" s="1"/>
  <c r="AB9" i="1"/>
  <c r="AC9" i="1" s="1"/>
  <c r="AB5" i="1"/>
  <c r="AC5" i="1" s="1"/>
  <c r="AB19" i="1"/>
  <c r="AC19" i="1" s="1"/>
  <c r="AB15" i="1"/>
  <c r="AC15" i="1" s="1"/>
  <c r="AB30" i="1"/>
  <c r="AC30" i="1" s="1"/>
  <c r="AB29" i="1"/>
  <c r="AC29" i="1" s="1"/>
  <c r="AB21" i="1"/>
  <c r="AC21" i="1" s="1"/>
  <c r="AB13" i="1"/>
  <c r="AC13" i="1" s="1"/>
  <c r="AB28" i="1"/>
  <c r="AC28" i="1" s="1"/>
  <c r="AB24" i="1"/>
  <c r="AC24" i="1" s="1"/>
  <c r="AB20" i="1"/>
  <c r="AC20" i="1" s="1"/>
  <c r="AB16" i="1"/>
  <c r="AC16" i="1" s="1"/>
  <c r="AB12" i="1"/>
  <c r="AC12" i="1" s="1"/>
  <c r="AB8" i="1"/>
  <c r="AC8" i="1" s="1"/>
  <c r="AB4" i="1"/>
  <c r="AC4" i="1" s="1"/>
</calcChain>
</file>

<file path=xl/sharedStrings.xml><?xml version="1.0" encoding="utf-8"?>
<sst xmlns="http://schemas.openxmlformats.org/spreadsheetml/2006/main" count="57" uniqueCount="32">
  <si>
    <t>L4</t>
  </si>
  <si>
    <t>L3</t>
  </si>
  <si>
    <t>Grupa</t>
  </si>
  <si>
    <t>LP</t>
  </si>
  <si>
    <t>Indeks</t>
  </si>
  <si>
    <t>Lista 1</t>
  </si>
  <si>
    <t>Lista 1.1</t>
  </si>
  <si>
    <t>Lista 1.2</t>
  </si>
  <si>
    <t>Lista 1.3</t>
  </si>
  <si>
    <t>Lista 1.4</t>
  </si>
  <si>
    <t>Lista 1.5</t>
  </si>
  <si>
    <t>Lista 1.6</t>
  </si>
  <si>
    <t>Lista 1.7</t>
  </si>
  <si>
    <t>Lista 1.8</t>
  </si>
  <si>
    <t>Lista 1.9</t>
  </si>
  <si>
    <t>Lista 1.10</t>
  </si>
  <si>
    <t>Pkt do zdobycia</t>
  </si>
  <si>
    <t>Lista 2</t>
  </si>
  <si>
    <t>SUMA</t>
  </si>
  <si>
    <t>Procent</t>
  </si>
  <si>
    <t>Lista 3</t>
  </si>
  <si>
    <t>Lista 3.1</t>
  </si>
  <si>
    <t>Lista 3.2</t>
  </si>
  <si>
    <t>Lista 3.3</t>
  </si>
  <si>
    <t>Lista 4</t>
  </si>
  <si>
    <t>Lista 4.1</t>
  </si>
  <si>
    <t>Lista 4.2</t>
  </si>
  <si>
    <t>Lista 4.3</t>
  </si>
  <si>
    <t>Lista 4.4</t>
  </si>
  <si>
    <t>Lista 4.5</t>
  </si>
  <si>
    <t>Ocena</t>
  </si>
  <si>
    <t>Lista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</si>
</sst>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2" fillId="2" borderId="0" xfId="1"/>
    <xf numFmtId="0" fontId="1" fillId="2" borderId="0" xfId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0" fontId="0" fillId="0" borderId="0" xfId="0" applyNumberFormat="1"/>
  </cellXfs>
  <cellStyles count="2">
    <cellStyle name="60% — akcent 1" xfId="1" builtinId="32"/>
    <cellStyle name="Normalny" xfId="0" builtinId="0"/>
  </cellStyles>
  <dxfs count="6"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18B85-BF6D-45C0-9854-BD47853C6798}" name="Tabela1" displayName="Tabela1" ref="A3:AC30" totalsRowShown="0">
  <autoFilter ref="A3:AC30" xr:uid="{52102E91-7D0A-4A54-BC4D-B7DD71F09F43}"/>
  <sortState xmlns:xlrd2="http://schemas.microsoft.com/office/spreadsheetml/2017/richdata2" ref="A4:AB30">
    <sortCondition ref="C3:C30"/>
  </sortState>
  <tableColumns count="29">
    <tableColumn id="1" xr3:uid="{B1A7F767-CF2C-4BD9-9146-5FA2959B05B3}" name="Grupa"/>
    <tableColumn id="2" xr3:uid="{2B945A6E-C9F4-4DDE-8C06-4E2314F3DB82}" name="LP"/>
    <tableColumn id="3" xr3:uid="{9BFAEF19-D83D-46A1-80E0-7E9789C00ADB}" name="Indeks"/>
    <tableColumn id="6" xr3:uid="{C846F7E1-AE5C-4C6F-8D32-5DEA8A4A6030}" name="Lista 1.1"/>
    <tableColumn id="7" xr3:uid="{8FBF8B8B-0884-47D9-864D-B407C87B02E1}" name="Lista 1.2"/>
    <tableColumn id="8" xr3:uid="{099E97DF-1ED6-4FB7-A264-B427C2FECB79}" name="Lista 1.3"/>
    <tableColumn id="9" xr3:uid="{2D48A25C-029E-4D82-98DA-90B6C37CC14D}" name="Lista 1.4"/>
    <tableColumn id="10" xr3:uid="{AF3E059A-BD8B-4A10-ABA0-9780AB4CF6C5}" name="Lista 1.5"/>
    <tableColumn id="11" xr3:uid="{9CDC8702-8A85-41A8-99D3-6B0EEC6CCFED}" name="Lista 1.6"/>
    <tableColumn id="12" xr3:uid="{7112442E-4ED9-4239-8C51-7C5A7F99200A}" name="Lista 1.7"/>
    <tableColumn id="13" xr3:uid="{99FA7B8F-3265-4053-A864-7D708ACF70F3}" name="Lista 1.8"/>
    <tableColumn id="14" xr3:uid="{AF6A9FC9-C6EF-4E93-A8CD-D1AF9B89F86B}" name="Lista 1.9"/>
    <tableColumn id="15" xr3:uid="{B85D81D9-5EC1-4B7D-A6E1-1AB4B3193040}" name="Lista 1.10"/>
    <tableColumn id="16" xr3:uid="{29BF769A-CE82-41B2-82A0-CBE84CB01DD2}" name="Lista 1" dataDxfId="5">
      <calculatedColumnFormula>SUM(Tabela1[[#This Row],[Lista 1.1]:[Lista 1.10]])</calculatedColumnFormula>
    </tableColumn>
    <tableColumn id="4" xr3:uid="{4D391143-F283-44F2-99D9-DFF7DD44893D}" name="Lista 2"/>
    <tableColumn id="22" xr3:uid="{158E2FA1-570C-49A6-BB8A-B27E72F6BB56}" name="Lista 3.1"/>
    <tableColumn id="21" xr3:uid="{719A07F4-8B54-49B2-93C1-18160B943267}" name="Lista 3.2"/>
    <tableColumn id="20" xr3:uid="{6CA19177-4EEC-42FA-9312-A6880C0781C0}" name="Lista 3.3"/>
    <tableColumn id="19" xr3:uid="{E0ACFB10-CC5C-4EFB-A125-942EA7D7C9B5}" name="Lista 3" dataDxfId="4">
      <calculatedColumnFormula>SUM(Tabela1[[#This Row],[Lista 3.1]:[Lista 3.3]])</calculatedColumnFormula>
    </tableColumn>
    <tableColumn id="26" xr3:uid="{26EDB5B8-FE56-41CD-A72B-D4C3931CDE99}" name="Lista 4.1"/>
    <tableColumn id="25" xr3:uid="{FB73BE52-5B27-49ED-A4CC-3EDDC28C26E1}" name="Lista 4.2"/>
    <tableColumn id="24" xr3:uid="{75674EDA-47DA-46A1-B59D-23246B8602A0}" name="Lista 4.3"/>
    <tableColumn id="27" xr3:uid="{3384B4E4-AE8B-4B4D-AB8F-3177F0A382B4}" name="Lista 4.4"/>
    <tableColumn id="23" xr3:uid="{3A8429E9-E920-48A0-91ED-43BA5DA358CE}" name="Lista 4.5"/>
    <tableColumn id="18" xr3:uid="{6ADB2887-0ACD-4AE5-B910-B268FC329AA1}" name="Lista 4" dataDxfId="3">
      <calculatedColumnFormula>SUM(Tabela1[[#This Row],[Lista 4.1]:[Lista 4.5]])</calculatedColumnFormula>
    </tableColumn>
    <tableColumn id="29" xr3:uid="{78F3B9BA-4441-4B2B-AE92-50689CF2052C}" name="Lista 5"/>
    <tableColumn id="5" xr3:uid="{D4D6EEC2-C473-4290-A3F0-01C555E302FB}" name="SUMA" dataDxfId="0">
      <calculatedColumnFormula>Tabela1[Lista 1]+Tabela1[Lista 2]+Tabela1[Lista 3]+Tabela1[Lista 4]+Tabela1[Lista 5]</calculatedColumnFormula>
    </tableColumn>
    <tableColumn id="17" xr3:uid="{48428C63-D30F-4815-A899-9BF7F8EC4CBF}" name="Procent" dataDxfId="2">
      <calculatedColumnFormula>Tabela1[[#This Row],[SUMA]]/Tabela3[Pkt do zdobycia]</calculatedColumnFormula>
    </tableColumn>
    <tableColumn id="28" xr3:uid="{8DC77032-E0B7-45EF-97F7-CBE667AF004C}" name="Ocena" dataDxfId="1">
      <calculatedColumnFormula>IF(Tabela1[[#This Row],[Procent]]&lt;50%, 2, IF(Tabela1[[#This Row],[Procent]] &lt; 60%, 3, IF(Tabela1[[#This Row],[Procent]] &lt; 70%, 3.5, IF(Tabela1[[#This Row],[Procent]] &lt; 80%, 4, IF(Tabela1[[#This Row],[Procent]] &lt; 90%, 4.5, 5)))))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A1547E-3655-42D5-A4DA-652F2D71C317}" name="Tabela3" displayName="Tabela3" ref="O34:O35" totalsRowShown="0">
  <autoFilter ref="O34:O35" xr:uid="{51235D92-9BFD-4AE0-91DC-FE0CD8927996}"/>
  <tableColumns count="1">
    <tableColumn id="1" xr3:uid="{9AD703C4-499F-467F-96D8-195D0B785B29}" name="Pkt do zdobyci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C35"/>
  <sheetViews>
    <sheetView tabSelected="1" topLeftCell="L1" zoomScale="85" zoomScaleNormal="85" workbookViewId="0">
      <selection activeCell="Z4" sqref="Z4"/>
    </sheetView>
  </sheetViews>
  <sheetFormatPr defaultRowHeight="14.4" x14ac:dyDescent="0.3"/>
  <cols>
    <col min="3" max="3" width="11.109375" customWidth="1"/>
  </cols>
  <sheetData>
    <row r="3" spans="1:29" x14ac:dyDescent="0.3">
      <c r="A3" t="s">
        <v>2</v>
      </c>
      <c r="B3" t="s">
        <v>3</v>
      </c>
      <c r="C3" t="s">
        <v>4</v>
      </c>
      <c r="D3" s="1" t="s">
        <v>6</v>
      </c>
      <c r="E3" s="1" t="s">
        <v>7</v>
      </c>
      <c r="F3" s="2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t="s">
        <v>5</v>
      </c>
      <c r="O3" t="s">
        <v>17</v>
      </c>
      <c r="P3" t="s">
        <v>21</v>
      </c>
      <c r="Q3" t="s">
        <v>22</v>
      </c>
      <c r="R3" t="s">
        <v>23</v>
      </c>
      <c r="S3" t="s">
        <v>20</v>
      </c>
      <c r="T3" t="s">
        <v>25</v>
      </c>
      <c r="U3" t="s">
        <v>26</v>
      </c>
      <c r="V3" t="s">
        <v>27</v>
      </c>
      <c r="W3" t="s">
        <v>28</v>
      </c>
      <c r="X3" t="s">
        <v>29</v>
      </c>
      <c r="Y3" t="s">
        <v>24</v>
      </c>
      <c r="Z3" t="s">
        <v>31</v>
      </c>
      <c r="AA3" t="s">
        <v>18</v>
      </c>
      <c r="AB3" t="s">
        <v>19</v>
      </c>
      <c r="AC3" t="s">
        <v>30</v>
      </c>
    </row>
    <row r="4" spans="1:29" x14ac:dyDescent="0.3">
      <c r="A4" t="s">
        <v>0</v>
      </c>
      <c r="B4">
        <v>11</v>
      </c>
      <c r="C4">
        <v>156327</v>
      </c>
      <c r="N4">
        <f>SUM(Tabela1[[#This Row],[Lista 1.1]:[Lista 1.10]])</f>
        <v>0</v>
      </c>
      <c r="S4">
        <f>SUM(Tabela1[[#This Row],[Lista 3.1]:[Lista 3.3]])</f>
        <v>0</v>
      </c>
      <c r="Y4">
        <f>SUM(Tabela1[[#This Row],[Lista 4.1]:[Lista 4.5]])</f>
        <v>0</v>
      </c>
      <c r="AA4">
        <f>Tabela1[Lista 1]+Tabela1[Lista 2]+Tabela1[Lista 3]+Tabela1[Lista 4]+Tabela1[Lista 5]</f>
        <v>0</v>
      </c>
      <c r="AB4" s="7">
        <f>Tabela1[[#This Row],[SUMA]]/Tabela3[Pkt do zdobycia]</f>
        <v>0</v>
      </c>
      <c r="AC4">
        <f>IF(Tabela1[[#This Row],[Procent]]&lt;50%, 2, IF(Tabela1[[#This Row],[Procent]] &lt; 60%, 3, IF(Tabela1[[#This Row],[Procent]] &lt; 70%, 3.5, IF(Tabela1[[#This Row],[Procent]] &lt; 80%, 4, IF(Tabela1[[#This Row],[Procent]] &lt; 90%, 4.5, 5)))))</f>
        <v>2</v>
      </c>
    </row>
    <row r="5" spans="1:29" x14ac:dyDescent="0.3">
      <c r="A5" t="s">
        <v>0</v>
      </c>
      <c r="B5">
        <v>13</v>
      </c>
      <c r="C5">
        <v>156440</v>
      </c>
      <c r="D5">
        <v>0.75</v>
      </c>
      <c r="E5">
        <v>0.65</v>
      </c>
      <c r="F5">
        <v>1</v>
      </c>
      <c r="G5">
        <v>0.5</v>
      </c>
      <c r="H5">
        <v>1</v>
      </c>
      <c r="I5">
        <v>0.8</v>
      </c>
      <c r="J5">
        <v>0.45</v>
      </c>
      <c r="K5">
        <v>1</v>
      </c>
      <c r="L5">
        <v>1</v>
      </c>
      <c r="M5">
        <v>1</v>
      </c>
      <c r="N5">
        <f>SUM(Tabela1[[#This Row],[Lista 1.1]:[Lista 1.10]])</f>
        <v>8.15</v>
      </c>
      <c r="O5">
        <v>8</v>
      </c>
      <c r="P5">
        <v>1.7</v>
      </c>
      <c r="Q5">
        <v>2</v>
      </c>
      <c r="R5">
        <v>3.5</v>
      </c>
      <c r="S5">
        <f>SUM(Tabela1[[#This Row],[Lista 3.1]:[Lista 3.3]])</f>
        <v>7.2</v>
      </c>
      <c r="T5">
        <v>2</v>
      </c>
      <c r="U5">
        <v>2</v>
      </c>
      <c r="V5">
        <v>0</v>
      </c>
      <c r="W5">
        <v>1</v>
      </c>
      <c r="X5">
        <v>2</v>
      </c>
      <c r="Y5">
        <f>SUM(Tabela1[[#This Row],[Lista 4.1]:[Lista 4.5]])</f>
        <v>7</v>
      </c>
      <c r="AA5">
        <f>Tabela1[Lista 1]+Tabela1[Lista 2]+Tabela1[Lista 3]+Tabela1[Lista 4]+Tabela1[Lista 5]</f>
        <v>30.349999999999998</v>
      </c>
      <c r="AB5" s="7">
        <f>Tabela1[[#This Row],[SUMA]]/Tabela3[Pkt do zdobycia]</f>
        <v>0.58365384615384608</v>
      </c>
      <c r="AC5">
        <f>IF(Tabela1[[#This Row],[Procent]]&lt;50%, 2, IF(Tabela1[[#This Row],[Procent]] &lt; 60%, 3, IF(Tabela1[[#This Row],[Procent]] &lt; 70%, 3.5, IF(Tabela1[[#This Row],[Procent]] &lt; 80%, 4, IF(Tabela1[[#This Row],[Procent]] &lt; 90%, 4.5, 5)))))</f>
        <v>3</v>
      </c>
    </row>
    <row r="6" spans="1:29" x14ac:dyDescent="0.3">
      <c r="A6" t="s">
        <v>0</v>
      </c>
      <c r="B6">
        <v>3</v>
      </c>
      <c r="C6">
        <v>157100</v>
      </c>
      <c r="D6">
        <v>0.5</v>
      </c>
      <c r="E6">
        <v>0.4</v>
      </c>
      <c r="F6">
        <v>1</v>
      </c>
      <c r="G6">
        <v>0.5</v>
      </c>
      <c r="H6">
        <v>1</v>
      </c>
      <c r="I6">
        <v>1</v>
      </c>
      <c r="J6">
        <v>0.4</v>
      </c>
      <c r="K6">
        <v>0.6</v>
      </c>
      <c r="L6">
        <v>0.75</v>
      </c>
      <c r="M6">
        <v>0</v>
      </c>
      <c r="N6">
        <f>SUM(Tabela1[[#This Row],[Lista 1.1]:[Lista 1.10]])</f>
        <v>6.15</v>
      </c>
      <c r="O6">
        <v>8</v>
      </c>
      <c r="P6">
        <v>2</v>
      </c>
      <c r="Q6">
        <v>3</v>
      </c>
      <c r="R6">
        <v>2</v>
      </c>
      <c r="S6">
        <f>SUM(Tabela1[[#This Row],[Lista 3.1]:[Lista 3.3]])</f>
        <v>7</v>
      </c>
      <c r="T6">
        <v>1.5</v>
      </c>
      <c r="U6">
        <v>2</v>
      </c>
      <c r="V6">
        <v>0</v>
      </c>
      <c r="W6">
        <v>0.5</v>
      </c>
      <c r="X6">
        <v>0</v>
      </c>
      <c r="Y6">
        <f>SUM(Tabela1[[#This Row],[Lista 4.1]:[Lista 4.5]])</f>
        <v>4</v>
      </c>
      <c r="AA6">
        <f>Tabela1[Lista 1]+Tabela1[Lista 2]+Tabela1[Lista 3]+Tabela1[Lista 4]+Tabela1[Lista 5]</f>
        <v>25.15</v>
      </c>
      <c r="AB6" s="7">
        <f>Tabela1[[#This Row],[SUMA]]/Tabela3[Pkt do zdobycia]</f>
        <v>0.4836538461538461</v>
      </c>
      <c r="AC6">
        <f>IF(Tabela1[[#This Row],[Procent]]&lt;50%, 2, IF(Tabela1[[#This Row],[Procent]] &lt; 60%, 3, IF(Tabela1[[#This Row],[Procent]] &lt; 70%, 3.5, IF(Tabela1[[#This Row],[Procent]] &lt; 80%, 4, IF(Tabela1[[#This Row],[Procent]] &lt; 90%, 4.5, 5)))))</f>
        <v>2</v>
      </c>
    </row>
    <row r="7" spans="1:29" x14ac:dyDescent="0.3">
      <c r="A7" t="s">
        <v>1</v>
      </c>
      <c r="B7">
        <v>23</v>
      </c>
      <c r="C7">
        <v>157760</v>
      </c>
      <c r="D7">
        <v>0.8</v>
      </c>
      <c r="E7">
        <v>1</v>
      </c>
      <c r="F7">
        <v>1</v>
      </c>
      <c r="G7">
        <v>0.5</v>
      </c>
      <c r="H7">
        <v>0.5</v>
      </c>
      <c r="I7">
        <v>0.5</v>
      </c>
      <c r="J7">
        <v>0.25</v>
      </c>
      <c r="K7">
        <v>0.8</v>
      </c>
      <c r="L7">
        <v>1</v>
      </c>
      <c r="M7">
        <v>0</v>
      </c>
      <c r="N7">
        <f>SUM(Tabela1[[#This Row],[Lista 1.1]:[Lista 1.10]])</f>
        <v>6.35</v>
      </c>
      <c r="O7">
        <v>10</v>
      </c>
      <c r="P7">
        <v>2.99</v>
      </c>
      <c r="Q7">
        <v>2</v>
      </c>
      <c r="R7">
        <v>4</v>
      </c>
      <c r="S7">
        <f>SUM(Tabela1[[#This Row],[Lista 3.1]:[Lista 3.3]])</f>
        <v>8.99</v>
      </c>
      <c r="T7">
        <v>1.75</v>
      </c>
      <c r="U7">
        <v>3</v>
      </c>
      <c r="V7">
        <v>4</v>
      </c>
      <c r="W7">
        <v>1.25</v>
      </c>
      <c r="X7">
        <v>2</v>
      </c>
      <c r="Y7">
        <f>SUM(Tabela1[[#This Row],[Lista 4.1]:[Lista 4.5]])</f>
        <v>12</v>
      </c>
      <c r="AA7">
        <f>Tabela1[Lista 1]+Tabela1[Lista 2]+Tabela1[Lista 3]+Tabela1[Lista 4]+Tabela1[Lista 5]</f>
        <v>37.340000000000003</v>
      </c>
      <c r="AB7" s="7">
        <f>Tabela1[[#This Row],[SUMA]]/Tabela3[Pkt do zdobycia]</f>
        <v>0.71807692307692317</v>
      </c>
      <c r="AC7">
        <f>IF(Tabela1[[#This Row],[Procent]]&lt;50%, 2, IF(Tabela1[[#This Row],[Procent]] &lt; 60%, 3, IF(Tabela1[[#This Row],[Procent]] &lt; 70%, 3.5, IF(Tabela1[[#This Row],[Procent]] &lt; 80%, 4, IF(Tabela1[[#This Row],[Procent]] &lt; 90%, 4.5, 5)))))</f>
        <v>4</v>
      </c>
    </row>
    <row r="8" spans="1:29" x14ac:dyDescent="0.3">
      <c r="A8" t="s">
        <v>1</v>
      </c>
      <c r="B8">
        <v>24</v>
      </c>
      <c r="C8">
        <v>158369</v>
      </c>
      <c r="D8">
        <v>0.8</v>
      </c>
      <c r="E8" s="3">
        <v>0.6</v>
      </c>
      <c r="F8">
        <v>1</v>
      </c>
      <c r="G8">
        <v>0.5</v>
      </c>
      <c r="H8">
        <v>0.8</v>
      </c>
      <c r="I8">
        <v>1</v>
      </c>
      <c r="J8">
        <v>0.6</v>
      </c>
      <c r="K8">
        <v>0.6</v>
      </c>
      <c r="L8">
        <v>1</v>
      </c>
      <c r="M8">
        <v>0.75</v>
      </c>
      <c r="N8">
        <f>SUM(Tabela1[[#This Row],[Lista 1.1]:[Lista 1.10]])</f>
        <v>7.6499999999999995</v>
      </c>
      <c r="O8">
        <v>6</v>
      </c>
      <c r="P8">
        <v>1.5</v>
      </c>
      <c r="Q8">
        <v>0.5</v>
      </c>
      <c r="R8">
        <v>3</v>
      </c>
      <c r="S8">
        <f>SUM(Tabela1[[#This Row],[Lista 3.1]:[Lista 3.3]])</f>
        <v>5</v>
      </c>
      <c r="T8">
        <v>2</v>
      </c>
      <c r="U8">
        <v>1.99</v>
      </c>
      <c r="V8">
        <v>3</v>
      </c>
      <c r="W8">
        <v>1</v>
      </c>
      <c r="X8">
        <v>2</v>
      </c>
      <c r="Y8">
        <f>SUM(Tabela1[[#This Row],[Lista 4.1]:[Lista 4.5]])</f>
        <v>9.99</v>
      </c>
      <c r="AA8">
        <f>Tabela1[Lista 1]+Tabela1[Lista 2]+Tabela1[Lista 3]+Tabela1[Lista 4]+Tabela1[Lista 5]</f>
        <v>28.64</v>
      </c>
      <c r="AB8" s="7">
        <f>Tabela1[[#This Row],[SUMA]]/Tabela3[Pkt do zdobycia]</f>
        <v>0.55076923076923079</v>
      </c>
      <c r="AC8">
        <f>IF(Tabela1[[#This Row],[Procent]]&lt;50%, 2, IF(Tabela1[[#This Row],[Procent]] &lt; 60%, 3, IF(Tabela1[[#This Row],[Procent]] &lt; 70%, 3.5, IF(Tabela1[[#This Row],[Procent]] &lt; 80%, 4, IF(Tabela1[[#This Row],[Procent]] &lt; 90%, 4.5, 5)))))</f>
        <v>3</v>
      </c>
    </row>
    <row r="9" spans="1:29" x14ac:dyDescent="0.3">
      <c r="A9" t="s">
        <v>1</v>
      </c>
      <c r="B9">
        <v>14</v>
      </c>
      <c r="C9">
        <v>160759</v>
      </c>
      <c r="D9">
        <v>0.5</v>
      </c>
      <c r="E9">
        <v>1</v>
      </c>
      <c r="F9">
        <v>1</v>
      </c>
      <c r="G9">
        <v>0.75</v>
      </c>
      <c r="H9">
        <v>1</v>
      </c>
      <c r="I9">
        <v>1</v>
      </c>
      <c r="J9">
        <v>0.5</v>
      </c>
      <c r="K9">
        <v>0.5</v>
      </c>
      <c r="L9">
        <v>1</v>
      </c>
      <c r="M9">
        <v>0.75</v>
      </c>
      <c r="N9">
        <f>SUM(Tabela1[[#This Row],[Lista 1.1]:[Lista 1.10]])</f>
        <v>8</v>
      </c>
      <c r="O9">
        <v>9</v>
      </c>
      <c r="P9">
        <v>3</v>
      </c>
      <c r="Q9">
        <v>2.5</v>
      </c>
      <c r="R9">
        <v>5</v>
      </c>
      <c r="S9">
        <f>SUM(Tabela1[[#This Row],[Lista 3.1]:[Lista 3.3]])</f>
        <v>10.5</v>
      </c>
      <c r="T9">
        <v>1.5</v>
      </c>
      <c r="U9">
        <v>3</v>
      </c>
      <c r="V9">
        <v>2.5</v>
      </c>
      <c r="W9">
        <v>0.5</v>
      </c>
      <c r="X9">
        <v>2</v>
      </c>
      <c r="Y9">
        <f>SUM(Tabela1[[#This Row],[Lista 4.1]:[Lista 4.5]])</f>
        <v>9.5</v>
      </c>
      <c r="AA9">
        <f>Tabela1[Lista 1]+Tabela1[Lista 2]+Tabela1[Lista 3]+Tabela1[Lista 4]+Tabela1[Lista 5]</f>
        <v>37</v>
      </c>
      <c r="AB9" s="7">
        <f>Tabela1[[#This Row],[SUMA]]/Tabela3[Pkt do zdobycia]</f>
        <v>0.71153846153846156</v>
      </c>
      <c r="AC9">
        <f>IF(Tabela1[[#This Row],[Procent]]&lt;50%, 2, IF(Tabela1[[#This Row],[Procent]] &lt; 60%, 3, IF(Tabela1[[#This Row],[Procent]] &lt; 70%, 3.5, IF(Tabela1[[#This Row],[Procent]] &lt; 80%, 4, IF(Tabela1[[#This Row],[Procent]] &lt; 90%, 4.5, 5)))))</f>
        <v>4</v>
      </c>
    </row>
    <row r="10" spans="1:29" x14ac:dyDescent="0.3">
      <c r="A10" t="s">
        <v>1</v>
      </c>
      <c r="B10">
        <v>15</v>
      </c>
      <c r="C10">
        <v>160760</v>
      </c>
      <c r="D10">
        <v>0.6</v>
      </c>
      <c r="E10">
        <v>0.9</v>
      </c>
      <c r="F10">
        <v>1</v>
      </c>
      <c r="G10">
        <v>0.5</v>
      </c>
      <c r="H10">
        <v>0.6</v>
      </c>
      <c r="I10">
        <v>0.6</v>
      </c>
      <c r="J10">
        <v>0.6</v>
      </c>
      <c r="K10">
        <v>0.2</v>
      </c>
      <c r="L10">
        <v>1</v>
      </c>
      <c r="M10">
        <v>0.75</v>
      </c>
      <c r="N10">
        <f>SUM(Tabela1[[#This Row],[Lista 1.1]:[Lista 1.10]])</f>
        <v>6.75</v>
      </c>
      <c r="O10">
        <v>10</v>
      </c>
      <c r="P10">
        <v>3</v>
      </c>
      <c r="Q10">
        <v>2</v>
      </c>
      <c r="R10">
        <v>3.5</v>
      </c>
      <c r="S10">
        <f>SUM(Tabela1[[#This Row],[Lista 3.1]:[Lista 3.3]])</f>
        <v>8.5</v>
      </c>
      <c r="T10">
        <v>2</v>
      </c>
      <c r="U10">
        <v>2</v>
      </c>
      <c r="V10">
        <v>1</v>
      </c>
      <c r="W10">
        <v>1</v>
      </c>
      <c r="X10">
        <v>2</v>
      </c>
      <c r="Y10">
        <f>SUM(Tabela1[[#This Row],[Lista 4.1]:[Lista 4.5]])</f>
        <v>8</v>
      </c>
      <c r="AA10">
        <f>Tabela1[Lista 1]+Tabela1[Lista 2]+Tabela1[Lista 3]+Tabela1[Lista 4]+Tabela1[Lista 5]</f>
        <v>33.25</v>
      </c>
      <c r="AB10" s="7">
        <f>Tabela1[[#This Row],[SUMA]]/Tabela3[Pkt do zdobycia]</f>
        <v>0.63942307692307687</v>
      </c>
      <c r="AC10">
        <f>IF(Tabela1[[#This Row],[Procent]]&lt;50%, 2, IF(Tabela1[[#This Row],[Procent]] &lt; 60%, 3, IF(Tabela1[[#This Row],[Procent]] &lt; 70%, 3.5, IF(Tabela1[[#This Row],[Procent]] &lt; 80%, 4, IF(Tabela1[[#This Row],[Procent]] &lt; 90%, 4.5, 5)))))</f>
        <v>3.5</v>
      </c>
    </row>
    <row r="11" spans="1:29" x14ac:dyDescent="0.3">
      <c r="A11" t="s">
        <v>0</v>
      </c>
      <c r="B11">
        <v>1</v>
      </c>
      <c r="C11">
        <v>160761</v>
      </c>
      <c r="D11">
        <v>1</v>
      </c>
      <c r="E11">
        <v>0.9</v>
      </c>
      <c r="F11">
        <v>1</v>
      </c>
      <c r="G11">
        <v>0.9</v>
      </c>
      <c r="H11">
        <v>0.8</v>
      </c>
      <c r="I11">
        <v>0.9</v>
      </c>
      <c r="J11">
        <v>0.6</v>
      </c>
      <c r="K11">
        <v>0.4</v>
      </c>
      <c r="L11">
        <v>0.75</v>
      </c>
      <c r="M11" s="5">
        <v>1.25</v>
      </c>
      <c r="N11">
        <f>SUM(Tabela1[[#This Row],[Lista 1.1]:[Lista 1.10]])</f>
        <v>8.5</v>
      </c>
      <c r="O11">
        <v>8</v>
      </c>
      <c r="P11">
        <v>3</v>
      </c>
      <c r="Q11">
        <v>2</v>
      </c>
      <c r="R11">
        <v>5</v>
      </c>
      <c r="S11">
        <f>SUM(Tabela1[[#This Row],[Lista 3.1]:[Lista 3.3]])</f>
        <v>10</v>
      </c>
      <c r="T11">
        <v>1</v>
      </c>
      <c r="U11">
        <v>2.5</v>
      </c>
      <c r="V11">
        <v>1</v>
      </c>
      <c r="W11">
        <v>0.5</v>
      </c>
      <c r="X11">
        <v>2</v>
      </c>
      <c r="Y11">
        <f>SUM(Tabela1[[#This Row],[Lista 4.1]:[Lista 4.5]])</f>
        <v>7</v>
      </c>
      <c r="AA11">
        <f>Tabela1[Lista 1]+Tabela1[Lista 2]+Tabela1[Lista 3]+Tabela1[Lista 4]+Tabela1[Lista 5]</f>
        <v>33.5</v>
      </c>
      <c r="AB11" s="7">
        <f>Tabela1[[#This Row],[SUMA]]/Tabela3[Pkt do zdobycia]</f>
        <v>0.64423076923076927</v>
      </c>
      <c r="AC11">
        <f>IF(Tabela1[[#This Row],[Procent]]&lt;50%, 2, IF(Tabela1[[#This Row],[Procent]] &lt; 60%, 3, IF(Tabela1[[#This Row],[Procent]] &lt; 70%, 3.5, IF(Tabela1[[#This Row],[Procent]] &lt; 80%, 4, IF(Tabela1[[#This Row],[Procent]] &lt; 90%, 4.5, 5)))))</f>
        <v>3.5</v>
      </c>
    </row>
    <row r="12" spans="1:29" x14ac:dyDescent="0.3">
      <c r="A12" t="s">
        <v>1</v>
      </c>
      <c r="B12">
        <v>16</v>
      </c>
      <c r="C12">
        <v>160762</v>
      </c>
      <c r="D12">
        <v>0.6</v>
      </c>
      <c r="E12">
        <v>1</v>
      </c>
      <c r="F12" s="6">
        <v>1</v>
      </c>
      <c r="G12">
        <v>0.5</v>
      </c>
      <c r="H12">
        <v>0.9</v>
      </c>
      <c r="I12">
        <v>0.9</v>
      </c>
      <c r="J12">
        <v>0.6</v>
      </c>
      <c r="K12">
        <v>0.2</v>
      </c>
      <c r="L12">
        <v>0.75</v>
      </c>
      <c r="M12">
        <v>0.5</v>
      </c>
      <c r="N12">
        <f>SUM(Tabela1[[#This Row],[Lista 1.1]:[Lista 1.10]])</f>
        <v>6.95</v>
      </c>
      <c r="O12">
        <v>7</v>
      </c>
      <c r="P12">
        <v>3</v>
      </c>
      <c r="Q12">
        <v>2</v>
      </c>
      <c r="R12">
        <v>2</v>
      </c>
      <c r="S12">
        <f>SUM(Tabela1[[#This Row],[Lista 3.1]:[Lista 3.3]])</f>
        <v>7</v>
      </c>
      <c r="T12">
        <v>2.8</v>
      </c>
      <c r="U12">
        <v>3</v>
      </c>
      <c r="V12">
        <v>0</v>
      </c>
      <c r="W12">
        <v>1</v>
      </c>
      <c r="X12">
        <v>2</v>
      </c>
      <c r="Y12">
        <f>SUM(Tabela1[[#This Row],[Lista 4.1]:[Lista 4.5]])</f>
        <v>8.8000000000000007</v>
      </c>
      <c r="AA12">
        <f>Tabela1[Lista 1]+Tabela1[Lista 2]+Tabela1[Lista 3]+Tabela1[Lista 4]+Tabela1[Lista 5]</f>
        <v>29.75</v>
      </c>
      <c r="AB12" s="7">
        <f>Tabela1[[#This Row],[SUMA]]/Tabela3[Pkt do zdobycia]</f>
        <v>0.57211538461538458</v>
      </c>
      <c r="AC12">
        <f>IF(Tabela1[[#This Row],[Procent]]&lt;50%, 2, IF(Tabela1[[#This Row],[Procent]] &lt; 60%, 3, IF(Tabela1[[#This Row],[Procent]] &lt; 70%, 3.5, IF(Tabela1[[#This Row],[Procent]] &lt; 80%, 4, IF(Tabela1[[#This Row],[Procent]] &lt; 90%, 4.5, 5)))))</f>
        <v>3</v>
      </c>
    </row>
    <row r="13" spans="1:29" x14ac:dyDescent="0.3">
      <c r="A13" t="s">
        <v>1</v>
      </c>
      <c r="B13">
        <v>17</v>
      </c>
      <c r="C13">
        <v>160763</v>
      </c>
      <c r="D13">
        <v>0.6</v>
      </c>
      <c r="E13" s="4">
        <v>1</v>
      </c>
      <c r="F13">
        <v>1</v>
      </c>
      <c r="G13">
        <v>0.5</v>
      </c>
      <c r="H13">
        <v>1</v>
      </c>
      <c r="I13">
        <v>1</v>
      </c>
      <c r="J13">
        <v>0.6</v>
      </c>
      <c r="K13">
        <v>0.2</v>
      </c>
      <c r="L13">
        <v>1</v>
      </c>
      <c r="M13">
        <v>0.5</v>
      </c>
      <c r="N13">
        <f>SUM(Tabela1[[#This Row],[Lista 1.1]:[Lista 1.10]])</f>
        <v>7.3999999999999995</v>
      </c>
      <c r="O13">
        <v>8</v>
      </c>
      <c r="P13">
        <v>1.5</v>
      </c>
      <c r="Q13">
        <v>1.5</v>
      </c>
      <c r="R13">
        <v>2</v>
      </c>
      <c r="S13">
        <f>SUM(Tabela1[[#This Row],[Lista 3.1]:[Lista 3.3]])</f>
        <v>5</v>
      </c>
      <c r="T13">
        <v>2.8</v>
      </c>
      <c r="U13">
        <v>3</v>
      </c>
      <c r="V13">
        <v>3</v>
      </c>
      <c r="W13">
        <v>1</v>
      </c>
      <c r="X13">
        <v>2</v>
      </c>
      <c r="Y13">
        <f>SUM(Tabela1[[#This Row],[Lista 4.1]:[Lista 4.5]])</f>
        <v>11.8</v>
      </c>
      <c r="AA13">
        <f>Tabela1[Lista 1]+Tabela1[Lista 2]+Tabela1[Lista 3]+Tabela1[Lista 4]+Tabela1[Lista 5]</f>
        <v>32.200000000000003</v>
      </c>
      <c r="AB13" s="7">
        <f>Tabela1[[#This Row],[SUMA]]/Tabela3[Pkt do zdobycia]</f>
        <v>0.61923076923076925</v>
      </c>
      <c r="AC13">
        <f>IF(Tabela1[[#This Row],[Procent]]&lt;50%, 2, IF(Tabela1[[#This Row],[Procent]] &lt; 60%, 3, IF(Tabela1[[#This Row],[Procent]] &lt; 70%, 3.5, IF(Tabela1[[#This Row],[Procent]] &lt; 80%, 4, IF(Tabela1[[#This Row],[Procent]] &lt; 90%, 4.5, 5)))))</f>
        <v>3.5</v>
      </c>
    </row>
    <row r="14" spans="1:29" x14ac:dyDescent="0.3">
      <c r="A14" t="s">
        <v>1</v>
      </c>
      <c r="B14">
        <v>18</v>
      </c>
      <c r="C14">
        <v>160764</v>
      </c>
      <c r="D14">
        <v>1</v>
      </c>
      <c r="E14">
        <v>1.25</v>
      </c>
      <c r="F14">
        <v>1</v>
      </c>
      <c r="G14">
        <v>0.75</v>
      </c>
      <c r="H14">
        <v>1</v>
      </c>
      <c r="I14">
        <v>0.6</v>
      </c>
      <c r="J14">
        <v>0.6</v>
      </c>
      <c r="K14">
        <v>0.6</v>
      </c>
      <c r="L14">
        <v>0.75</v>
      </c>
      <c r="M14">
        <v>0.5</v>
      </c>
      <c r="N14">
        <f>SUM(Tabela1[[#This Row],[Lista 1.1]:[Lista 1.10]])</f>
        <v>8.0499999999999989</v>
      </c>
      <c r="O14">
        <v>7</v>
      </c>
      <c r="P14">
        <v>3</v>
      </c>
      <c r="Q14">
        <v>2</v>
      </c>
      <c r="R14">
        <v>5</v>
      </c>
      <c r="S14">
        <f>SUM(Tabela1[[#This Row],[Lista 3.1]:[Lista 3.3]])</f>
        <v>10</v>
      </c>
      <c r="T14">
        <v>2</v>
      </c>
      <c r="U14">
        <v>2</v>
      </c>
      <c r="V14">
        <v>2</v>
      </c>
      <c r="W14">
        <v>0.5</v>
      </c>
      <c r="X14">
        <v>2</v>
      </c>
      <c r="Y14">
        <f>SUM(Tabela1[[#This Row],[Lista 4.1]:[Lista 4.5]])</f>
        <v>8.5</v>
      </c>
      <c r="AA14">
        <f>Tabela1[Lista 1]+Tabela1[Lista 2]+Tabela1[Lista 3]+Tabela1[Lista 4]+Tabela1[Lista 5]</f>
        <v>33.549999999999997</v>
      </c>
      <c r="AB14" s="7">
        <f>Tabela1[[#This Row],[SUMA]]/Tabela3[Pkt do zdobycia]</f>
        <v>0.64519230769230762</v>
      </c>
      <c r="AC14">
        <f>IF(Tabela1[[#This Row],[Procent]]&lt;50%, 2, IF(Tabela1[[#This Row],[Procent]] &lt; 60%, 3, IF(Tabela1[[#This Row],[Procent]] &lt; 70%, 3.5, IF(Tabela1[[#This Row],[Procent]] &lt; 80%, 4, IF(Tabela1[[#This Row],[Procent]] &lt; 90%, 4.5, 5)))))</f>
        <v>3.5</v>
      </c>
    </row>
    <row r="15" spans="1:29" x14ac:dyDescent="0.3">
      <c r="A15" t="s">
        <v>1</v>
      </c>
      <c r="B15">
        <v>19</v>
      </c>
      <c r="C15">
        <v>160766</v>
      </c>
      <c r="D15">
        <v>1</v>
      </c>
      <c r="E15">
        <v>0.6</v>
      </c>
      <c r="F15">
        <v>1</v>
      </c>
      <c r="G15">
        <v>0.99</v>
      </c>
      <c r="H15">
        <v>1</v>
      </c>
      <c r="I15">
        <v>0.6</v>
      </c>
      <c r="J15">
        <v>1</v>
      </c>
      <c r="K15">
        <v>0.4</v>
      </c>
      <c r="L15">
        <v>0.99</v>
      </c>
      <c r="M15">
        <v>0.75</v>
      </c>
      <c r="N15">
        <f>SUM(Tabela1[[#This Row],[Lista 1.1]:[Lista 1.10]])</f>
        <v>8.33</v>
      </c>
      <c r="O15">
        <v>9.1</v>
      </c>
      <c r="P15">
        <v>2.5</v>
      </c>
      <c r="Q15">
        <v>2</v>
      </c>
      <c r="R15">
        <v>5</v>
      </c>
      <c r="S15">
        <f>SUM(Tabela1[[#This Row],[Lista 3.1]:[Lista 3.3]])</f>
        <v>9.5</v>
      </c>
      <c r="T15">
        <v>3</v>
      </c>
      <c r="U15">
        <v>2</v>
      </c>
      <c r="V15">
        <v>3</v>
      </c>
      <c r="W15">
        <v>1</v>
      </c>
      <c r="X15">
        <v>2</v>
      </c>
      <c r="Y15">
        <f>SUM(Tabela1[[#This Row],[Lista 4.1]:[Lista 4.5]])</f>
        <v>11</v>
      </c>
      <c r="AA15">
        <f>Tabela1[Lista 1]+Tabela1[Lista 2]+Tabela1[Lista 3]+Tabela1[Lista 4]+Tabela1[Lista 5]</f>
        <v>37.93</v>
      </c>
      <c r="AB15" s="7">
        <f>Tabela1[[#This Row],[SUMA]]/Tabela3[Pkt do zdobycia]</f>
        <v>0.72942307692307695</v>
      </c>
      <c r="AC15">
        <f>IF(Tabela1[[#This Row],[Procent]]&lt;50%, 2, IF(Tabela1[[#This Row],[Procent]] &lt; 60%, 3, IF(Tabela1[[#This Row],[Procent]] &lt; 70%, 3.5, IF(Tabela1[[#This Row],[Procent]] &lt; 80%, 4, IF(Tabela1[[#This Row],[Procent]] &lt; 90%, 4.5, 5)))))</f>
        <v>4</v>
      </c>
    </row>
    <row r="16" spans="1:29" x14ac:dyDescent="0.3">
      <c r="A16" t="s">
        <v>1</v>
      </c>
      <c r="B16">
        <v>21</v>
      </c>
      <c r="C16">
        <v>160767</v>
      </c>
      <c r="D16">
        <v>0.25</v>
      </c>
      <c r="E16">
        <v>1</v>
      </c>
      <c r="F16">
        <v>0.75</v>
      </c>
      <c r="G16">
        <v>0.5</v>
      </c>
      <c r="H16">
        <v>1</v>
      </c>
      <c r="I16">
        <v>1</v>
      </c>
      <c r="J16">
        <v>0.3</v>
      </c>
      <c r="K16">
        <v>0.5</v>
      </c>
      <c r="L16">
        <v>1</v>
      </c>
      <c r="M16">
        <v>0</v>
      </c>
      <c r="N16">
        <f>SUM(Tabela1[[#This Row],[Lista 1.1]:[Lista 1.10]])</f>
        <v>6.3</v>
      </c>
      <c r="O16">
        <v>8.5</v>
      </c>
      <c r="P16">
        <v>3</v>
      </c>
      <c r="Q16">
        <v>2</v>
      </c>
      <c r="R16">
        <v>2</v>
      </c>
      <c r="S16">
        <f>SUM(Tabela1[[#This Row],[Lista 3.1]:[Lista 3.3]])</f>
        <v>7</v>
      </c>
      <c r="T16">
        <v>2</v>
      </c>
      <c r="U16">
        <v>2</v>
      </c>
      <c r="V16">
        <v>2.8</v>
      </c>
      <c r="W16">
        <v>1</v>
      </c>
      <c r="X16">
        <v>2</v>
      </c>
      <c r="Y16">
        <f>SUM(Tabela1[[#This Row],[Lista 4.1]:[Lista 4.5]])</f>
        <v>9.8000000000000007</v>
      </c>
      <c r="AA16">
        <f>Tabela1[Lista 1]+Tabela1[Lista 2]+Tabela1[Lista 3]+Tabela1[Lista 4]+Tabela1[Lista 5]</f>
        <v>31.6</v>
      </c>
      <c r="AB16" s="7">
        <f>Tabela1[[#This Row],[SUMA]]/Tabela3[Pkt do zdobycia]</f>
        <v>0.60769230769230775</v>
      </c>
      <c r="AC16">
        <f>IF(Tabela1[[#This Row],[Procent]]&lt;50%, 2, IF(Tabela1[[#This Row],[Procent]] &lt; 60%, 3, IF(Tabela1[[#This Row],[Procent]] &lt; 70%, 3.5, IF(Tabela1[[#This Row],[Procent]] &lt; 80%, 4, IF(Tabela1[[#This Row],[Procent]] &lt; 90%, 4.5, 5)))))</f>
        <v>3.5</v>
      </c>
    </row>
    <row r="17" spans="1:29" x14ac:dyDescent="0.3">
      <c r="A17" t="s">
        <v>1</v>
      </c>
      <c r="B17">
        <v>22</v>
      </c>
      <c r="C17">
        <v>160769</v>
      </c>
      <c r="D17">
        <v>0.5</v>
      </c>
      <c r="E17">
        <v>0.25</v>
      </c>
      <c r="F17">
        <v>0.75</v>
      </c>
      <c r="G17">
        <v>0.25</v>
      </c>
      <c r="H17">
        <v>0.55000000000000004</v>
      </c>
      <c r="I17">
        <v>0.6</v>
      </c>
      <c r="J17">
        <v>0</v>
      </c>
      <c r="K17">
        <v>0.2</v>
      </c>
      <c r="L17">
        <v>0.8</v>
      </c>
      <c r="M17">
        <v>0</v>
      </c>
      <c r="N17">
        <f>SUM(Tabela1[[#This Row],[Lista 1.1]:[Lista 1.10]])</f>
        <v>3.9000000000000004</v>
      </c>
      <c r="O17">
        <v>5</v>
      </c>
      <c r="P17">
        <v>3</v>
      </c>
      <c r="Q17">
        <v>0.5</v>
      </c>
      <c r="R17">
        <v>0</v>
      </c>
      <c r="S17">
        <f>SUM(Tabela1[[#This Row],[Lista 3.1]:[Lista 3.3]])</f>
        <v>3.5</v>
      </c>
      <c r="T17">
        <v>2</v>
      </c>
      <c r="U17">
        <v>2</v>
      </c>
      <c r="V17">
        <v>3</v>
      </c>
      <c r="W17">
        <v>0</v>
      </c>
      <c r="X17">
        <v>1</v>
      </c>
      <c r="Y17">
        <f>SUM(Tabela1[[#This Row],[Lista 4.1]:[Lista 4.5]])</f>
        <v>8</v>
      </c>
      <c r="AA17">
        <f>Tabela1[Lista 1]+Tabela1[Lista 2]+Tabela1[Lista 3]+Tabela1[Lista 4]+Tabela1[Lista 5]</f>
        <v>20.399999999999999</v>
      </c>
      <c r="AB17" s="7">
        <f>Tabela1[[#This Row],[SUMA]]/Tabela3[Pkt do zdobycia]</f>
        <v>0.3923076923076923</v>
      </c>
      <c r="AC17">
        <f>IF(Tabela1[[#This Row],[Procent]]&lt;50%, 2, IF(Tabela1[[#This Row],[Procent]] &lt; 60%, 3, IF(Tabela1[[#This Row],[Procent]] &lt; 70%, 3.5, IF(Tabela1[[#This Row],[Procent]] &lt; 80%, 4, IF(Tabela1[[#This Row],[Procent]] &lt; 90%, 4.5, 5)))))</f>
        <v>2</v>
      </c>
    </row>
    <row r="18" spans="1:29" x14ac:dyDescent="0.3">
      <c r="A18" t="s">
        <v>0</v>
      </c>
      <c r="B18">
        <v>2</v>
      </c>
      <c r="C18">
        <v>160773</v>
      </c>
      <c r="D18">
        <v>1</v>
      </c>
      <c r="E18">
        <v>1</v>
      </c>
      <c r="F18">
        <v>1</v>
      </c>
      <c r="G18">
        <v>1</v>
      </c>
      <c r="H18">
        <v>0.8</v>
      </c>
      <c r="I18">
        <v>0.75</v>
      </c>
      <c r="J18">
        <v>0.5</v>
      </c>
      <c r="K18">
        <v>0.4</v>
      </c>
      <c r="L18">
        <v>1</v>
      </c>
      <c r="M18">
        <v>0</v>
      </c>
      <c r="N18">
        <f>SUM(Tabela1[[#This Row],[Lista 1.1]:[Lista 1.10]])</f>
        <v>7.45</v>
      </c>
      <c r="O18">
        <v>7</v>
      </c>
      <c r="P18">
        <v>3</v>
      </c>
      <c r="Q18">
        <v>2</v>
      </c>
      <c r="R18">
        <v>5</v>
      </c>
      <c r="S18">
        <f>SUM(Tabela1[[#This Row],[Lista 3.1]:[Lista 3.3]])</f>
        <v>10</v>
      </c>
      <c r="T18">
        <v>1.5</v>
      </c>
      <c r="U18">
        <v>2.25</v>
      </c>
      <c r="V18">
        <v>3</v>
      </c>
      <c r="W18">
        <v>0.5</v>
      </c>
      <c r="X18">
        <v>1</v>
      </c>
      <c r="Y18">
        <f>SUM(Tabela1[[#This Row],[Lista 4.1]:[Lista 4.5]])</f>
        <v>8.25</v>
      </c>
      <c r="AA18">
        <f>Tabela1[Lista 1]+Tabela1[Lista 2]+Tabela1[Lista 3]+Tabela1[Lista 4]+Tabela1[Lista 5]</f>
        <v>32.700000000000003</v>
      </c>
      <c r="AB18" s="7">
        <f>Tabela1[[#This Row],[SUMA]]/Tabela3[Pkt do zdobycia]</f>
        <v>0.62884615384615394</v>
      </c>
      <c r="AC18">
        <f>IF(Tabela1[[#This Row],[Procent]]&lt;50%, 2, IF(Tabela1[[#This Row],[Procent]] &lt; 60%, 3, IF(Tabela1[[#This Row],[Procent]] &lt; 70%, 3.5, IF(Tabela1[[#This Row],[Procent]] &lt; 80%, 4, IF(Tabela1[[#This Row],[Procent]] &lt; 90%, 4.5, 5)))))</f>
        <v>3.5</v>
      </c>
    </row>
    <row r="19" spans="1:29" x14ac:dyDescent="0.3">
      <c r="A19" t="s">
        <v>0</v>
      </c>
      <c r="B19">
        <v>5</v>
      </c>
      <c r="C19">
        <v>160775</v>
      </c>
      <c r="N19">
        <f>SUM(Tabela1[[#This Row],[Lista 1.1]:[Lista 1.10]])</f>
        <v>0</v>
      </c>
      <c r="S19">
        <f>SUM(Tabela1[[#This Row],[Lista 3.1]:[Lista 3.3]])</f>
        <v>0</v>
      </c>
      <c r="Y19">
        <f>SUM(Tabela1[[#This Row],[Lista 4.1]:[Lista 4.5]])</f>
        <v>0</v>
      </c>
      <c r="AA19">
        <f>Tabela1[Lista 1]+Tabela1[Lista 2]+Tabela1[Lista 3]+Tabela1[Lista 4]+Tabela1[Lista 5]</f>
        <v>0</v>
      </c>
      <c r="AB19" s="7">
        <f>Tabela1[[#This Row],[SUMA]]/Tabela3[Pkt do zdobycia]</f>
        <v>0</v>
      </c>
      <c r="AC19">
        <f>IF(Tabela1[[#This Row],[Procent]]&lt;50%, 2, IF(Tabela1[[#This Row],[Procent]] &lt; 60%, 3, IF(Tabela1[[#This Row],[Procent]] &lt; 70%, 3.5, IF(Tabela1[[#This Row],[Procent]] &lt; 80%, 4, IF(Tabela1[[#This Row],[Procent]] &lt; 90%, 4.5, 5)))))</f>
        <v>2</v>
      </c>
    </row>
    <row r="20" spans="1:29" x14ac:dyDescent="0.3">
      <c r="A20" t="s">
        <v>0</v>
      </c>
      <c r="B20">
        <v>6</v>
      </c>
      <c r="C20">
        <v>160777</v>
      </c>
      <c r="D20">
        <v>1</v>
      </c>
      <c r="E20">
        <v>0.5</v>
      </c>
      <c r="F20">
        <v>0.5</v>
      </c>
      <c r="G20">
        <v>0.25</v>
      </c>
      <c r="H20">
        <v>0.8</v>
      </c>
      <c r="I20">
        <v>0.6</v>
      </c>
      <c r="J20">
        <v>0.25</v>
      </c>
      <c r="K20">
        <v>0</v>
      </c>
      <c r="L20">
        <v>0.5</v>
      </c>
      <c r="M20">
        <v>0</v>
      </c>
      <c r="N20">
        <f>SUM(Tabela1[[#This Row],[Lista 1.1]:[Lista 1.10]])</f>
        <v>4.4000000000000004</v>
      </c>
      <c r="O20">
        <v>6</v>
      </c>
      <c r="P20">
        <v>2</v>
      </c>
      <c r="Q20">
        <v>1.5</v>
      </c>
      <c r="R20">
        <v>3.5</v>
      </c>
      <c r="S20">
        <f>SUM(Tabela1[[#This Row],[Lista 3.1]:[Lista 3.3]])</f>
        <v>7</v>
      </c>
      <c r="T20">
        <v>1.5</v>
      </c>
      <c r="U20">
        <v>2</v>
      </c>
      <c r="V20">
        <v>3</v>
      </c>
      <c r="W20">
        <v>0</v>
      </c>
      <c r="X20">
        <v>0</v>
      </c>
      <c r="Y20">
        <f>SUM(Tabela1[[#This Row],[Lista 4.1]:[Lista 4.5]])</f>
        <v>6.5</v>
      </c>
      <c r="AA20">
        <f>Tabela1[Lista 1]+Tabela1[Lista 2]+Tabela1[Lista 3]+Tabela1[Lista 4]+Tabela1[Lista 5]</f>
        <v>23.9</v>
      </c>
      <c r="AB20" s="7">
        <f>Tabela1[[#This Row],[SUMA]]/Tabela3[Pkt do zdobycia]</f>
        <v>0.45961538461538459</v>
      </c>
      <c r="AC20">
        <f>IF(Tabela1[[#This Row],[Procent]]&lt;50%, 2, IF(Tabela1[[#This Row],[Procent]] &lt; 60%, 3, IF(Tabela1[[#This Row],[Procent]] &lt; 70%, 3.5, IF(Tabela1[[#This Row],[Procent]] &lt; 80%, 4, IF(Tabela1[[#This Row],[Procent]] &lt; 90%, 4.5, 5)))))</f>
        <v>2</v>
      </c>
    </row>
    <row r="21" spans="1:29" x14ac:dyDescent="0.3">
      <c r="A21" t="s">
        <v>0</v>
      </c>
      <c r="B21">
        <v>8</v>
      </c>
      <c r="C21">
        <v>160778</v>
      </c>
      <c r="D21" s="6">
        <v>0.5</v>
      </c>
      <c r="E21">
        <v>0.6</v>
      </c>
      <c r="F21">
        <v>1</v>
      </c>
      <c r="G21">
        <v>0.5</v>
      </c>
      <c r="H21">
        <v>0.5</v>
      </c>
      <c r="I21">
        <v>0.4</v>
      </c>
      <c r="J21">
        <v>0</v>
      </c>
      <c r="K21">
        <v>0</v>
      </c>
      <c r="L21">
        <v>0</v>
      </c>
      <c r="M21">
        <v>0</v>
      </c>
      <c r="N21">
        <f>SUM(Tabela1[[#This Row],[Lista 1.1]:[Lista 1.10]])</f>
        <v>3.5</v>
      </c>
      <c r="O21">
        <v>8</v>
      </c>
      <c r="S21">
        <f>SUM(Tabela1[[#This Row],[Lista 3.1]:[Lista 3.3]])</f>
        <v>0</v>
      </c>
      <c r="T21">
        <v>1.5</v>
      </c>
      <c r="U21">
        <v>0.75</v>
      </c>
      <c r="V21">
        <v>3</v>
      </c>
      <c r="W21">
        <v>0.5</v>
      </c>
      <c r="X21">
        <v>0.5</v>
      </c>
      <c r="Y21">
        <f>SUM(Tabela1[[#This Row],[Lista 4.1]:[Lista 4.5]])</f>
        <v>6.25</v>
      </c>
      <c r="AA21">
        <f>Tabela1[Lista 1]+Tabela1[Lista 2]+Tabela1[Lista 3]+Tabela1[Lista 4]+Tabela1[Lista 5]</f>
        <v>17.75</v>
      </c>
      <c r="AB21" s="7">
        <f>Tabela1[[#This Row],[SUMA]]/Tabela3[Pkt do zdobycia]</f>
        <v>0.34134615384615385</v>
      </c>
      <c r="AC21">
        <f>IF(Tabela1[[#This Row],[Procent]]&lt;50%, 2, IF(Tabela1[[#This Row],[Procent]] &lt; 60%, 3, IF(Tabela1[[#This Row],[Procent]] &lt; 70%, 3.5, IF(Tabela1[[#This Row],[Procent]] &lt; 80%, 4, IF(Tabela1[[#This Row],[Procent]] &lt; 90%, 4.5, 5)))))</f>
        <v>2</v>
      </c>
    </row>
    <row r="22" spans="1:29" x14ac:dyDescent="0.3">
      <c r="A22" t="s">
        <v>0</v>
      </c>
      <c r="B22">
        <v>9</v>
      </c>
      <c r="C22">
        <v>160780</v>
      </c>
      <c r="D22">
        <v>0.75</v>
      </c>
      <c r="E22">
        <v>0.4</v>
      </c>
      <c r="F22">
        <v>1</v>
      </c>
      <c r="G22">
        <v>0.5</v>
      </c>
      <c r="H22">
        <v>0.75</v>
      </c>
      <c r="I22">
        <v>1</v>
      </c>
      <c r="J22">
        <v>0.5</v>
      </c>
      <c r="K22">
        <v>0.4</v>
      </c>
      <c r="L22">
        <v>1</v>
      </c>
      <c r="M22">
        <v>1</v>
      </c>
      <c r="N22">
        <f>SUM(Tabela1[[#This Row],[Lista 1.1]:[Lista 1.10]])</f>
        <v>7.3000000000000007</v>
      </c>
      <c r="O22">
        <v>7</v>
      </c>
      <c r="P22">
        <v>3</v>
      </c>
      <c r="Q22">
        <v>1.5</v>
      </c>
      <c r="R22">
        <v>2</v>
      </c>
      <c r="S22">
        <f>SUM(Tabela1[[#This Row],[Lista 3.1]:[Lista 3.3]])</f>
        <v>6.5</v>
      </c>
      <c r="T22">
        <v>2</v>
      </c>
      <c r="U22">
        <v>2</v>
      </c>
      <c r="V22">
        <v>0</v>
      </c>
      <c r="W22">
        <v>0.5</v>
      </c>
      <c r="X22">
        <v>0</v>
      </c>
      <c r="Y22">
        <f>SUM(Tabela1[[#This Row],[Lista 4.1]:[Lista 4.5]])</f>
        <v>4.5</v>
      </c>
      <c r="AA22">
        <f>Tabela1[Lista 1]+Tabela1[Lista 2]+Tabela1[Lista 3]+Tabela1[Lista 4]+Tabela1[Lista 5]</f>
        <v>25.3</v>
      </c>
      <c r="AB22" s="7">
        <f>Tabela1[[#This Row],[SUMA]]/Tabela3[Pkt do zdobycia]</f>
        <v>0.48653846153846153</v>
      </c>
      <c r="AC22">
        <f>IF(Tabela1[[#This Row],[Procent]]&lt;50%, 2, IF(Tabela1[[#This Row],[Procent]] &lt; 60%, 3, IF(Tabela1[[#This Row],[Procent]] &lt; 70%, 3.5, IF(Tabela1[[#This Row],[Procent]] &lt; 80%, 4, IF(Tabela1[[#This Row],[Procent]] &lt; 90%, 4.5, 5)))))</f>
        <v>2</v>
      </c>
    </row>
    <row r="23" spans="1:29" x14ac:dyDescent="0.3">
      <c r="A23" t="s">
        <v>0</v>
      </c>
      <c r="B23">
        <v>10</v>
      </c>
      <c r="C23">
        <v>160781</v>
      </c>
      <c r="D23">
        <v>0.5</v>
      </c>
      <c r="E23">
        <v>0.3</v>
      </c>
      <c r="F23" s="5">
        <v>1</v>
      </c>
      <c r="G23">
        <v>0.4</v>
      </c>
      <c r="H23">
        <v>0.55000000000000004</v>
      </c>
      <c r="I23">
        <v>1</v>
      </c>
      <c r="J23">
        <v>0.4</v>
      </c>
      <c r="K23">
        <v>0.4</v>
      </c>
      <c r="L23">
        <v>1</v>
      </c>
      <c r="M23">
        <v>0</v>
      </c>
      <c r="N23">
        <f>SUM(Tabela1[[#This Row],[Lista 1.1]:[Lista 1.10]])</f>
        <v>5.5500000000000007</v>
      </c>
      <c r="O23">
        <v>8</v>
      </c>
      <c r="P23">
        <v>2.99</v>
      </c>
      <c r="Q23">
        <v>1.75</v>
      </c>
      <c r="R23">
        <v>3</v>
      </c>
      <c r="S23">
        <f>SUM(Tabela1[[#This Row],[Lista 3.1]:[Lista 3.3]])</f>
        <v>7.74</v>
      </c>
      <c r="T23">
        <v>2</v>
      </c>
      <c r="U23">
        <v>2</v>
      </c>
      <c r="V23">
        <v>0</v>
      </c>
      <c r="W23">
        <v>0.5</v>
      </c>
      <c r="X23">
        <v>0</v>
      </c>
      <c r="Y23">
        <f>SUM(Tabela1[[#This Row],[Lista 4.1]:[Lista 4.5]])</f>
        <v>4.5</v>
      </c>
      <c r="AA23">
        <f>Tabela1[Lista 1]+Tabela1[Lista 2]+Tabela1[Lista 3]+Tabela1[Lista 4]+Tabela1[Lista 5]</f>
        <v>25.79</v>
      </c>
      <c r="AB23" s="7">
        <f>Tabela1[[#This Row],[SUMA]]/Tabela3[Pkt do zdobycia]</f>
        <v>0.49596153846153845</v>
      </c>
      <c r="AC23">
        <f>IF(Tabela1[[#This Row],[Procent]]&lt;50%, 2, IF(Tabela1[[#This Row],[Procent]] &lt; 60%, 3, IF(Tabela1[[#This Row],[Procent]] &lt; 70%, 3.5, IF(Tabela1[[#This Row],[Procent]] &lt; 80%, 4, IF(Tabela1[[#This Row],[Procent]] &lt; 90%, 4.5, 5)))))</f>
        <v>2</v>
      </c>
    </row>
    <row r="24" spans="1:29" x14ac:dyDescent="0.3">
      <c r="A24" t="s">
        <v>1</v>
      </c>
      <c r="B24">
        <v>25</v>
      </c>
      <c r="C24">
        <v>160798</v>
      </c>
      <c r="D24">
        <v>0.75</v>
      </c>
      <c r="E24">
        <v>0.6</v>
      </c>
      <c r="F24">
        <v>0.85</v>
      </c>
      <c r="G24">
        <v>0.75</v>
      </c>
      <c r="H24">
        <v>1</v>
      </c>
      <c r="I24">
        <v>1</v>
      </c>
      <c r="J24">
        <v>0.6</v>
      </c>
      <c r="K24">
        <v>0.4</v>
      </c>
      <c r="L24">
        <v>0.7</v>
      </c>
      <c r="M24">
        <v>1</v>
      </c>
      <c r="N24">
        <f>SUM(Tabela1[[#This Row],[Lista 1.1]:[Lista 1.10]])</f>
        <v>7.65</v>
      </c>
      <c r="O24">
        <v>10</v>
      </c>
      <c r="P24">
        <v>1.5</v>
      </c>
      <c r="Q24">
        <v>2</v>
      </c>
      <c r="R24">
        <v>4.5</v>
      </c>
      <c r="S24">
        <f>SUM(Tabela1[[#This Row],[Lista 3.1]:[Lista 3.3]])</f>
        <v>8</v>
      </c>
      <c r="T24">
        <v>1.25</v>
      </c>
      <c r="U24">
        <v>2</v>
      </c>
      <c r="V24">
        <v>3</v>
      </c>
      <c r="W24">
        <v>1</v>
      </c>
      <c r="X24">
        <v>1.5</v>
      </c>
      <c r="Y24">
        <f>SUM(Tabela1[[#This Row],[Lista 4.1]:[Lista 4.5]])</f>
        <v>8.75</v>
      </c>
      <c r="AA24">
        <f>Tabela1[Lista 1]+Tabela1[Lista 2]+Tabela1[Lista 3]+Tabela1[Lista 4]+Tabela1[Lista 5]</f>
        <v>34.4</v>
      </c>
      <c r="AB24" s="7">
        <f>Tabela1[[#This Row],[SUMA]]/Tabela3[Pkt do zdobycia]</f>
        <v>0.66153846153846152</v>
      </c>
      <c r="AC24">
        <f>IF(Tabela1[[#This Row],[Procent]]&lt;50%, 2, IF(Tabela1[[#This Row],[Procent]] &lt; 60%, 3, IF(Tabela1[[#This Row],[Procent]] &lt; 70%, 3.5, IF(Tabela1[[#This Row],[Procent]] &lt; 80%, 4, IF(Tabela1[[#This Row],[Procent]] &lt; 90%, 4.5, 5)))))</f>
        <v>3.5</v>
      </c>
    </row>
    <row r="25" spans="1:29" x14ac:dyDescent="0.3">
      <c r="A25" t="s">
        <v>1</v>
      </c>
      <c r="B25">
        <v>26</v>
      </c>
      <c r="C25">
        <v>160799</v>
      </c>
      <c r="D25">
        <v>0.75</v>
      </c>
      <c r="E25">
        <v>1.25</v>
      </c>
      <c r="F25">
        <v>0.75</v>
      </c>
      <c r="G25">
        <v>0.5</v>
      </c>
      <c r="H25">
        <v>1</v>
      </c>
      <c r="I25">
        <v>0.5</v>
      </c>
      <c r="J25">
        <v>0.5</v>
      </c>
      <c r="K25">
        <v>0.4</v>
      </c>
      <c r="L25">
        <v>1</v>
      </c>
      <c r="M25">
        <v>0.75</v>
      </c>
      <c r="N25">
        <f>SUM(Tabela1[[#This Row],[Lista 1.1]:[Lista 1.10]])</f>
        <v>7.4</v>
      </c>
      <c r="O25">
        <v>5</v>
      </c>
      <c r="P25">
        <v>1.5</v>
      </c>
      <c r="Q25">
        <v>0.5</v>
      </c>
      <c r="R25">
        <v>2</v>
      </c>
      <c r="S25">
        <f>SUM(Tabela1[[#This Row],[Lista 3.1]:[Lista 3.3]])</f>
        <v>4</v>
      </c>
      <c r="T25">
        <v>2</v>
      </c>
      <c r="U25">
        <v>2</v>
      </c>
      <c r="V25">
        <v>3</v>
      </c>
      <c r="W25">
        <v>0.5</v>
      </c>
      <c r="X25">
        <v>1.5</v>
      </c>
      <c r="Y25">
        <f>SUM(Tabela1[[#This Row],[Lista 4.1]:[Lista 4.5]])</f>
        <v>9</v>
      </c>
      <c r="AA25">
        <f>Tabela1[Lista 1]+Tabela1[Lista 2]+Tabela1[Lista 3]+Tabela1[Lista 4]+Tabela1[Lista 5]</f>
        <v>25.4</v>
      </c>
      <c r="AB25" s="7">
        <f>Tabela1[[#This Row],[SUMA]]/Tabela3[Pkt do zdobycia]</f>
        <v>0.48846153846153845</v>
      </c>
      <c r="AC25">
        <f>IF(Tabela1[[#This Row],[Procent]]&lt;50%, 2, IF(Tabela1[[#This Row],[Procent]] &lt; 60%, 3, IF(Tabela1[[#This Row],[Procent]] &lt; 70%, 3.5, IF(Tabela1[[#This Row],[Procent]] &lt; 80%, 4, IF(Tabela1[[#This Row],[Procent]] &lt; 90%, 4.5, 5)))))</f>
        <v>2</v>
      </c>
    </row>
    <row r="26" spans="1:29" x14ac:dyDescent="0.3">
      <c r="A26" t="s">
        <v>1</v>
      </c>
      <c r="B26">
        <v>27</v>
      </c>
      <c r="C26">
        <v>160800</v>
      </c>
      <c r="D26">
        <v>1</v>
      </c>
      <c r="E26">
        <v>1</v>
      </c>
      <c r="F26">
        <v>0.75</v>
      </c>
      <c r="G26">
        <v>0.25</v>
      </c>
      <c r="H26">
        <v>0.8</v>
      </c>
      <c r="I26">
        <v>0.5</v>
      </c>
      <c r="J26">
        <v>0.5</v>
      </c>
      <c r="K26">
        <v>0.4</v>
      </c>
      <c r="L26">
        <v>1</v>
      </c>
      <c r="M26">
        <v>0.75</v>
      </c>
      <c r="N26">
        <f>SUM(Tabela1[[#This Row],[Lista 1.1]:[Lista 1.10]])</f>
        <v>6.95</v>
      </c>
      <c r="O26">
        <v>8</v>
      </c>
      <c r="P26">
        <v>2</v>
      </c>
      <c r="Q26">
        <v>1.5</v>
      </c>
      <c r="R26">
        <v>2</v>
      </c>
      <c r="S26">
        <f>SUM(Tabela1[[#This Row],[Lista 3.1]:[Lista 3.3]])</f>
        <v>5.5</v>
      </c>
      <c r="T26">
        <v>2</v>
      </c>
      <c r="U26">
        <v>2</v>
      </c>
      <c r="V26">
        <v>2</v>
      </c>
      <c r="W26">
        <v>0.5</v>
      </c>
      <c r="X26">
        <v>2</v>
      </c>
      <c r="Y26">
        <f>SUM(Tabela1[[#This Row],[Lista 4.1]:[Lista 4.5]])</f>
        <v>8.5</v>
      </c>
      <c r="AA26">
        <f>Tabela1[Lista 1]+Tabela1[Lista 2]+Tabela1[Lista 3]+Tabela1[Lista 4]+Tabela1[Lista 5]</f>
        <v>28.95</v>
      </c>
      <c r="AB26" s="7">
        <f>Tabela1[[#This Row],[SUMA]]/Tabela3[Pkt do zdobycia]</f>
        <v>0.55673076923076925</v>
      </c>
      <c r="AC26">
        <f>IF(Tabela1[[#This Row],[Procent]]&lt;50%, 2, IF(Tabela1[[#This Row],[Procent]] &lt; 60%, 3, IF(Tabela1[[#This Row],[Procent]] &lt; 70%, 3.5, IF(Tabela1[[#This Row],[Procent]] &lt; 80%, 4, IF(Tabela1[[#This Row],[Procent]] &lt; 90%, 4.5, 5)))))</f>
        <v>3</v>
      </c>
    </row>
    <row r="27" spans="1:29" x14ac:dyDescent="0.3">
      <c r="A27" t="s">
        <v>0</v>
      </c>
      <c r="B27">
        <v>12</v>
      </c>
      <c r="C27">
        <v>160802</v>
      </c>
      <c r="D27">
        <v>1</v>
      </c>
      <c r="E27" s="3">
        <v>0.5</v>
      </c>
      <c r="F27">
        <v>0.75</v>
      </c>
      <c r="G27">
        <v>0.5</v>
      </c>
      <c r="H27">
        <v>1</v>
      </c>
      <c r="I27">
        <v>1</v>
      </c>
      <c r="J27">
        <v>0.25</v>
      </c>
      <c r="K27">
        <v>1</v>
      </c>
      <c r="L27">
        <v>1</v>
      </c>
      <c r="M27">
        <v>1</v>
      </c>
      <c r="N27">
        <f>SUM(Tabela1[[#This Row],[Lista 1.1]:[Lista 1.10]])</f>
        <v>8</v>
      </c>
      <c r="O27">
        <v>12</v>
      </c>
      <c r="P27">
        <v>3</v>
      </c>
      <c r="Q27">
        <v>2</v>
      </c>
      <c r="R27">
        <v>5</v>
      </c>
      <c r="S27">
        <f>SUM(Tabela1[[#This Row],[Lista 3.1]:[Lista 3.3]])</f>
        <v>10</v>
      </c>
      <c r="T27">
        <v>2</v>
      </c>
      <c r="U27">
        <v>2</v>
      </c>
      <c r="V27">
        <v>3</v>
      </c>
      <c r="W27">
        <v>1</v>
      </c>
      <c r="X27">
        <v>2</v>
      </c>
      <c r="Y27">
        <f>SUM(Tabela1[[#This Row],[Lista 4.1]:[Lista 4.5]])</f>
        <v>10</v>
      </c>
      <c r="AA27">
        <f>Tabela1[Lista 1]+Tabela1[Lista 2]+Tabela1[Lista 3]+Tabela1[Lista 4]+Tabela1[Lista 5]</f>
        <v>40</v>
      </c>
      <c r="AB27" s="7">
        <f>Tabela1[[#This Row],[SUMA]]/Tabela3[Pkt do zdobycia]</f>
        <v>0.76923076923076927</v>
      </c>
      <c r="AC27">
        <f>IF(Tabela1[[#This Row],[Procent]]&lt;50%, 2, IF(Tabela1[[#This Row],[Procent]] &lt; 60%, 3, IF(Tabela1[[#This Row],[Procent]] &lt; 70%, 3.5, IF(Tabela1[[#This Row],[Procent]] &lt; 80%, 4, IF(Tabela1[[#This Row],[Procent]] &lt; 90%, 4.5, 5)))))</f>
        <v>4</v>
      </c>
    </row>
    <row r="28" spans="1:29" x14ac:dyDescent="0.3">
      <c r="A28" t="s">
        <v>1</v>
      </c>
      <c r="B28">
        <v>20</v>
      </c>
      <c r="C28">
        <v>160823</v>
      </c>
      <c r="D28">
        <v>1</v>
      </c>
      <c r="E28">
        <v>1.25</v>
      </c>
      <c r="F28">
        <v>0.75</v>
      </c>
      <c r="G28">
        <v>0.35</v>
      </c>
      <c r="H28">
        <v>1</v>
      </c>
      <c r="I28">
        <v>1</v>
      </c>
      <c r="J28">
        <v>0.5</v>
      </c>
      <c r="K28">
        <v>0.4</v>
      </c>
      <c r="L28">
        <v>1</v>
      </c>
      <c r="M28">
        <v>0.3</v>
      </c>
      <c r="N28">
        <f>SUM(Tabela1[[#This Row],[Lista 1.1]:[Lista 1.10]])</f>
        <v>7.55</v>
      </c>
      <c r="O28">
        <v>5</v>
      </c>
      <c r="P28">
        <v>3</v>
      </c>
      <c r="Q28">
        <v>2</v>
      </c>
      <c r="R28">
        <v>5</v>
      </c>
      <c r="S28">
        <f>SUM(Tabela1[[#This Row],[Lista 3.1]:[Lista 3.3]])</f>
        <v>10</v>
      </c>
      <c r="T28">
        <v>2</v>
      </c>
      <c r="U28">
        <v>2.5</v>
      </c>
      <c r="V28">
        <v>2.75</v>
      </c>
      <c r="W28">
        <v>1</v>
      </c>
      <c r="X28">
        <v>2</v>
      </c>
      <c r="Y28">
        <f>SUM(Tabela1[[#This Row],[Lista 4.1]:[Lista 4.5]])</f>
        <v>10.25</v>
      </c>
      <c r="AA28">
        <f>Tabela1[Lista 1]+Tabela1[Lista 2]+Tabela1[Lista 3]+Tabela1[Lista 4]+Tabela1[Lista 5]</f>
        <v>32.799999999999997</v>
      </c>
      <c r="AB28" s="7">
        <f>Tabela1[[#This Row],[SUMA]]/Tabela3[Pkt do zdobycia]</f>
        <v>0.63076923076923075</v>
      </c>
      <c r="AC28">
        <f>IF(Tabela1[[#This Row],[Procent]]&lt;50%, 2, IF(Tabela1[[#This Row],[Procent]] &lt; 60%, 3, IF(Tabela1[[#This Row],[Procent]] &lt; 70%, 3.5, IF(Tabela1[[#This Row],[Procent]] &lt; 80%, 4, IF(Tabela1[[#This Row],[Procent]] &lt; 90%, 4.5, 5)))))</f>
        <v>3.5</v>
      </c>
    </row>
    <row r="29" spans="1:29" x14ac:dyDescent="0.3">
      <c r="A29" t="s">
        <v>0</v>
      </c>
      <c r="B29">
        <v>7</v>
      </c>
      <c r="C29">
        <v>160825</v>
      </c>
      <c r="D29" s="3">
        <v>0.25</v>
      </c>
      <c r="E29">
        <v>0.5</v>
      </c>
      <c r="F29">
        <v>0.25</v>
      </c>
      <c r="G29">
        <v>0.5</v>
      </c>
      <c r="H29">
        <v>0.8</v>
      </c>
      <c r="I29">
        <v>1</v>
      </c>
      <c r="J29">
        <v>0.3</v>
      </c>
      <c r="K29">
        <v>0.4</v>
      </c>
      <c r="L29">
        <v>0.75</v>
      </c>
      <c r="M29">
        <v>0</v>
      </c>
      <c r="N29">
        <f>SUM(Tabela1[[#This Row],[Lista 1.1]:[Lista 1.10]])</f>
        <v>4.75</v>
      </c>
      <c r="O29">
        <v>10</v>
      </c>
      <c r="P29">
        <v>3</v>
      </c>
      <c r="Q29">
        <v>2</v>
      </c>
      <c r="R29">
        <v>5</v>
      </c>
      <c r="S29">
        <f>SUM(Tabela1[[#This Row],[Lista 3.1]:[Lista 3.3]])</f>
        <v>10</v>
      </c>
      <c r="T29">
        <v>2</v>
      </c>
      <c r="U29">
        <v>1</v>
      </c>
      <c r="V29">
        <v>0</v>
      </c>
      <c r="W29">
        <v>0</v>
      </c>
      <c r="X29">
        <v>0</v>
      </c>
      <c r="Y29">
        <f>SUM(Tabela1[[#This Row],[Lista 4.1]:[Lista 4.5]])</f>
        <v>3</v>
      </c>
      <c r="AA29">
        <f>Tabela1[Lista 1]+Tabela1[Lista 2]+Tabela1[Lista 3]+Tabela1[Lista 4]+Tabela1[Lista 5]</f>
        <v>27.75</v>
      </c>
      <c r="AB29" s="7">
        <f>Tabela1[[#This Row],[SUMA]]/Tabela3[Pkt do zdobycia]</f>
        <v>0.53365384615384615</v>
      </c>
      <c r="AC29">
        <f>IF(Tabela1[[#This Row],[Procent]]&lt;50%, 2, IF(Tabela1[[#This Row],[Procent]] &lt; 60%, 3, IF(Tabela1[[#This Row],[Procent]] &lt; 70%, 3.5, IF(Tabela1[[#This Row],[Procent]] &lt; 80%, 4, IF(Tabela1[[#This Row],[Procent]] &lt; 90%, 4.5, 5)))))</f>
        <v>3</v>
      </c>
    </row>
    <row r="30" spans="1:29" x14ac:dyDescent="0.3">
      <c r="A30" t="s">
        <v>0</v>
      </c>
      <c r="B30">
        <v>4</v>
      </c>
      <c r="C30">
        <v>161620</v>
      </c>
      <c r="D30">
        <v>0.9</v>
      </c>
      <c r="E30">
        <v>0.4</v>
      </c>
      <c r="F30">
        <v>0.5</v>
      </c>
      <c r="G30">
        <v>0</v>
      </c>
      <c r="H30">
        <v>0.9</v>
      </c>
      <c r="I30">
        <v>0.75</v>
      </c>
      <c r="J30">
        <v>0.25</v>
      </c>
      <c r="K30">
        <v>0.4</v>
      </c>
      <c r="L30">
        <v>1</v>
      </c>
      <c r="M30">
        <v>0</v>
      </c>
      <c r="N30">
        <f>SUM(Tabela1[[#This Row],[Lista 1.1]:[Lista 1.10]])</f>
        <v>5.1000000000000005</v>
      </c>
      <c r="O30">
        <v>5</v>
      </c>
      <c r="P30">
        <v>1.25</v>
      </c>
      <c r="Q30">
        <v>2</v>
      </c>
      <c r="R30">
        <v>0</v>
      </c>
      <c r="S30">
        <f>SUM(Tabela1[[#This Row],[Lista 3.1]:[Lista 3.3]])</f>
        <v>3.25</v>
      </c>
      <c r="T30">
        <v>1.5</v>
      </c>
      <c r="U30">
        <v>2</v>
      </c>
      <c r="V30">
        <v>2</v>
      </c>
      <c r="W30">
        <v>1</v>
      </c>
      <c r="X30">
        <v>2</v>
      </c>
      <c r="Y30">
        <f>SUM(Tabela1[[#This Row],[Lista 4.1]:[Lista 4.5]])</f>
        <v>8.5</v>
      </c>
      <c r="AA30">
        <f>Tabela1[Lista 1]+Tabela1[Lista 2]+Tabela1[Lista 3]+Tabela1[Lista 4]+Tabela1[Lista 5]</f>
        <v>21.85</v>
      </c>
      <c r="AB30" s="7">
        <f>Tabela1[[#This Row],[SUMA]]/Tabela3[Pkt do zdobycia]</f>
        <v>0.4201923076923077</v>
      </c>
      <c r="AC30">
        <f>IF(Tabela1[[#This Row],[Procent]]&lt;50%, 2, IF(Tabela1[[#This Row],[Procent]] &lt; 60%, 3, IF(Tabela1[[#This Row],[Procent]] &lt; 70%, 3.5, IF(Tabela1[[#This Row],[Procent]] &lt; 80%, 4, IF(Tabela1[[#This Row],[Procent]] &lt; 90%, 4.5, 5)))))</f>
        <v>2</v>
      </c>
    </row>
    <row r="34" spans="15:15" x14ac:dyDescent="0.3">
      <c r="O34" t="s">
        <v>16</v>
      </c>
    </row>
    <row r="35" spans="15:15" x14ac:dyDescent="0.3">
      <c r="O35">
        <v>52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2020-06-09T20:47:53Z</dcterms:modified>
</cp:coreProperties>
</file>