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CBFA4A7-A5D9-4E9C-B538-89A86BCE677C}" xr6:coauthVersionLast="43" xr6:coauthVersionMax="43" xr10:uidLastSave="{00000000-0000-0000-0000-000000000000}"/>
  <bookViews>
    <workbookView xWindow="1920" yWindow="1920" windowWidth="17280" windowHeight="89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3" i="1"/>
  <c r="L14" i="1"/>
  <c r="L16" i="1"/>
  <c r="M5" i="1" l="1"/>
  <c r="G3" i="1"/>
  <c r="H3" i="1" s="1"/>
  <c r="G4" i="1"/>
  <c r="H4" i="1" s="1"/>
  <c r="G5" i="1"/>
  <c r="H5" i="1" s="1"/>
  <c r="N5" i="1" s="1"/>
  <c r="G6" i="1"/>
  <c r="H6" i="1" s="1"/>
  <c r="G7" i="1"/>
  <c r="H7" i="1" s="1"/>
  <c r="G8" i="1"/>
  <c r="H8" i="1" s="1"/>
  <c r="G9" i="1"/>
  <c r="H9" i="1" s="1"/>
  <c r="G10" i="1"/>
  <c r="H10" i="1" s="1"/>
  <c r="M10" i="1" s="1"/>
  <c r="G11" i="1"/>
  <c r="H11" i="1" s="1"/>
  <c r="G12" i="1"/>
  <c r="H12" i="1" s="1"/>
  <c r="N12" i="1" s="1"/>
  <c r="G13" i="1"/>
  <c r="H13" i="1" s="1"/>
  <c r="G14" i="1"/>
  <c r="H14" i="1" s="1"/>
  <c r="G15" i="1"/>
  <c r="H15" i="1" s="1"/>
  <c r="G16" i="1"/>
  <c r="H16" i="1" s="1"/>
  <c r="M16" i="1" l="1"/>
  <c r="N16" i="1"/>
  <c r="M12" i="1"/>
  <c r="M8" i="1"/>
  <c r="N8" i="1"/>
  <c r="M4" i="1"/>
  <c r="N4" i="1"/>
  <c r="M15" i="1"/>
  <c r="N15" i="1"/>
  <c r="M11" i="1"/>
  <c r="N11" i="1"/>
  <c r="M7" i="1"/>
  <c r="N7" i="1"/>
  <c r="M3" i="1"/>
  <c r="N3" i="1"/>
  <c r="M14" i="1"/>
  <c r="N14" i="1"/>
  <c r="N10" i="1"/>
  <c r="M6" i="1"/>
  <c r="N6" i="1"/>
  <c r="N21" i="1" s="1"/>
  <c r="M13" i="1"/>
  <c r="N13" i="1"/>
  <c r="M9" i="1"/>
  <c r="N9" i="1"/>
</calcChain>
</file>

<file path=xl/sharedStrings.xml><?xml version="1.0" encoding="utf-8"?>
<sst xmlns="http://schemas.openxmlformats.org/spreadsheetml/2006/main" count="13" uniqueCount="13">
  <si>
    <t>Indeks</t>
  </si>
  <si>
    <t>Suma aktywności</t>
  </si>
  <si>
    <t>Zadanie domowe</t>
  </si>
  <si>
    <t>Kolos</t>
  </si>
  <si>
    <t>1</t>
  </si>
  <si>
    <t>2</t>
  </si>
  <si>
    <t>3</t>
  </si>
  <si>
    <t>4</t>
  </si>
  <si>
    <t>Ocena w górę</t>
  </si>
  <si>
    <t>MIN</t>
  </si>
  <si>
    <t>Kolos Pkt2</t>
  </si>
  <si>
    <t>Ocena wg. zasad zaliczenia</t>
  </si>
  <si>
    <t>Ocena wg. średniej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</si>
</sst>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3" borderId="0" xfId="1"/>
  </cellXfs>
  <cellStyles count="2">
    <cellStyle name="20% — akcent 5" xfId="1" builtinId="46"/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N16" totalsRowShown="0">
  <autoFilter ref="B2:N16" xr:uid="{140AA9E0-1F46-414B-BB32-F5A5284D2670}"/>
  <tableColumns count="13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6">
      <calculatedColumnFormula>SUM(Tabela1[[#This Row],[1]:[4]])</calculatedColumnFormula>
    </tableColumn>
    <tableColumn id="9" xr3:uid="{21D4811C-8277-46E6-83B8-B8AB56F37686}" name="Ocena w górę" dataDxfId="5">
      <calculatedColumnFormula>IF(Tabela1[[#This Row],[Suma aktywności]]&gt;=1,IF(Tabela1[[#This Row],[Suma aktywności]]&gt;=2,IF(Tabela1[[#This Row],[Suma aktywności]]&gt;=3,1.5,1),0.5),0)</calculatedColumnFormula>
    </tableColumn>
    <tableColumn id="7" xr3:uid="{33C53777-A348-4AAA-8673-B5E5CAAC2941}" name="Zadanie domowe"/>
    <tableColumn id="10" xr3:uid="{A0DF0FD7-9E9A-4683-9D9F-233B739A26F0}" name="MIN" dataDxfId="4">
      <calculatedColumnFormula>1.5</calculatedColumnFormula>
    </tableColumn>
    <tableColumn id="11" xr3:uid="{E39718A7-79EC-42C6-B2AA-F02EB50353B1}" name="Kolos Pkt2" dataDxfId="3"/>
    <tableColumn id="12" xr3:uid="{BE63DC7A-EBE7-4D4F-A7D3-00A9092B86A5}" name="Kolos" dataDxfId="2">
      <calculatedColumnFormula>IFERROR(MROUND(Tabela1[[#This Row],[Kolos Pkt2]]-0.01, 0.5) +2,2)</calculatedColumnFormula>
    </tableColumn>
    <tableColumn id="8" xr3:uid="{22B37EED-C50D-4980-8D14-69BE2C268985}" name="Ocena wg. zasad zaliczenia" dataDxfId="1">
      <calculatedColumnFormula>MIN(Tabela1[[#This Row],[Zadanie domowe]],Tabela1[[#This Row],[Kolos]])+Tabela1[[#This Row],[Ocena w górę]]</calculatedColumnFormula>
    </tableColumn>
    <tableColumn id="13" xr3:uid="{125502EC-C9D6-4DF5-8DDC-6E19260B6887}" name="Ocena wg. średniej" dataDxfId="0">
      <calculatedColumnFormula>MROUND((Tabela1[[#This Row],[Zadanie domowe]]+Tabela1[[#This Row],[Kolos]])/2 +Tabela1[[#This Row],[Ocena w górę]]-0.001,0.5)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tabSelected="1" topLeftCell="C1" workbookViewId="0">
      <selection activeCell="L12" sqref="L12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4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8</v>
      </c>
      <c r="I2" t="s">
        <v>2</v>
      </c>
      <c r="J2" t="s">
        <v>9</v>
      </c>
      <c r="K2" t="s">
        <v>10</v>
      </c>
      <c r="L2" t="s">
        <v>3</v>
      </c>
      <c r="M2" t="s">
        <v>11</v>
      </c>
      <c r="N2" s="3" t="s">
        <v>12</v>
      </c>
    </row>
    <row r="3" spans="2:14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  <c r="H3">
        <f>IF(Tabela1[[#This Row],[Suma aktywności]]&gt;=1,IF(Tabela1[[#This Row],[Suma aktywności]]&gt;=2,IF(Tabela1[[#This Row],[Suma aktywności]]&gt;=3,1.5,1),0.5),0)</f>
        <v>1</v>
      </c>
      <c r="J3">
        <v>2</v>
      </c>
      <c r="K3">
        <v>0.5</v>
      </c>
      <c r="L3" s="2">
        <f>IFERROR(MROUND(Tabela1[[#This Row],[Kolos Pkt2]]-0.01, 0.5) +2,2)</f>
        <v>2.5</v>
      </c>
      <c r="M3" s="1">
        <f>MIN(Tabela1[[#This Row],[Zadanie domowe]],Tabela1[[#This Row],[Kolos]])+Tabela1[[#This Row],[Ocena w górę]]</f>
        <v>3.5</v>
      </c>
      <c r="N3" s="1">
        <f>MROUND((Tabela1[[#This Row],[Zadanie domowe]]+Tabela1[[#This Row],[Kolos]])/2 +Tabela1[[#This Row],[Ocena w górę]]-0.001,0.5)</f>
        <v>2</v>
      </c>
    </row>
    <row r="4" spans="2:14" x14ac:dyDescent="0.3">
      <c r="B4">
        <v>156312</v>
      </c>
      <c r="E4">
        <v>0.5</v>
      </c>
      <c r="G4">
        <f>SUM(Tabela1[[#This Row],[1]:[4]])</f>
        <v>0.5</v>
      </c>
      <c r="H4">
        <f>IF(Tabela1[[#This Row],[Suma aktywności]]&gt;=1,IF(Tabela1[[#This Row],[Suma aktywności]]&gt;=2,IF(Tabela1[[#This Row],[Suma aktywności]]&gt;=3,1.5,1),0.5),0)</f>
        <v>0</v>
      </c>
      <c r="J4">
        <v>2</v>
      </c>
      <c r="K4">
        <v>0</v>
      </c>
      <c r="L4" s="2">
        <f>IFERROR(MROUND(Tabela1[[#This Row],[Kolos Pkt2]]-0.01, 0.5) +2,2)</f>
        <v>2</v>
      </c>
      <c r="M4" s="1">
        <f>MIN(Tabela1[[#This Row],[Zadanie domowe]],Tabela1[[#This Row],[Kolos]])+Tabela1[[#This Row],[Ocena w górę]]</f>
        <v>2</v>
      </c>
      <c r="N4" s="1">
        <f>MROUND((Tabela1[[#This Row],[Zadanie domowe]]+Tabela1[[#This Row],[Kolos]])/2 +Tabela1[[#This Row],[Ocena w górę]]-0.001,0.5)</f>
        <v>1</v>
      </c>
    </row>
    <row r="5" spans="2:14" x14ac:dyDescent="0.3">
      <c r="B5">
        <v>156313</v>
      </c>
      <c r="E5">
        <v>1</v>
      </c>
      <c r="F5">
        <v>2</v>
      </c>
      <c r="G5">
        <f>SUM(Tabela1[[#This Row],[1]:[4]])</f>
        <v>3</v>
      </c>
      <c r="H5">
        <f>IF(Tabela1[[#This Row],[Suma aktywności]]&gt;=1,IF(Tabela1[[#This Row],[Suma aktywności]]&gt;=2,IF(Tabela1[[#This Row],[Suma aktywności]]&gt;=3,1.5,1),0.5),0)</f>
        <v>1.5</v>
      </c>
      <c r="I5">
        <v>3.5</v>
      </c>
      <c r="J5">
        <v>2</v>
      </c>
      <c r="K5">
        <v>0.85</v>
      </c>
      <c r="L5" s="1">
        <f>IFERROR(MROUND(Tabela1[[#This Row],[Kolos Pkt2]]-0.01, 0.5) +2,2)</f>
        <v>3</v>
      </c>
      <c r="M5" s="1">
        <f>MIN(Tabela1[[#This Row],[Zadanie domowe]],Tabela1[[#This Row],[Kolos]])+Tabela1[[#This Row],[Ocena w górę]]</f>
        <v>4.5</v>
      </c>
      <c r="N5" s="1">
        <f>MROUND((Tabela1[[#This Row],[Zadanie domowe]]+Tabela1[[#This Row],[Kolos]])/2 +Tabela1[[#This Row],[Ocena w górę]]-0.001,0.5)</f>
        <v>4.5</v>
      </c>
    </row>
    <row r="6" spans="2:14" x14ac:dyDescent="0.3">
      <c r="B6">
        <v>156314</v>
      </c>
      <c r="C6">
        <v>1</v>
      </c>
      <c r="E6">
        <v>1</v>
      </c>
      <c r="G6">
        <f>SUM(Tabela1[[#This Row],[1]:[4]])</f>
        <v>2</v>
      </c>
      <c r="H6">
        <f>IF(Tabela1[[#This Row],[Suma aktywności]]&gt;=1,IF(Tabela1[[#This Row],[Suma aktywności]]&gt;=2,IF(Tabela1[[#This Row],[Suma aktywności]]&gt;=3,1.5,1),0.5),0)</f>
        <v>1</v>
      </c>
      <c r="I6">
        <v>3.5</v>
      </c>
      <c r="J6">
        <v>2</v>
      </c>
      <c r="K6">
        <v>0.85</v>
      </c>
      <c r="L6" s="1">
        <f>IFERROR(MROUND(Tabela1[[#This Row],[Kolos Pkt2]]-0.01, 0.5) +2,2)</f>
        <v>3</v>
      </c>
      <c r="M6" s="1">
        <f>MIN(Tabela1[[#This Row],[Zadanie domowe]],Tabela1[[#This Row],[Kolos]])+Tabela1[[#This Row],[Ocena w górę]]</f>
        <v>4</v>
      </c>
      <c r="N6" s="1">
        <f>MROUND((Tabela1[[#This Row],[Zadanie domowe]]+Tabela1[[#This Row],[Kolos]])/2 +Tabela1[[#This Row],[Ocena w górę]]-0.001,0.5)</f>
        <v>4</v>
      </c>
    </row>
    <row r="7" spans="2:14" x14ac:dyDescent="0.3">
      <c r="B7">
        <v>156315</v>
      </c>
      <c r="E7">
        <v>1</v>
      </c>
      <c r="F7">
        <v>1</v>
      </c>
      <c r="G7">
        <f>SUM(Tabela1[[#This Row],[1]:[4]])</f>
        <v>2</v>
      </c>
      <c r="H7">
        <f>IF(Tabela1[[#This Row],[Suma aktywności]]&gt;=1,IF(Tabela1[[#This Row],[Suma aktywności]]&gt;=2,IF(Tabela1[[#This Row],[Suma aktywności]]&gt;=3,1.5,1),0.5),0)</f>
        <v>1</v>
      </c>
      <c r="I7">
        <v>4</v>
      </c>
      <c r="J7">
        <v>2</v>
      </c>
      <c r="K7">
        <v>0.85</v>
      </c>
      <c r="L7" s="1">
        <f>IFERROR(MROUND(Tabela1[[#This Row],[Kolos Pkt2]]-0.01, 0.5) +2,2)</f>
        <v>3</v>
      </c>
      <c r="M7" s="1">
        <f>MIN(Tabela1[[#This Row],[Zadanie domowe]],Tabela1[[#This Row],[Kolos]])+Tabela1[[#This Row],[Ocena w górę]]</f>
        <v>4</v>
      </c>
      <c r="N7" s="1">
        <f>MROUND((Tabela1[[#This Row],[Zadanie domowe]]+Tabela1[[#This Row],[Kolos]])/2 +Tabela1[[#This Row],[Ocena w górę]]-0.001,0.5)</f>
        <v>4.5</v>
      </c>
    </row>
    <row r="8" spans="2:14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  <c r="H8">
        <f>IF(Tabela1[[#This Row],[Suma aktywności]]&gt;=1,IF(Tabela1[[#This Row],[Suma aktywności]]&gt;=2,IF(Tabela1[[#This Row],[Suma aktywności]]&gt;=3,1.5,1),0.5),0)</f>
        <v>1.5</v>
      </c>
      <c r="J8">
        <v>3</v>
      </c>
      <c r="K8">
        <v>0.85</v>
      </c>
      <c r="L8" s="1">
        <f>IFERROR(MROUND(Tabela1[[#This Row],[Kolos Pkt2]]-0.01, 0.5) +2,2)</f>
        <v>3</v>
      </c>
      <c r="M8" s="1">
        <f>MIN(Tabela1[[#This Row],[Zadanie domowe]],Tabela1[[#This Row],[Kolos]])+Tabela1[[#This Row],[Ocena w górę]]</f>
        <v>4.5</v>
      </c>
      <c r="N8" s="1">
        <f>MROUND((Tabela1[[#This Row],[Zadanie domowe]]+Tabela1[[#This Row],[Kolos]])/2 +Tabela1[[#This Row],[Ocena w górę]]-0.001,0.5)</f>
        <v>3</v>
      </c>
    </row>
    <row r="9" spans="2:14" x14ac:dyDescent="0.3">
      <c r="B9">
        <v>156319</v>
      </c>
      <c r="E9">
        <v>1.5</v>
      </c>
      <c r="F9">
        <v>1</v>
      </c>
      <c r="G9">
        <f>SUM(Tabela1[[#This Row],[1]:[4]])</f>
        <v>2.5</v>
      </c>
      <c r="H9">
        <f>IF(Tabela1[[#This Row],[Suma aktywności]]&gt;=1,IF(Tabela1[[#This Row],[Suma aktywności]]&gt;=2,IF(Tabela1[[#This Row],[Suma aktywności]]&gt;=3,1.5,1),0.5),0)</f>
        <v>1</v>
      </c>
      <c r="I9">
        <v>5</v>
      </c>
      <c r="J9">
        <v>2</v>
      </c>
      <c r="K9">
        <v>1.5</v>
      </c>
      <c r="L9" s="1">
        <f>IFERROR(MROUND(Tabela1[[#This Row],[Kolos Pkt2]]-0.01, 0.5) +2,2)</f>
        <v>3.5</v>
      </c>
      <c r="M9" s="1">
        <f>MIN(Tabela1[[#This Row],[Zadanie domowe]],Tabela1[[#This Row],[Kolos]])+Tabela1[[#This Row],[Ocena w górę]]</f>
        <v>4.5</v>
      </c>
      <c r="N9" s="1">
        <f>MROUND((Tabela1[[#This Row],[Zadanie domowe]]+Tabela1[[#This Row],[Kolos]])/2 +Tabela1[[#This Row],[Ocena w górę]]-0.001,0.5)</f>
        <v>5</v>
      </c>
    </row>
    <row r="10" spans="2:14" x14ac:dyDescent="0.3">
      <c r="B10">
        <v>156320</v>
      </c>
      <c r="E10">
        <v>1</v>
      </c>
      <c r="F10">
        <v>1</v>
      </c>
      <c r="G10">
        <f>SUM(Tabela1[[#This Row],[1]:[4]])</f>
        <v>2</v>
      </c>
      <c r="H10">
        <f>IF(Tabela1[[#This Row],[Suma aktywności]]&gt;=1,IF(Tabela1[[#This Row],[Suma aktywności]]&gt;=2,IF(Tabela1[[#This Row],[Suma aktywności]]&gt;=3,1.5,1),0.5),0)</f>
        <v>1</v>
      </c>
      <c r="I10">
        <v>3.5</v>
      </c>
      <c r="J10">
        <v>2</v>
      </c>
      <c r="K10">
        <v>1.85</v>
      </c>
      <c r="L10" s="1">
        <f>IFERROR(MROUND(Tabela1[[#This Row],[Kolos Pkt2]]-0.01, 0.5) +2,2)</f>
        <v>4</v>
      </c>
      <c r="M10" s="1">
        <f>MIN(Tabela1[[#This Row],[Zadanie domowe]],Tabela1[[#This Row],[Kolos]])+Tabela1[[#This Row],[Ocena w górę]]</f>
        <v>4.5</v>
      </c>
      <c r="N10" s="1">
        <f>MROUND((Tabela1[[#This Row],[Zadanie domowe]]+Tabela1[[#This Row],[Kolos]])/2 +Tabela1[[#This Row],[Ocena w górę]]-0.001,0.5)</f>
        <v>4.5</v>
      </c>
    </row>
    <row r="11" spans="2:14" x14ac:dyDescent="0.3">
      <c r="B11">
        <v>156321</v>
      </c>
      <c r="E11">
        <v>1</v>
      </c>
      <c r="F11">
        <v>1</v>
      </c>
      <c r="G11">
        <f>SUM(Tabela1[[#This Row],[1]:[4]])</f>
        <v>2</v>
      </c>
      <c r="H11">
        <f>IF(Tabela1[[#This Row],[Suma aktywności]]&gt;=1,IF(Tabela1[[#This Row],[Suma aktywności]]&gt;=2,IF(Tabela1[[#This Row],[Suma aktywności]]&gt;=3,1.5,1),0.5),0)</f>
        <v>1</v>
      </c>
      <c r="I11">
        <v>3.5</v>
      </c>
      <c r="J11">
        <v>2</v>
      </c>
      <c r="K11">
        <v>1.1000000000000001</v>
      </c>
      <c r="L11" s="1">
        <f>IFERROR(MROUND(Tabela1[[#This Row],[Kolos Pkt2]]-0.01, 0.5) +2,2)</f>
        <v>3</v>
      </c>
      <c r="M11" s="1">
        <f>MIN(Tabela1[[#This Row],[Zadanie domowe]],Tabela1[[#This Row],[Kolos]])+Tabela1[[#This Row],[Ocena w górę]]</f>
        <v>4</v>
      </c>
      <c r="N11" s="1">
        <f>MROUND((Tabela1[[#This Row],[Zadanie domowe]]+Tabela1[[#This Row],[Kolos]])/2 +Tabela1[[#This Row],[Ocena w górę]]-0.001,0.5)</f>
        <v>4</v>
      </c>
    </row>
    <row r="12" spans="2:14" x14ac:dyDescent="0.3">
      <c r="B12">
        <v>156323</v>
      </c>
      <c r="E12">
        <v>0.5</v>
      </c>
      <c r="G12">
        <f>SUM(Tabela1[[#This Row],[1]:[4]])</f>
        <v>0.5</v>
      </c>
      <c r="H12">
        <f>IF(Tabela1[[#This Row],[Suma aktywności]]&gt;=1,IF(Tabela1[[#This Row],[Suma aktywności]]&gt;=2,IF(Tabela1[[#This Row],[Suma aktywności]]&gt;=3,1.5,1),0.5),0)</f>
        <v>0</v>
      </c>
      <c r="I12">
        <v>3</v>
      </c>
      <c r="J12">
        <v>2</v>
      </c>
      <c r="K12">
        <v>0.5</v>
      </c>
      <c r="L12" s="2">
        <v>3.5</v>
      </c>
      <c r="M12" s="1">
        <f>MIN(Tabela1[[#This Row],[Zadanie domowe]],Tabela1[[#This Row],[Kolos]])+Tabela1[[#This Row],[Ocena w górę]]</f>
        <v>3</v>
      </c>
      <c r="N12" s="1">
        <f>MROUND((Tabela1[[#This Row],[Zadanie domowe]]+Tabela1[[#This Row],[Kolos]])/2 +Tabela1[[#This Row],[Ocena w górę]]-0.001,0.5)</f>
        <v>3</v>
      </c>
    </row>
    <row r="13" spans="2:14" x14ac:dyDescent="0.3">
      <c r="B13">
        <v>152231</v>
      </c>
      <c r="E13">
        <v>0.5</v>
      </c>
      <c r="F13">
        <v>1</v>
      </c>
      <c r="G13">
        <f>SUM(Tabela1[[#This Row],[1]:[4]])</f>
        <v>1.5</v>
      </c>
      <c r="H13">
        <f>IF(Tabela1[[#This Row],[Suma aktywności]]&gt;=1,IF(Tabela1[[#This Row],[Suma aktywności]]&gt;=2,IF(Tabela1[[#This Row],[Suma aktywności]]&gt;=3,1.5,1),0.5),0)</f>
        <v>0.5</v>
      </c>
      <c r="J13">
        <v>2</v>
      </c>
      <c r="K13">
        <v>1</v>
      </c>
      <c r="L13" s="1">
        <f>IFERROR(MROUND(Tabela1[[#This Row],[Kolos Pkt2]]-0.01, 0.5) +2,2)</f>
        <v>3</v>
      </c>
      <c r="M13" s="1">
        <f>MIN(Tabela1[[#This Row],[Zadanie domowe]],Tabela1[[#This Row],[Kolos]])+Tabela1[[#This Row],[Ocena w górę]]</f>
        <v>3.5</v>
      </c>
      <c r="N13" s="1">
        <f>MROUND((Tabela1[[#This Row],[Zadanie domowe]]+Tabela1[[#This Row],[Kolos]])/2 +Tabela1[[#This Row],[Ocena w górę]]-0.001,0.5)</f>
        <v>2</v>
      </c>
    </row>
    <row r="14" spans="2:14" x14ac:dyDescent="0.3">
      <c r="B14">
        <v>152235</v>
      </c>
      <c r="E14">
        <v>0.5</v>
      </c>
      <c r="F14">
        <v>1</v>
      </c>
      <c r="G14">
        <f>SUM(Tabela1[[#This Row],[1]:[4]])</f>
        <v>1.5</v>
      </c>
      <c r="H14">
        <f>IF(Tabela1[[#This Row],[Suma aktywności]]&gt;=1,IF(Tabela1[[#This Row],[Suma aktywności]]&gt;=2,IF(Tabela1[[#This Row],[Suma aktywności]]&gt;=3,1.5,1),0.5),0)</f>
        <v>0.5</v>
      </c>
      <c r="I14">
        <v>2.5</v>
      </c>
      <c r="J14">
        <v>2</v>
      </c>
      <c r="K14">
        <v>0.5</v>
      </c>
      <c r="L14" s="2">
        <f>IFERROR(MROUND(Tabela1[[#This Row],[Kolos Pkt2]]-0.01, 0.5) +2,2)</f>
        <v>2.5</v>
      </c>
      <c r="M14" s="1">
        <f>MIN(Tabela1[[#This Row],[Zadanie domowe]],Tabela1[[#This Row],[Kolos]])+Tabela1[[#This Row],[Ocena w górę]]</f>
        <v>3</v>
      </c>
      <c r="N14" s="1">
        <f>MROUND((Tabela1[[#This Row],[Zadanie domowe]]+Tabela1[[#This Row],[Kolos]])/2 +Tabela1[[#This Row],[Ocena w górę]]-0.001,0.5)</f>
        <v>3</v>
      </c>
    </row>
    <row r="15" spans="2:14" x14ac:dyDescent="0.3">
      <c r="B15">
        <v>156339</v>
      </c>
      <c r="E15">
        <v>1</v>
      </c>
      <c r="G15">
        <f>SUM(Tabela1[[#This Row],[1]:[4]])</f>
        <v>1</v>
      </c>
      <c r="H15">
        <f>IF(Tabela1[[#This Row],[Suma aktywności]]&gt;=1,IF(Tabela1[[#This Row],[Suma aktywności]]&gt;=2,IF(Tabela1[[#This Row],[Suma aktywności]]&gt;=3,1.5,1),0.5),0)</f>
        <v>0.5</v>
      </c>
      <c r="I15">
        <v>3</v>
      </c>
      <c r="J15">
        <v>2</v>
      </c>
      <c r="K15">
        <v>0.5</v>
      </c>
      <c r="L15" s="2">
        <v>2.5</v>
      </c>
      <c r="M15" s="1">
        <f>MIN(Tabela1[[#This Row],[Zadanie domowe]],Tabela1[[#This Row],[Kolos]])+Tabela1[[#This Row],[Ocena w górę]]</f>
        <v>3</v>
      </c>
      <c r="N15" s="1">
        <f>MROUND((Tabela1[[#This Row],[Zadanie domowe]]+Tabela1[[#This Row],[Kolos]])/2 +Tabela1[[#This Row],[Ocena w górę]]-0.001,0.5)</f>
        <v>3</v>
      </c>
    </row>
    <row r="16" spans="2:14" x14ac:dyDescent="0.3">
      <c r="B16">
        <v>148921</v>
      </c>
      <c r="F16">
        <v>1</v>
      </c>
      <c r="G16">
        <f>SUM(Tabela1[[#This Row],[1]:[4]])</f>
        <v>1</v>
      </c>
      <c r="H16">
        <f>IF(Tabela1[[#This Row],[Suma aktywności]]&gt;=1,IF(Tabela1[[#This Row],[Suma aktywności]]&gt;=2,IF(Tabela1[[#This Row],[Suma aktywności]]&gt;=3,1.5,1),0.5),0)</f>
        <v>0.5</v>
      </c>
      <c r="I16">
        <v>3</v>
      </c>
      <c r="J16">
        <v>2</v>
      </c>
      <c r="K16">
        <v>0.75</v>
      </c>
      <c r="L16" s="2">
        <f>IFERROR(MROUND(Tabela1[[#This Row],[Kolos Pkt2]]-0.01, 0.5) +2,2)</f>
        <v>2.5</v>
      </c>
      <c r="M16" s="1">
        <f>MIN(Tabela1[[#This Row],[Zadanie domowe]],Tabela1[[#This Row],[Kolos]])+Tabela1[[#This Row],[Ocena w górę]]</f>
        <v>3</v>
      </c>
      <c r="N16" s="1">
        <f>MROUND((Tabela1[[#This Row],[Zadanie domowe]]+Tabela1[[#This Row],[Kolos]])/2 +Tabela1[[#This Row],[Ocena w górę]]-0.001,0.5)</f>
        <v>3</v>
      </c>
    </row>
    <row r="21" spans="14:14" x14ac:dyDescent="0.3">
      <c r="N21">
        <f>AVERAGE(Tabela1[Ocena wg. średniej])</f>
        <v>3.3214285714285716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2019-06-19T08:04:03Z</dcterms:modified>
</cp:coreProperties>
</file>