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BazyDanychI4\Wyniki\"/>
    </mc:Choice>
  </mc:AlternateContent>
  <bookViews>
    <workbookView xWindow="0" yWindow="0" windowWidth="11496" windowHeight="87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1" i="1"/>
  <c r="B20" i="1"/>
  <c r="D20" i="1" s="1"/>
  <c r="E20" i="1" s="1"/>
  <c r="B19" i="1"/>
  <c r="B18" i="1"/>
  <c r="D18" i="1"/>
  <c r="D19" i="1"/>
  <c r="E19" i="1" s="1"/>
  <c r="D21" i="1"/>
  <c r="D22" i="1"/>
  <c r="D23" i="1"/>
  <c r="E23" i="1" s="1"/>
  <c r="D24" i="1"/>
  <c r="D25" i="1"/>
  <c r="D26" i="1"/>
  <c r="D27" i="1"/>
  <c r="E27" i="1" s="1"/>
  <c r="D28" i="1"/>
  <c r="E28" i="1" s="1"/>
  <c r="D29" i="1"/>
  <c r="D30" i="1"/>
  <c r="D31" i="1"/>
  <c r="E31" i="1" s="1"/>
  <c r="E18" i="1"/>
  <c r="E21" i="1"/>
  <c r="E22" i="1"/>
  <c r="E24" i="1"/>
  <c r="E25" i="1"/>
  <c r="E26" i="1"/>
  <c r="E29" i="1"/>
  <c r="E30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B8" i="1" l="1"/>
  <c r="B7" i="1"/>
  <c r="B5" i="1"/>
  <c r="B4" i="1"/>
  <c r="B3" i="1"/>
  <c r="B2" i="1"/>
</calcChain>
</file>

<file path=xl/sharedStrings.xml><?xml version="1.0" encoding="utf-8"?>
<sst xmlns="http://schemas.openxmlformats.org/spreadsheetml/2006/main" count="30" uniqueCount="16">
  <si>
    <t>Nr indeksu</t>
  </si>
  <si>
    <t>Lista 1</t>
  </si>
  <si>
    <t>Kartkówka 1</t>
  </si>
  <si>
    <t>Kartkówka 1.1</t>
  </si>
  <si>
    <t>Kartkówka 1.2</t>
  </si>
  <si>
    <t>Kartkówka 1.3</t>
  </si>
  <si>
    <t>Kartkówka 1.4</t>
  </si>
  <si>
    <t>Kartkówka 1.5</t>
  </si>
  <si>
    <t>Kartkówka 1.6</t>
  </si>
  <si>
    <t>Kartkówka Bonus</t>
  </si>
  <si>
    <t>Kartkówka 1T</t>
  </si>
  <si>
    <t>B</t>
  </si>
  <si>
    <t>A</t>
  </si>
  <si>
    <t>Pkt do tej pory</t>
  </si>
  <si>
    <t>%</t>
  </si>
  <si>
    <t>Propozycja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</si>
</sst>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K15" totalsRowShown="0">
  <autoFilter ref="A1:K15"/>
  <tableColumns count="11">
    <tableColumn id="1" name="Nr indeksu"/>
    <tableColumn id="4" name="Lista 1"/>
    <tableColumn id="12" name="Kartkówka 1T"/>
    <tableColumn id="10" name="Kartkówka 1.1"/>
    <tableColumn id="9" name="Kartkówka 1.2"/>
    <tableColumn id="8" name="Kartkówka 1.3"/>
    <tableColumn id="6" name="Kartkówka 1.4"/>
    <tableColumn id="3" name="Kartkówka 1.5"/>
    <tableColumn id="2" name="Kartkówka 1.6"/>
    <tableColumn id="11" name="Kartkówka Bonus"/>
    <tableColumn id="5" name="Kartkówka 1" dataDxfId="2">
      <calculatedColumnFormula>SUM(Tabela1[[#This Row],[Kartkówka 1.1]:[Kartkówka Bonus]])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7:E31" totalsRowShown="0">
  <autoFilter ref="A17:E31"/>
  <tableColumns count="5">
    <tableColumn id="1" name="Nr indeksu"/>
    <tableColumn id="4" name="Lista 1"/>
    <tableColumn id="12" name="Kartkówka 1"/>
    <tableColumn id="10" name="%" dataDxfId="1">
      <calculatedColumnFormula>SUM(Tabela13[[#This Row],[Lista 1]:[Kartkówka 1]])/$B$33</calculatedColumnFormula>
    </tableColumn>
    <tableColumn id="2" name="Propozycja" dataDxfId="0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F29" sqref="F29"/>
    </sheetView>
  </sheetViews>
  <sheetFormatPr defaultRowHeight="14.4" x14ac:dyDescent="0.3"/>
  <cols>
    <col min="1" max="1" width="17.6640625" customWidth="1"/>
    <col min="2" max="10" width="17" customWidth="1"/>
    <col min="11" max="11" width="17.5546875" customWidth="1"/>
  </cols>
  <sheetData>
    <row r="1" spans="1:11" x14ac:dyDescent="0.3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</v>
      </c>
    </row>
    <row r="2" spans="1:11" x14ac:dyDescent="0.3">
      <c r="A2">
        <v>152180</v>
      </c>
      <c r="B2">
        <f>12-0.5</f>
        <v>11.5</v>
      </c>
      <c r="C2" t="s">
        <v>12</v>
      </c>
      <c r="D2">
        <v>0.5</v>
      </c>
      <c r="E2">
        <v>1</v>
      </c>
      <c r="G2">
        <v>1</v>
      </c>
      <c r="H2">
        <v>1</v>
      </c>
      <c r="K2">
        <f>SUM(Tabela1[[#This Row],[Kartkówka 1.1]:[Kartkówka Bonus]])</f>
        <v>3.5</v>
      </c>
    </row>
    <row r="3" spans="1:11" ht="14.4" customHeight="1" x14ac:dyDescent="0.3">
      <c r="A3">
        <v>152181</v>
      </c>
      <c r="B3">
        <f>12-1</f>
        <v>11</v>
      </c>
      <c r="C3" t="s">
        <v>11</v>
      </c>
      <c r="D3">
        <v>1</v>
      </c>
      <c r="E3">
        <v>1</v>
      </c>
      <c r="I3">
        <v>2</v>
      </c>
      <c r="K3">
        <f>SUM(Tabela1[[#This Row],[Kartkówka 1.1]:[Kartkówka Bonus]])</f>
        <v>4</v>
      </c>
    </row>
    <row r="4" spans="1:11" ht="14.4" customHeight="1" x14ac:dyDescent="0.3">
      <c r="A4">
        <v>152189</v>
      </c>
      <c r="B4">
        <f>12-4.75</f>
        <v>7.25</v>
      </c>
      <c r="C4" t="s">
        <v>11</v>
      </c>
      <c r="D4">
        <v>0.5</v>
      </c>
      <c r="E4">
        <v>1</v>
      </c>
      <c r="I4">
        <v>2</v>
      </c>
      <c r="K4">
        <f>SUM(Tabela1[[#This Row],[Kartkówka 1.1]:[Kartkówka Bonus]])</f>
        <v>3.5</v>
      </c>
    </row>
    <row r="5" spans="1:11" x14ac:dyDescent="0.3">
      <c r="A5">
        <v>152192</v>
      </c>
      <c r="B5">
        <f>12-6.5</f>
        <v>5.5</v>
      </c>
      <c r="C5" t="s">
        <v>11</v>
      </c>
      <c r="D5">
        <v>0.5</v>
      </c>
      <c r="E5">
        <v>1</v>
      </c>
      <c r="H5">
        <v>1</v>
      </c>
      <c r="I5">
        <v>1</v>
      </c>
      <c r="K5">
        <f>SUM(Tabela1[[#This Row],[Kartkówka 1.1]:[Kartkówka Bonus]])</f>
        <v>3.5</v>
      </c>
    </row>
    <row r="6" spans="1:11" ht="14.4" customHeight="1" x14ac:dyDescent="0.3">
      <c r="A6">
        <v>152193</v>
      </c>
      <c r="B6">
        <v>6.01</v>
      </c>
      <c r="C6" t="s">
        <v>12</v>
      </c>
      <c r="D6">
        <v>1</v>
      </c>
      <c r="E6">
        <v>1</v>
      </c>
      <c r="H6">
        <v>2</v>
      </c>
      <c r="K6">
        <f>SUM(Tabela1[[#This Row],[Kartkówka 1.1]:[Kartkówka Bonus]])</f>
        <v>4</v>
      </c>
    </row>
    <row r="7" spans="1:11" x14ac:dyDescent="0.3">
      <c r="A7">
        <v>152260</v>
      </c>
      <c r="B7">
        <f>12-5.5</f>
        <v>6.5</v>
      </c>
      <c r="C7" t="s">
        <v>12</v>
      </c>
      <c r="D7">
        <v>0.5</v>
      </c>
      <c r="E7">
        <v>1</v>
      </c>
      <c r="H7">
        <v>1.5</v>
      </c>
      <c r="K7">
        <f>SUM(Tabela1[[#This Row],[Kartkówka 1.1]:[Kartkówka Bonus]])</f>
        <v>3</v>
      </c>
    </row>
    <row r="8" spans="1:11" ht="14.4" customHeight="1" x14ac:dyDescent="0.3">
      <c r="A8">
        <v>152197</v>
      </c>
      <c r="B8">
        <f>12-6.5</f>
        <v>5.5</v>
      </c>
      <c r="C8" t="s">
        <v>11</v>
      </c>
      <c r="D8">
        <v>1</v>
      </c>
      <c r="E8">
        <v>1</v>
      </c>
      <c r="G8">
        <v>0.5</v>
      </c>
      <c r="H8">
        <v>1</v>
      </c>
      <c r="I8">
        <v>1</v>
      </c>
      <c r="K8">
        <f>SUM(Tabela1[[#This Row],[Kartkówka 1.1]:[Kartkówka Bonus]])</f>
        <v>4.5</v>
      </c>
    </row>
    <row r="9" spans="1:11" ht="14.4" customHeight="1" x14ac:dyDescent="0.3">
      <c r="A9">
        <v>152200</v>
      </c>
      <c r="B9">
        <v>12</v>
      </c>
      <c r="C9" t="s">
        <v>12</v>
      </c>
      <c r="D9">
        <v>0.5</v>
      </c>
      <c r="E9">
        <v>1</v>
      </c>
      <c r="F9">
        <v>1</v>
      </c>
      <c r="G9">
        <v>1</v>
      </c>
      <c r="H9">
        <v>2</v>
      </c>
      <c r="I9">
        <v>1</v>
      </c>
      <c r="K9">
        <f>SUM(Tabela1[[#This Row],[Kartkówka 1.1]:[Kartkówka Bonus]])</f>
        <v>6.5</v>
      </c>
    </row>
    <row r="10" spans="1:11" ht="14.4" customHeight="1" x14ac:dyDescent="0.3">
      <c r="A10">
        <v>152203</v>
      </c>
      <c r="B10">
        <v>11</v>
      </c>
      <c r="C10" t="s">
        <v>12</v>
      </c>
      <c r="D10">
        <v>0.5</v>
      </c>
      <c r="E10">
        <v>1</v>
      </c>
      <c r="G10">
        <v>1</v>
      </c>
      <c r="H10">
        <v>1</v>
      </c>
      <c r="I10">
        <v>1</v>
      </c>
      <c r="K10">
        <f>SUM(Tabela1[[#This Row],[Kartkówka 1.1]:[Kartkówka Bonus]])</f>
        <v>4.5</v>
      </c>
    </row>
    <row r="11" spans="1:11" x14ac:dyDescent="0.3">
      <c r="A11">
        <v>152204</v>
      </c>
      <c r="B11">
        <v>4</v>
      </c>
      <c r="C11" t="s">
        <v>12</v>
      </c>
      <c r="D11">
        <v>0.5</v>
      </c>
      <c r="K11">
        <f>SUM(Tabela1[[#This Row],[Kartkówka 1.1]:[Kartkówka Bonus]])</f>
        <v>0.5</v>
      </c>
    </row>
    <row r="12" spans="1:11" ht="14.4" customHeight="1" x14ac:dyDescent="0.3">
      <c r="A12">
        <v>152205</v>
      </c>
      <c r="B12">
        <v>10.5</v>
      </c>
      <c r="C12" t="s">
        <v>11</v>
      </c>
      <c r="D12">
        <v>1</v>
      </c>
      <c r="E12">
        <v>1</v>
      </c>
      <c r="F12">
        <v>1</v>
      </c>
      <c r="G12">
        <v>0</v>
      </c>
      <c r="H12">
        <v>0</v>
      </c>
      <c r="I12">
        <v>2</v>
      </c>
      <c r="J12">
        <v>1</v>
      </c>
      <c r="K12">
        <f>SUM(Tabela1[[#This Row],[Kartkówka 1.1]:[Kartkówka Bonus]])</f>
        <v>6</v>
      </c>
    </row>
    <row r="13" spans="1:11" ht="14.4" customHeight="1" x14ac:dyDescent="0.3">
      <c r="A13">
        <v>152206</v>
      </c>
      <c r="K13">
        <f>SUM(Tabela1[[#This Row],[Kartkówka 1.1]:[Kartkówka Bonus]])</f>
        <v>0</v>
      </c>
    </row>
    <row r="14" spans="1:11" x14ac:dyDescent="0.3">
      <c r="A14">
        <v>152208</v>
      </c>
      <c r="B14">
        <v>10.5</v>
      </c>
      <c r="C14" t="s">
        <v>12</v>
      </c>
      <c r="E14">
        <v>1</v>
      </c>
      <c r="F14">
        <v>0.25</v>
      </c>
      <c r="G14">
        <v>1</v>
      </c>
      <c r="H14">
        <v>1</v>
      </c>
      <c r="I14">
        <v>1</v>
      </c>
      <c r="K14">
        <f>SUM(Tabela1[[#This Row],[Kartkówka 1.1]:[Kartkówka Bonus]])</f>
        <v>4.25</v>
      </c>
    </row>
    <row r="15" spans="1:11" x14ac:dyDescent="0.3">
      <c r="A15">
        <v>152210</v>
      </c>
      <c r="B15">
        <v>10.5</v>
      </c>
      <c r="C15" t="s">
        <v>11</v>
      </c>
      <c r="D15">
        <v>0.5</v>
      </c>
      <c r="E15">
        <v>1</v>
      </c>
      <c r="G15">
        <v>1</v>
      </c>
      <c r="H15">
        <v>0</v>
      </c>
      <c r="I15">
        <v>2</v>
      </c>
      <c r="K15">
        <f>SUM(Tabela1[[#This Row],[Kartkówka 1.1]:[Kartkówka Bonus]])</f>
        <v>4.5</v>
      </c>
    </row>
    <row r="17" spans="1:5" x14ac:dyDescent="0.3">
      <c r="A17" t="s">
        <v>0</v>
      </c>
      <c r="B17" t="s">
        <v>1</v>
      </c>
      <c r="C17" t="s">
        <v>2</v>
      </c>
      <c r="D17" t="s">
        <v>14</v>
      </c>
      <c r="E17" t="s">
        <v>15</v>
      </c>
    </row>
    <row r="18" spans="1:5" x14ac:dyDescent="0.3">
      <c r="A18">
        <v>152180</v>
      </c>
      <c r="B18">
        <f>12-0.5</f>
        <v>11.5</v>
      </c>
      <c r="C18">
        <v>3.5</v>
      </c>
      <c r="D18">
        <f>SUM(Tabela13[[#This Row],[Lista 1]:[Kartkówka 1]])/$B$33</f>
        <v>0.75</v>
      </c>
      <c r="E18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19" spans="1:5" x14ac:dyDescent="0.3">
      <c r="A19">
        <v>152181</v>
      </c>
      <c r="B19">
        <f>12-1</f>
        <v>11</v>
      </c>
      <c r="C19">
        <v>4</v>
      </c>
      <c r="D19">
        <f>SUM(Tabela13[[#This Row],[Lista 1]:[Kartkówka 1]])/$B$33</f>
        <v>0.75</v>
      </c>
      <c r="E19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0" spans="1:5" x14ac:dyDescent="0.3">
      <c r="A20">
        <v>152189</v>
      </c>
      <c r="B20">
        <f>12-4.75</f>
        <v>7.25</v>
      </c>
      <c r="C20">
        <v>3.5</v>
      </c>
      <c r="D20">
        <f>SUM(Tabela13[[#This Row],[Lista 1]:[Kartkówka 1]])/$B$33</f>
        <v>0.53749999999999998</v>
      </c>
      <c r="E20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1" spans="1:5" x14ac:dyDescent="0.3">
      <c r="A21">
        <v>152192</v>
      </c>
      <c r="B21">
        <f>12-6.5</f>
        <v>5.5</v>
      </c>
      <c r="C21">
        <v>3.5</v>
      </c>
      <c r="D21">
        <f>SUM(Tabela13[[#This Row],[Lista 1]:[Kartkówka 1]])/$B$33</f>
        <v>0.45</v>
      </c>
      <c r="E21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2" spans="1:5" x14ac:dyDescent="0.3">
      <c r="A22">
        <v>152193</v>
      </c>
      <c r="B22">
        <v>6.01</v>
      </c>
      <c r="C22">
        <v>4</v>
      </c>
      <c r="D22">
        <f>SUM(Tabela13[[#This Row],[Lista 1]:[Kartkówka 1]])/$B$33</f>
        <v>0.50049999999999994</v>
      </c>
      <c r="E22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3" spans="1:5" x14ac:dyDescent="0.3">
      <c r="A23">
        <v>152260</v>
      </c>
      <c r="B23">
        <f>12-5.5</f>
        <v>6.5</v>
      </c>
      <c r="C23">
        <v>3</v>
      </c>
      <c r="D23">
        <f>SUM(Tabela13[[#This Row],[Lista 1]:[Kartkówka 1]])/$B$33</f>
        <v>0.47499999999999998</v>
      </c>
      <c r="E23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4" spans="1:5" x14ac:dyDescent="0.3">
      <c r="A24">
        <v>152197</v>
      </c>
      <c r="B24">
        <f>12-6.5</f>
        <v>5.5</v>
      </c>
      <c r="C24">
        <v>4.5</v>
      </c>
      <c r="D24">
        <f>SUM(Tabela13[[#This Row],[Lista 1]:[Kartkówka 1]])/$B$33</f>
        <v>0.5</v>
      </c>
      <c r="E24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5" spans="1:5" x14ac:dyDescent="0.3">
      <c r="A25">
        <v>152200</v>
      </c>
      <c r="B25">
        <v>12</v>
      </c>
      <c r="C25">
        <v>6.5</v>
      </c>
      <c r="D25">
        <f>SUM(Tabela13[[#This Row],[Lista 1]:[Kartkówka 1]])/$B$33</f>
        <v>0.92500000000000004</v>
      </c>
      <c r="E25">
        <f>IF(Tabela13[[#This Row],[%]]&lt;0.6, 2, IF(Tabela13[[#This Row],[%]]&lt;0.7, 3, IF(Tabela13[[#This Row],[%]]&lt;0.8, 3.5, IF(Tabela13[[#This Row],[%]]&lt;0.9, 4, IF(Tabela13[[#This Row],[%]]&lt;0.95, 4.5, 5)))))</f>
        <v>4.5</v>
      </c>
    </row>
    <row r="26" spans="1:5" x14ac:dyDescent="0.3">
      <c r="A26">
        <v>152203</v>
      </c>
      <c r="B26">
        <v>11</v>
      </c>
      <c r="C26">
        <v>4.5</v>
      </c>
      <c r="D26">
        <f>SUM(Tabela13[[#This Row],[Lista 1]:[Kartkówka 1]])/$B$33</f>
        <v>0.77500000000000002</v>
      </c>
      <c r="E26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7" spans="1:5" x14ac:dyDescent="0.3">
      <c r="A27">
        <v>152204</v>
      </c>
      <c r="B27">
        <v>4.01</v>
      </c>
      <c r="C27">
        <v>0.5</v>
      </c>
      <c r="D27">
        <f>SUM(Tabela13[[#This Row],[Lista 1]:[Kartkówka 1]])/$B$33</f>
        <v>0.22549999999999998</v>
      </c>
      <c r="E27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8" spans="1:5" x14ac:dyDescent="0.3">
      <c r="A28">
        <v>152205</v>
      </c>
      <c r="B28">
        <v>10.5</v>
      </c>
      <c r="C28">
        <v>6</v>
      </c>
      <c r="D28">
        <f>SUM(Tabela13[[#This Row],[Lista 1]:[Kartkówka 1]])/$B$33</f>
        <v>0.82499999999999996</v>
      </c>
      <c r="E28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9" spans="1:5" x14ac:dyDescent="0.3">
      <c r="A29">
        <v>152206</v>
      </c>
      <c r="C29">
        <v>0</v>
      </c>
      <c r="D29">
        <f>SUM(Tabela13[[#This Row],[Lista 1]:[Kartkówka 1]])/$B$33</f>
        <v>0</v>
      </c>
      <c r="E29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30" spans="1:5" x14ac:dyDescent="0.3">
      <c r="A30">
        <v>152208</v>
      </c>
      <c r="B30">
        <v>10.5</v>
      </c>
      <c r="C30">
        <v>4.25</v>
      </c>
      <c r="D30">
        <f>SUM(Tabela13[[#This Row],[Lista 1]:[Kartkówka 1]])/$B$33</f>
        <v>0.73750000000000004</v>
      </c>
      <c r="E30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31" spans="1:5" x14ac:dyDescent="0.3">
      <c r="A31">
        <v>152210</v>
      </c>
      <c r="B31">
        <v>10.5</v>
      </c>
      <c r="C31">
        <v>4.5</v>
      </c>
      <c r="D31">
        <f>SUM(Tabela13[[#This Row],[Lista 1]:[Kartkówka 1]])/$B$33</f>
        <v>0.75</v>
      </c>
      <c r="E31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33" spans="1:2" x14ac:dyDescent="0.3">
      <c r="A33" t="s">
        <v>13</v>
      </c>
      <c r="B33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2018-03-26T16:16:39Z</dcterms:modified>
</cp:coreProperties>
</file>