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D2E533A4-0BB6-46D3-92BB-CEB9230E651E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I14" i="2" s="1"/>
  <c r="J14" i="2" s="1"/>
  <c r="I2" i="2" l="1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C22" i="2" l="1"/>
  <c r="C26" i="2"/>
  <c r="C25" i="2"/>
  <c r="C23" i="2"/>
  <c r="C21" i="2"/>
  <c r="C24" i="2"/>
</calcChain>
</file>

<file path=xl/sharedStrings.xml><?xml version="1.0" encoding="utf-8"?>
<sst xmlns="http://schemas.openxmlformats.org/spreadsheetml/2006/main" count="20" uniqueCount="15">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</sst>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3" fillId="2" borderId="0" xfId="5" applyAlignment="1">
      <alignment horizontal="center"/>
    </xf>
    <xf numFmtId="0" fontId="3" fillId="2" borderId="0" xfId="5" applyAlignment="1">
      <alignment horizontal="center"/>
    </xf>
    <xf numFmtId="0" fontId="0" fillId="0" borderId="0" xfId="0" applyNumberFormat="1" applyFill="1"/>
    <xf numFmtId="0" fontId="3" fillId="2" borderId="0" xfId="5" applyAlignment="1">
      <alignment horizontal="center"/>
    </xf>
  </cellXfs>
  <cellStyles count="6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5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027-9BA8-6DB3A7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17</xdr:row>
      <xdr:rowOff>3810</xdr:rowOff>
    </xdr:from>
    <xdr:to>
      <xdr:col>12</xdr:col>
      <xdr:colOff>552450</xdr:colOff>
      <xdr:row>32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638D73C-CB8C-41EE-8CD5-A71E368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J14" totalsRowShown="0" headerRowCellStyle="Normalny" dataCellStyle="Normalny">
  <autoFilter ref="A1:J14" xr:uid="{00000000-0009-0000-0100-000001000000}"/>
  <tableColumns count="10">
    <tableColumn id="1" xr3:uid="{00000000-0010-0000-0000-000001000000}" name="Nr Indeksu" dataCellStyle="Normalny"/>
    <tableColumn id="8" xr3:uid="{284AF33C-C2AF-4330-9C00-DE8A9CCAA5B6}" name="Zapoznał się z kartą przedmiotu?"/>
    <tableColumn id="4" xr3:uid="{00000000-0010-0000-0000-000004000000}" name="Lab 1" dataCellStyle="Normalny"/>
    <tableColumn id="10" xr3:uid="{AD10876E-886C-4586-8EEE-D7393C3563ED}" name="Lab 2.1" dataDxfId="4"/>
    <tableColumn id="2" xr3:uid="{57C77962-C958-4FBA-888C-3838BCA53BB6}" name="Lab 2.2"/>
    <tableColumn id="3" xr3:uid="{C1C56CB6-0705-46FD-8E8C-487D05C5B757}" name="Lab 2.3"/>
    <tableColumn id="9" xr3:uid="{6D6C8813-70CE-43A8-84DD-01B68E3F59B0}" name="Lab 2 Hard" dataDxfId="3"/>
    <tableColumn id="5" xr3:uid="{00000000-0010-0000-0000-000005000000}" name="Suma pkt" dataDxfId="2" dataCellStyle="Normalny">
      <calculatedColumnFormula>SUM(Tabela1[[#This Row],[Zapoznał się z kartą przedmiotu?]:[Lab 2 Hard]])</calculatedColumnFormula>
    </tableColumn>
    <tableColumn id="7" xr3:uid="{00000000-0010-0000-0000-000007000000}" name="%" dataDxfId="1" dataCellStyle="Normalny">
      <calculatedColumnFormula>Tabela1[[#This Row],[Suma pkt]]/$C$16</calculatedColumnFormula>
    </tableColumn>
    <tableColumn id="6" xr3:uid="{75913F9A-0D6D-4A08-8ED7-29E0EE314F55}" name="Propozycja oceny" dataDxfId="0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3B83BD-55CB-46C3-906F-D3EBF01A9E45}" name="Tabela4" displayName="Tabela4" ref="B20:C26" totalsRowShown="0">
  <autoFilter ref="B20:C26" xr:uid="{BD7E25C7-B0F2-4B26-8646-4C1FAE4B26ED}"/>
  <tableColumns count="2">
    <tableColumn id="1" xr3:uid="{39619886-554B-4148-A5A2-124DA877A202}" name="Ocena"/>
    <tableColumn id="2" xr3:uid="{2EA8AC2B-9862-4BD1-8651-15499823A6DC}" name="Liczba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E14" sqref="E14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</cols>
  <sheetData>
    <row r="1" spans="1:10" x14ac:dyDescent="0.25">
      <c r="A1" t="s">
        <v>0</v>
      </c>
      <c r="B1" t="s">
        <v>9</v>
      </c>
      <c r="C1" s="1" t="s">
        <v>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2</v>
      </c>
      <c r="I1" s="1" t="s">
        <v>5</v>
      </c>
      <c r="J1" s="1" t="s">
        <v>4</v>
      </c>
    </row>
    <row r="2" spans="1:10" x14ac:dyDescent="0.25">
      <c r="A2">
        <v>160843</v>
      </c>
      <c r="B2">
        <v>1</v>
      </c>
      <c r="C2" s="1">
        <v>3</v>
      </c>
      <c r="D2">
        <v>0.33</v>
      </c>
      <c r="E2">
        <v>2.25</v>
      </c>
      <c r="F2">
        <v>0</v>
      </c>
      <c r="G2" s="1"/>
      <c r="H2" s="1">
        <f>SUM(Tabela1[[#This Row],[Zapoznał się z kartą przedmiotu?]:[Lab 2 Hard]])</f>
        <v>6.58</v>
      </c>
      <c r="I2" s="1">
        <f>Tabela1[[#This Row],[Suma pkt]]/$C$16</f>
        <v>0.65800000000000003</v>
      </c>
      <c r="J2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3" spans="1:10" x14ac:dyDescent="0.25">
      <c r="A3">
        <v>160846</v>
      </c>
      <c r="B3">
        <v>1</v>
      </c>
      <c r="C3" s="1">
        <v>4</v>
      </c>
      <c r="G3" s="1">
        <v>5</v>
      </c>
      <c r="H3" s="1">
        <f>SUM(Tabela1[[#This Row],[Zapoznał się z kartą przedmiotu?]:[Lab 2 Hard]])</f>
        <v>10</v>
      </c>
      <c r="I3" s="1">
        <f>Tabela1[[#This Row],[Suma pkt]]/$C$16</f>
        <v>1</v>
      </c>
      <c r="J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4" spans="1:10" x14ac:dyDescent="0.25">
      <c r="A4">
        <v>160054</v>
      </c>
      <c r="B4">
        <v>1</v>
      </c>
      <c r="C4" s="1">
        <v>1</v>
      </c>
      <c r="D4">
        <v>1</v>
      </c>
      <c r="E4">
        <v>2</v>
      </c>
      <c r="F4">
        <v>1</v>
      </c>
      <c r="G4" s="1"/>
      <c r="H4" s="1">
        <f>SUM(Tabela1[[#This Row],[Zapoznał się z kartą przedmiotu?]:[Lab 2 Hard]])</f>
        <v>6</v>
      </c>
      <c r="I4" s="1">
        <f>Tabela1[[#This Row],[Suma pkt]]/$C$16</f>
        <v>0.6</v>
      </c>
      <c r="J4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5" spans="1:10" x14ac:dyDescent="0.25">
      <c r="A5">
        <v>160848</v>
      </c>
      <c r="B5">
        <v>1</v>
      </c>
      <c r="C5" s="1">
        <v>2</v>
      </c>
      <c r="G5" s="1"/>
      <c r="H5" s="1">
        <f>SUM(Tabela1[[#This Row],[Zapoznał się z kartą przedmiotu?]:[Lab 2 Hard]])</f>
        <v>3</v>
      </c>
      <c r="I5" s="1">
        <f>Tabela1[[#This Row],[Suma pkt]]/$C$16</f>
        <v>0.3</v>
      </c>
      <c r="J5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6" spans="1:10" x14ac:dyDescent="0.25">
      <c r="A6">
        <v>160849</v>
      </c>
      <c r="B6">
        <v>1</v>
      </c>
      <c r="C6" s="1">
        <v>2</v>
      </c>
      <c r="D6">
        <v>0.66</v>
      </c>
      <c r="E6">
        <v>1</v>
      </c>
      <c r="F6">
        <v>0.1</v>
      </c>
      <c r="G6" s="1"/>
      <c r="H6" s="1">
        <f>SUM(Tabela1[[#This Row],[Zapoznał się z kartą przedmiotu?]:[Lab 2 Hard]])</f>
        <v>4.76</v>
      </c>
      <c r="I6" s="1">
        <f>Tabela1[[#This Row],[Suma pkt]]/$C$16</f>
        <v>0.47599999999999998</v>
      </c>
      <c r="J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10" x14ac:dyDescent="0.25">
      <c r="A7">
        <v>160850</v>
      </c>
      <c r="B7">
        <v>1</v>
      </c>
      <c r="C7" s="1">
        <v>4</v>
      </c>
      <c r="G7" s="1">
        <v>5</v>
      </c>
      <c r="H7" s="1">
        <f>SUM(Tabela1[[#This Row],[Zapoznał się z kartą przedmiotu?]:[Lab 2 Hard]])</f>
        <v>10</v>
      </c>
      <c r="I7" s="1">
        <f>Tabela1[[#This Row],[Suma pkt]]/$C$16</f>
        <v>1</v>
      </c>
      <c r="J7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8" spans="1:10" x14ac:dyDescent="0.25">
      <c r="A8">
        <v>160851</v>
      </c>
      <c r="B8">
        <v>1</v>
      </c>
      <c r="C8" s="1">
        <v>1</v>
      </c>
      <c r="D8">
        <v>1</v>
      </c>
      <c r="E8">
        <v>1</v>
      </c>
      <c r="F8">
        <v>0</v>
      </c>
      <c r="G8" s="1"/>
      <c r="H8" s="1">
        <f>SUM(Tabela1[[#This Row],[Zapoznał się z kartą przedmiotu?]:[Lab 2 Hard]])</f>
        <v>4</v>
      </c>
      <c r="I8" s="1">
        <f>Tabela1[[#This Row],[Suma pkt]]/$C$16</f>
        <v>0.4</v>
      </c>
      <c r="J8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9" spans="1:10" x14ac:dyDescent="0.25">
      <c r="A9">
        <v>160869</v>
      </c>
      <c r="B9">
        <v>1</v>
      </c>
      <c r="C9" s="1">
        <v>3</v>
      </c>
      <c r="D9">
        <v>1</v>
      </c>
      <c r="G9" s="1"/>
      <c r="H9" s="1">
        <f>SUM(Tabela1[[#This Row],[Zapoznał się z kartą przedmiotu?]:[Lab 2 Hard]])</f>
        <v>5</v>
      </c>
      <c r="I9" s="1">
        <f>Tabela1[[#This Row],[Suma pkt]]/$C$16</f>
        <v>0.5</v>
      </c>
      <c r="J9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0" spans="1:10" x14ac:dyDescent="0.25">
      <c r="A10">
        <v>155309</v>
      </c>
      <c r="B10">
        <v>1</v>
      </c>
      <c r="C10" s="1">
        <v>3</v>
      </c>
      <c r="D10">
        <v>1</v>
      </c>
      <c r="E10">
        <v>1</v>
      </c>
      <c r="F10">
        <v>1.25</v>
      </c>
      <c r="G10" s="1"/>
      <c r="H10" s="1">
        <f>SUM(Tabela1[[#This Row],[Zapoznał się z kartą przedmiotu?]:[Lab 2 Hard]])</f>
        <v>7.25</v>
      </c>
      <c r="I10" s="1">
        <f>Tabela1[[#This Row],[Suma pkt]]/$C$16</f>
        <v>0.72499999999999998</v>
      </c>
      <c r="J10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1" spans="1:10" x14ac:dyDescent="0.25">
      <c r="A11">
        <v>160853</v>
      </c>
      <c r="B11">
        <v>1</v>
      </c>
      <c r="C11" s="1">
        <v>4</v>
      </c>
      <c r="G11" s="1">
        <v>5</v>
      </c>
      <c r="H11" s="1">
        <f>SUM(Tabela1[[#This Row],[Zapoznał się z kartą przedmiotu?]:[Lab 2 Hard]])</f>
        <v>10</v>
      </c>
      <c r="I11" s="1">
        <f>Tabela1[[#This Row],[Suma pkt]]/$C$16</f>
        <v>1</v>
      </c>
      <c r="J11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12" spans="1:10" x14ac:dyDescent="0.25">
      <c r="A12">
        <v>160854</v>
      </c>
      <c r="B12">
        <v>1</v>
      </c>
      <c r="C12" s="1">
        <v>2.5</v>
      </c>
      <c r="D12">
        <v>1</v>
      </c>
      <c r="E12">
        <v>1</v>
      </c>
      <c r="F12">
        <v>0</v>
      </c>
      <c r="G12" s="1"/>
      <c r="H12" s="1">
        <f>SUM(Tabela1[[#This Row],[Zapoznał się z kartą przedmiotu?]:[Lab 2 Hard]])</f>
        <v>5.5</v>
      </c>
      <c r="I12" s="1">
        <f>Tabela1[[#This Row],[Suma pkt]]/$C$16</f>
        <v>0.55000000000000004</v>
      </c>
      <c r="J12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3" spans="1:10" x14ac:dyDescent="0.25">
      <c r="A13" s="1">
        <v>158372</v>
      </c>
      <c r="B13" s="1">
        <v>1</v>
      </c>
      <c r="C13" s="1">
        <v>4</v>
      </c>
      <c r="G13" s="1">
        <v>5</v>
      </c>
      <c r="H13" s="1">
        <f>SUM(Tabela1[[#This Row],[Zapoznał się z kartą przedmiotu?]:[Lab 2 Hard]])</f>
        <v>10</v>
      </c>
      <c r="I13" s="1">
        <f>Tabela1[[#This Row],[Suma pkt]]/$C$16</f>
        <v>1</v>
      </c>
      <c r="J1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14" spans="1:10" x14ac:dyDescent="0.25">
      <c r="A14" s="1">
        <v>160103</v>
      </c>
      <c r="B14" s="1" t="s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4">
        <f>SUM(Tabela1[[#This Row],[Zapoznał się z kartą przedmiotu?]:[Lab 2 Hard]])</f>
        <v>0</v>
      </c>
      <c r="I14" s="4">
        <f>Tabela1[[#This Row],[Suma pkt]]/$C$16</f>
        <v>0</v>
      </c>
      <c r="J14" s="4">
        <f>IF(Tabela1[[#This Row],[%]]&lt;0.6, 2, IF(Tabela1[[#This Row],[%]]&lt;0.7, 3, IF(Tabela1[[#This Row],[%]]&lt;0.8, 3.5, IF(Tabela1[[#This Row],[%]]&lt;0.9, 4, IF(Tabela1[[#This Row],[%]]&lt;0.95, 4.5, 5)))))</f>
        <v>2</v>
      </c>
    </row>
    <row r="16" spans="1:10" x14ac:dyDescent="0.25">
      <c r="B16" t="s">
        <v>3</v>
      </c>
      <c r="C16">
        <v>10</v>
      </c>
    </row>
    <row r="19" spans="2:5" ht="14.4" x14ac:dyDescent="0.3">
      <c r="B19" s="5" t="s">
        <v>6</v>
      </c>
      <c r="C19" s="5"/>
      <c r="D19" s="3"/>
      <c r="E19" s="2"/>
    </row>
    <row r="20" spans="2:5" x14ac:dyDescent="0.25">
      <c r="B20" t="s">
        <v>7</v>
      </c>
      <c r="C20" t="s">
        <v>8</v>
      </c>
    </row>
    <row r="21" spans="2:5" x14ac:dyDescent="0.25">
      <c r="B21">
        <v>2</v>
      </c>
      <c r="C21">
        <f>COUNTIF(Tabela1[Propozycja oceny],B21)</f>
        <v>6</v>
      </c>
    </row>
    <row r="22" spans="2:5" x14ac:dyDescent="0.25">
      <c r="B22">
        <v>3</v>
      </c>
      <c r="C22">
        <f>COUNTIF(Tabela1[Propozycja oceny],B22)</f>
        <v>2</v>
      </c>
    </row>
    <row r="23" spans="2:5" x14ac:dyDescent="0.25">
      <c r="B23">
        <v>3.5</v>
      </c>
      <c r="C23">
        <f>COUNTIF(Tabela1[Propozycja oceny],B23)</f>
        <v>1</v>
      </c>
    </row>
    <row r="24" spans="2:5" x14ac:dyDescent="0.25">
      <c r="B24">
        <v>4</v>
      </c>
      <c r="C24">
        <f>COUNTIF(Tabela1[Propozycja oceny],B24)</f>
        <v>0</v>
      </c>
    </row>
    <row r="25" spans="2:5" x14ac:dyDescent="0.25">
      <c r="B25">
        <v>4.5</v>
      </c>
      <c r="C25">
        <f>COUNTIF(Tabela1[Propozycja oceny],B25)</f>
        <v>0</v>
      </c>
    </row>
    <row r="26" spans="2:5" x14ac:dyDescent="0.25">
      <c r="B26">
        <v>5</v>
      </c>
      <c r="C26">
        <f>COUNTIF(Tabela1[Propozycja oceny],B26)</f>
        <v>4</v>
      </c>
    </row>
  </sheetData>
  <mergeCells count="1">
    <mergeCell ref="B19:C19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2018-10-25T13:34:55Z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