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11F859D9-1703-47A6-83E8-42FA2E777F8A}" xr6:coauthVersionLast="46" xr6:coauthVersionMax="46" xr10:uidLastSave="{00000000-0000-0000-0000-000000000000}"/>
  <bookViews>
    <workbookView xWindow="2160" yWindow="2160" windowWidth="23040" windowHeight="122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T34" i="1" s="1"/>
  <c r="Q33" i="1"/>
  <c r="T33" i="1" s="1"/>
  <c r="Q32" i="1"/>
  <c r="T32" i="1" s="1"/>
  <c r="Q31" i="1"/>
  <c r="T31" i="1" s="1"/>
  <c r="Q30" i="1"/>
  <c r="T30" i="1" s="1"/>
  <c r="Q29" i="1"/>
  <c r="T29" i="1" s="1"/>
  <c r="Q28" i="1"/>
  <c r="T28" i="1" s="1"/>
  <c r="Q27" i="1"/>
  <c r="T27" i="1" s="1"/>
  <c r="Q26" i="1"/>
  <c r="T26" i="1" s="1"/>
  <c r="Q25" i="1"/>
  <c r="T25" i="1" s="1"/>
  <c r="Q24" i="1"/>
  <c r="T24" i="1" s="1"/>
  <c r="Q23" i="1"/>
  <c r="T23" i="1" s="1"/>
  <c r="Q22" i="1"/>
  <c r="T22" i="1" s="1"/>
  <c r="Q35" i="1"/>
  <c r="T35" i="1" s="1"/>
  <c r="V27" i="1" l="1"/>
  <c r="V29" i="1"/>
  <c r="V23" i="1"/>
  <c r="V31" i="1"/>
  <c r="V24" i="1"/>
  <c r="V28" i="1"/>
  <c r="V32" i="1"/>
  <c r="V35" i="1"/>
  <c r="V25" i="1"/>
  <c r="V33" i="1"/>
  <c r="V22" i="1"/>
  <c r="V26" i="1"/>
  <c r="V30" i="1"/>
  <c r="V34" i="1"/>
</calcChain>
</file>

<file path=xl/sharedStrings.xml><?xml version="1.0" encoding="utf-8"?>
<sst xmlns="http://schemas.openxmlformats.org/spreadsheetml/2006/main" count="116" uniqueCount="35">
  <si>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</si>
  <si>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</si>
  <si>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</si>
  <si>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</si>
  <si>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</si>
  <si>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</si>
  <si>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</si>
  <si>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</si>
  <si>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</si>
  <si>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</si>
  <si>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</si>
  <si>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</si>
  <si>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</si>
  <si>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</si>
  <si>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</si>
  <si>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Binarne</t>
  </si>
  <si>
    <t>Schematy Blokowe</t>
  </si>
  <si>
    <t>Suma</t>
  </si>
  <si>
    <t>CPP</t>
  </si>
  <si>
    <t>Z</t>
  </si>
  <si>
    <t>CPP 3</t>
  </si>
  <si>
    <t>CPP 4</t>
  </si>
  <si>
    <t>CPP 5</t>
  </si>
  <si>
    <t>Zadanie domowe</t>
  </si>
  <si>
    <t>Random</t>
  </si>
  <si>
    <t>Kolokwium 1.1</t>
  </si>
  <si>
    <t>Kolokwium 1.2</t>
  </si>
  <si>
    <t>Kolokwium 1.3</t>
  </si>
  <si>
    <t>Kolokwium 1.4</t>
  </si>
  <si>
    <t>Kolokwium 1.5</t>
  </si>
  <si>
    <t>Kolokwium 1</t>
  </si>
  <si>
    <t>Kolumna1</t>
  </si>
  <si>
    <t>IP</t>
  </si>
  <si>
    <t>SO</t>
  </si>
  <si>
    <t>WebApp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</si>
</sst>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</cellXfs>
  <cellStyles count="1">
    <cellStyle name="Normalny" xfId="0" builtinId="0"/>
  </cellStyles>
  <dxfs count="12"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6684-7F5F-49AB-965D-5CBC50CF822F}" name="Tabela11" displayName="Tabela11" ref="C4:P18" totalsRowShown="0">
  <autoFilter ref="C4:P18" xr:uid="{6C7EA720-C3EB-4E23-B7A5-A0E00BB83564}"/>
  <tableColumns count="14">
    <tableColumn id="3" xr3:uid="{50AEDCDD-5B4F-42B1-A7B9-5E648BD07B9A}" name="Indeks"/>
    <tableColumn id="4" xr3:uid="{F9A1399C-7F20-4996-81FC-56CC711CFD6E}" name="22.10.2020"/>
    <tableColumn id="5" xr3:uid="{3632A0C9-15A1-446C-95D6-C4F928B9D86F}" name="29.10.2020"/>
    <tableColumn id="6" xr3:uid="{2CDED7EC-CA31-425B-9F52-5A6030835B30}" name="05.11.2020"/>
    <tableColumn id="7" xr3:uid="{B217C44E-E48F-48FD-A3A2-9B50C26742AF}" name="12.11.2020"/>
    <tableColumn id="8" xr3:uid="{B6C37199-FB44-44CD-96EC-4B04D7BF1DAE}" name="19.11.2020"/>
    <tableColumn id="9" xr3:uid="{A21C4967-087F-49C7-B08A-509FB8AE93D3}" name="26.11.2020"/>
    <tableColumn id="10" xr3:uid="{EB9A9C79-39ED-487B-948C-753EDCF0C75C}" name="03.12.2020"/>
    <tableColumn id="11" xr3:uid="{5AC5F0DC-1DB9-4FB4-B230-F0BDA23A410A}" name="10.12.2020"/>
    <tableColumn id="12" xr3:uid="{045E4D82-83F8-4B44-94AD-86987B58F29A}" name="17.12.2020" dataDxfId="11"/>
    <tableColumn id="13" xr3:uid="{EB06CDE4-451E-4C4F-A063-79D280C7A196}" name="07.01.2021"/>
    <tableColumn id="14" xr3:uid="{63B4C5C3-46AF-403D-B3CB-DDF4A4C28CA4}" name="14.01.2021"/>
    <tableColumn id="15" xr3:uid="{3E8EFF3E-1B91-4E23-A3EF-35D9F605191D}" name="21.01.2021"/>
    <tableColumn id="16" xr3:uid="{6CD8628A-91B8-464F-92B9-6D31B8A2CFCF}" name="28.01.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518877-A180-4178-A04F-4C070500A134}" name="Tabela12" displayName="Tabela12" ref="C21:V35" totalsRowShown="0">
  <autoFilter ref="C21:V35" xr:uid="{B41FEE7C-1A4F-4319-AC59-45341DB5AF30}"/>
  <sortState xmlns:xlrd2="http://schemas.microsoft.com/office/spreadsheetml/2017/richdata2" ref="C22:V35">
    <sortCondition ref="C21:C35"/>
  </sortState>
  <tableColumns count="20">
    <tableColumn id="3" xr3:uid="{E402A8D2-7795-457E-9267-4066EA0DEFFB}" name="Indeks"/>
    <tableColumn id="4" xr3:uid="{90814A58-C236-4DEE-8770-7C08AE1D1C07}" name="Binarne"/>
    <tableColumn id="5" xr3:uid="{942382C9-CE0F-4C8F-BC39-8B7D427E1AE6}" name="Schematy Blokowe"/>
    <tableColumn id="6" xr3:uid="{D31D23E2-6B14-4B6D-A0C9-BA97E667BB25}" name="CPP"/>
    <tableColumn id="7" xr3:uid="{E59272A2-165F-403C-985C-B8F40612CB3B}" name="CPP 3"/>
    <tableColumn id="8" xr3:uid="{44FCB6FC-11F2-4E6E-B7F3-E055046ACC7C}" name="CPP 4"/>
    <tableColumn id="9" xr3:uid="{14A346B0-3F1B-4B9A-9D67-D9537BFC0C8F}" name="CPP 5"/>
    <tableColumn id="10" xr3:uid="{493E9507-4D25-4C4F-A428-03BA8861DCF4}" name="Zadanie domowe" dataDxfId="10"/>
    <tableColumn id="18" xr3:uid="{1F10BC90-30F9-455A-8810-84A132661DE5}" name="IP"/>
    <tableColumn id="1" xr3:uid="{5D30D184-7C27-437A-B92A-BE7FAD823688}" name="Kolokwium 1.1" dataDxfId="9"/>
    <tableColumn id="16" xr3:uid="{7BB21E5A-ABA1-4034-B0A6-E1D8C0E7143B}" name="Kolokwium 1.2" dataDxfId="8"/>
    <tableColumn id="15" xr3:uid="{2A33FBD0-C9F3-44EE-988B-864BEE57123A}" name="Kolokwium 1.3" dataDxfId="7"/>
    <tableColumn id="14" xr3:uid="{E5581CD3-BA1E-4149-A98C-19307059D3EC}" name="Kolokwium 1.4" dataDxfId="6"/>
    <tableColumn id="13" xr3:uid="{4C585449-1746-461A-9D7F-EF0C3E551B88}" name="Kolokwium 1.5" dataDxfId="5"/>
    <tableColumn id="2" xr3:uid="{58D4B3B2-3D55-4394-85F1-FD6268236FD1}" name="Kolokwium 1" dataDxfId="4">
      <calculatedColumnFormula>SUM(Tabela12[[#This Row],[Kolokwium 1.1]:[Kolokwium 1.5]])</calculatedColumnFormula>
    </tableColumn>
    <tableColumn id="19" xr3:uid="{A237CE39-4CCD-4CF9-8750-BFFAA6C95F7D}" name="SO" dataDxfId="3"/>
    <tableColumn id="20" xr3:uid="{092ABD78-74CE-409E-8034-E34731AF9E2E}" name="WebApp" dataDxfId="2"/>
    <tableColumn id="11" xr3:uid="{E457F108-05D8-4058-9820-AB5118772554}" name="Suma" dataDxfId="1">
      <calculatedColumnFormula>SUM(Tabela12[[#This Row],[Binarne]:[IP]])+Tabela12[[#This Row],[Kolokwium 1]]+SUM(Tabela12[[#This Row],[SO]:[WebApp]])</calculatedColumnFormula>
    </tableColumn>
    <tableColumn id="12" xr3:uid="{45DA7CA5-F131-4C87-84A1-2B5137390146}" name="Random"/>
    <tableColumn id="17" xr3:uid="{32F0E843-1447-441D-83F6-BF12EF8348C1}" name="Kolumna1" dataDxfId="0">
      <calculatedColumnFormula>IF(Tabela12[[#This Row],[Suma]]&lt;5,2,IF(Tabela12[[#This Row],[Suma]]&lt;6,3, IF(Tabela12[[#This Row],[Suma]]&lt;7,3.5,IF(Tabela12[[#This Row],[Suma]]&lt;8,4,IF(Tabela12[[#This Row],[Suma]]&lt;9,4.5,5)))))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35"/>
  <sheetViews>
    <sheetView tabSelected="1" topLeftCell="G13" workbookViewId="0">
      <selection activeCell="S32" sqref="S32"/>
    </sheetView>
  </sheetViews>
  <sheetFormatPr defaultRowHeight="14.4" x14ac:dyDescent="0.3"/>
  <cols>
    <col min="3" max="3" width="10.77734375" customWidth="1"/>
    <col min="4" max="4" width="11.44140625" customWidth="1"/>
    <col min="5" max="5" width="12" customWidth="1"/>
    <col min="6" max="7" width="18.88671875" customWidth="1"/>
    <col min="8" max="8" width="13.109375" customWidth="1"/>
    <col min="9" max="9" width="14.21875" customWidth="1"/>
    <col min="10" max="11" width="12" customWidth="1"/>
    <col min="12" max="12" width="17.44140625" customWidth="1"/>
    <col min="13" max="18" width="12" customWidth="1"/>
  </cols>
  <sheetData>
    <row r="3" spans="3:16" x14ac:dyDescent="0.3">
      <c r="E3" t="s">
        <v>14</v>
      </c>
    </row>
    <row r="4" spans="3:16" x14ac:dyDescent="0.3">
      <c r="C4" t="s">
        <v>13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3">
      <c r="C5">
        <v>167583</v>
      </c>
      <c r="E5" t="s">
        <v>19</v>
      </c>
      <c r="F5" t="s">
        <v>19</v>
      </c>
      <c r="H5" t="s">
        <v>19</v>
      </c>
      <c r="I5" t="s">
        <v>19</v>
      </c>
      <c r="J5" t="s">
        <v>19</v>
      </c>
      <c r="L5" s="2" t="s">
        <v>19</v>
      </c>
    </row>
    <row r="6" spans="3:16" x14ac:dyDescent="0.3">
      <c r="C6">
        <v>167584</v>
      </c>
      <c r="E6" t="s">
        <v>19</v>
      </c>
      <c r="F6" t="s">
        <v>19</v>
      </c>
      <c r="H6" t="s">
        <v>19</v>
      </c>
      <c r="I6" t="s">
        <v>19</v>
      </c>
      <c r="J6" t="s">
        <v>19</v>
      </c>
      <c r="L6" s="2" t="s">
        <v>19</v>
      </c>
    </row>
    <row r="7" spans="3:16" x14ac:dyDescent="0.3">
      <c r="C7">
        <v>167585</v>
      </c>
      <c r="E7" t="s">
        <v>19</v>
      </c>
      <c r="F7" t="s">
        <v>19</v>
      </c>
      <c r="H7" t="s">
        <v>19</v>
      </c>
      <c r="I7" t="s">
        <v>19</v>
      </c>
      <c r="J7" t="s">
        <v>19</v>
      </c>
      <c r="L7" s="2" t="s">
        <v>19</v>
      </c>
    </row>
    <row r="8" spans="3:16" x14ac:dyDescent="0.3">
      <c r="C8">
        <v>167586</v>
      </c>
      <c r="E8" t="s">
        <v>19</v>
      </c>
      <c r="F8" t="s">
        <v>19</v>
      </c>
      <c r="H8" t="s">
        <v>19</v>
      </c>
      <c r="I8" t="s">
        <v>19</v>
      </c>
      <c r="J8" t="s">
        <v>19</v>
      </c>
      <c r="L8" s="2" t="s">
        <v>19</v>
      </c>
    </row>
    <row r="9" spans="3:16" x14ac:dyDescent="0.3">
      <c r="C9">
        <v>167587</v>
      </c>
      <c r="E9" t="s">
        <v>19</v>
      </c>
      <c r="F9" t="s">
        <v>19</v>
      </c>
      <c r="H9" t="s">
        <v>19</v>
      </c>
      <c r="I9" t="s">
        <v>19</v>
      </c>
      <c r="J9" t="s">
        <v>19</v>
      </c>
      <c r="L9" s="2" t="s">
        <v>19</v>
      </c>
    </row>
    <row r="10" spans="3:16" x14ac:dyDescent="0.3">
      <c r="C10">
        <v>167588</v>
      </c>
      <c r="E10" t="s">
        <v>19</v>
      </c>
      <c r="F10" t="s">
        <v>19</v>
      </c>
      <c r="H10" t="s">
        <v>19</v>
      </c>
      <c r="I10" t="s">
        <v>19</v>
      </c>
      <c r="J10" t="s">
        <v>19</v>
      </c>
      <c r="L10" s="2" t="s">
        <v>19</v>
      </c>
    </row>
    <row r="11" spans="3:16" x14ac:dyDescent="0.3">
      <c r="C11">
        <v>167591</v>
      </c>
      <c r="E11" t="s">
        <v>19</v>
      </c>
      <c r="F11" t="s">
        <v>19</v>
      </c>
      <c r="H11" t="s">
        <v>19</v>
      </c>
      <c r="I11" t="s">
        <v>19</v>
      </c>
      <c r="J11" t="s">
        <v>19</v>
      </c>
      <c r="L11" s="2" t="s">
        <v>19</v>
      </c>
    </row>
    <row r="12" spans="3:16" x14ac:dyDescent="0.3">
      <c r="C12">
        <v>167592</v>
      </c>
      <c r="E12" t="s">
        <v>19</v>
      </c>
      <c r="F12" t="s">
        <v>19</v>
      </c>
      <c r="H12" t="s">
        <v>19</v>
      </c>
      <c r="I12" t="s">
        <v>19</v>
      </c>
      <c r="J12" t="s">
        <v>19</v>
      </c>
      <c r="L12" s="2" t="s">
        <v>19</v>
      </c>
    </row>
    <row r="13" spans="3:16" x14ac:dyDescent="0.3">
      <c r="C13">
        <v>164025</v>
      </c>
      <c r="H13" t="s">
        <v>19</v>
      </c>
      <c r="I13" t="s">
        <v>19</v>
      </c>
      <c r="J13" t="s">
        <v>19</v>
      </c>
      <c r="L13" s="2" t="s">
        <v>19</v>
      </c>
    </row>
    <row r="14" spans="3:16" x14ac:dyDescent="0.3">
      <c r="C14">
        <v>167593</v>
      </c>
      <c r="E14" t="s">
        <v>19</v>
      </c>
      <c r="H14" t="s">
        <v>19</v>
      </c>
      <c r="I14" t="s">
        <v>19</v>
      </c>
      <c r="J14" t="s">
        <v>19</v>
      </c>
      <c r="L14" s="2" t="s">
        <v>19</v>
      </c>
    </row>
    <row r="15" spans="3:16" x14ac:dyDescent="0.3">
      <c r="C15">
        <v>167594</v>
      </c>
      <c r="E15" t="s">
        <v>19</v>
      </c>
      <c r="F15" t="s">
        <v>19</v>
      </c>
      <c r="H15" t="s">
        <v>19</v>
      </c>
      <c r="I15" t="s">
        <v>19</v>
      </c>
      <c r="J15" t="s">
        <v>19</v>
      </c>
      <c r="L15" s="2" t="s">
        <v>19</v>
      </c>
    </row>
    <row r="16" spans="3:16" x14ac:dyDescent="0.3">
      <c r="C16">
        <v>167595</v>
      </c>
      <c r="E16" t="s">
        <v>19</v>
      </c>
      <c r="F16" t="s">
        <v>19</v>
      </c>
      <c r="H16" t="s">
        <v>19</v>
      </c>
      <c r="I16" t="s">
        <v>19</v>
      </c>
      <c r="J16" t="s">
        <v>19</v>
      </c>
      <c r="L16" s="2" t="s">
        <v>19</v>
      </c>
    </row>
    <row r="17" spans="3:22" x14ac:dyDescent="0.3">
      <c r="C17">
        <v>167596</v>
      </c>
      <c r="E17" t="s">
        <v>19</v>
      </c>
      <c r="F17" t="s">
        <v>19</v>
      </c>
      <c r="H17" t="s">
        <v>19</v>
      </c>
      <c r="I17" t="s">
        <v>19</v>
      </c>
      <c r="J17" t="s">
        <v>19</v>
      </c>
      <c r="L17" s="2" t="s">
        <v>19</v>
      </c>
    </row>
    <row r="18" spans="3:22" x14ac:dyDescent="0.3">
      <c r="C18">
        <v>167597</v>
      </c>
      <c r="E18" t="s">
        <v>19</v>
      </c>
      <c r="F18" t="s">
        <v>19</v>
      </c>
      <c r="H18" t="s">
        <v>19</v>
      </c>
      <c r="I18" t="s">
        <v>19</v>
      </c>
      <c r="J18" t="s">
        <v>19</v>
      </c>
      <c r="L18" s="2" t="s">
        <v>19</v>
      </c>
    </row>
    <row r="21" spans="3:22" x14ac:dyDescent="0.3">
      <c r="C21" t="s">
        <v>13</v>
      </c>
      <c r="D21" t="s">
        <v>15</v>
      </c>
      <c r="E21" t="s">
        <v>16</v>
      </c>
      <c r="F21" t="s">
        <v>18</v>
      </c>
      <c r="G21" t="s">
        <v>20</v>
      </c>
      <c r="H21" t="s">
        <v>21</v>
      </c>
      <c r="I21" t="s">
        <v>22</v>
      </c>
      <c r="J21" t="s">
        <v>23</v>
      </c>
      <c r="K21" s="5" t="s">
        <v>32</v>
      </c>
      <c r="L21" s="5" t="s">
        <v>25</v>
      </c>
      <c r="M21" s="5" t="s">
        <v>26</v>
      </c>
      <c r="N21" s="5" t="s">
        <v>27</v>
      </c>
      <c r="O21" s="5" t="s">
        <v>28</v>
      </c>
      <c r="P21" s="5" t="s">
        <v>29</v>
      </c>
      <c r="Q21" s="5" t="s">
        <v>30</v>
      </c>
      <c r="R21" s="7" t="s">
        <v>33</v>
      </c>
      <c r="S21" s="7" t="s">
        <v>34</v>
      </c>
      <c r="T21" t="s">
        <v>17</v>
      </c>
      <c r="U21" t="s">
        <v>24</v>
      </c>
      <c r="V21" t="s">
        <v>31</v>
      </c>
    </row>
    <row r="22" spans="3:22" x14ac:dyDescent="0.3">
      <c r="C22">
        <v>164025</v>
      </c>
      <c r="D22" s="2">
        <v>0.25</v>
      </c>
      <c r="F22">
        <v>0.5</v>
      </c>
      <c r="G22">
        <v>0.5</v>
      </c>
      <c r="I22">
        <v>0.5</v>
      </c>
      <c r="J22" s="2">
        <v>0.5</v>
      </c>
      <c r="K22" s="2"/>
      <c r="L22" s="4">
        <v>1</v>
      </c>
      <c r="M22" s="4">
        <v>0</v>
      </c>
      <c r="N22" s="4">
        <v>1</v>
      </c>
      <c r="O22" s="4"/>
      <c r="P22" s="4">
        <v>1</v>
      </c>
      <c r="Q22" s="3">
        <f>SUM(Tabela12[[#This Row],[Kolokwium 1.1]:[Kolokwium 1.5]])</f>
        <v>3</v>
      </c>
      <c r="R22" s="2"/>
      <c r="S22" s="2"/>
      <c r="T22">
        <f>SUM(Tabela12[[#This Row],[Binarne]:[IP]])+Tabela12[[#This Row],[Kolokwium 1]]+SUM(Tabela12[[#This Row],[SO]:[WebApp]])</f>
        <v>5.25</v>
      </c>
      <c r="U22">
        <v>0.94449333451469308</v>
      </c>
      <c r="V22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3" spans="3:22" x14ac:dyDescent="0.3">
      <c r="C23">
        <v>167583</v>
      </c>
      <c r="D23" s="2">
        <v>0.25</v>
      </c>
      <c r="E23">
        <v>1</v>
      </c>
      <c r="H23">
        <v>0.25</v>
      </c>
      <c r="J23" s="2">
        <v>1</v>
      </c>
      <c r="K23" s="2">
        <v>0.5</v>
      </c>
      <c r="L23" s="4">
        <v>1</v>
      </c>
      <c r="M23" s="4">
        <v>0.5</v>
      </c>
      <c r="N23" s="4"/>
      <c r="O23" s="4">
        <v>0.5</v>
      </c>
      <c r="P23" s="4">
        <v>1.25</v>
      </c>
      <c r="Q23" s="3">
        <f>SUM(Tabela12[[#This Row],[Kolokwium 1.1]:[Kolokwium 1.5]])</f>
        <v>3.25</v>
      </c>
      <c r="R23" s="2"/>
      <c r="S23" s="2"/>
      <c r="T23">
        <f>SUM(Tabela12[[#This Row],[Binarne]:[IP]])+Tabela12[[#This Row],[Kolokwium 1]]+SUM(Tabela12[[#This Row],[SO]:[WebApp]])</f>
        <v>6.25</v>
      </c>
      <c r="U23">
        <v>0.31879378405615333</v>
      </c>
      <c r="V23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4" spans="3:22" x14ac:dyDescent="0.3">
      <c r="C24">
        <v>167584</v>
      </c>
      <c r="D24" s="2">
        <v>0.25</v>
      </c>
      <c r="F24">
        <v>0</v>
      </c>
      <c r="G24">
        <v>-0.25</v>
      </c>
      <c r="H24">
        <v>0.25</v>
      </c>
      <c r="J24" s="1">
        <v>0.5</v>
      </c>
      <c r="K24" s="1"/>
      <c r="L24" s="3">
        <v>1</v>
      </c>
      <c r="M24" s="3"/>
      <c r="N24" s="3">
        <v>1.0009999999999999</v>
      </c>
      <c r="O24" s="3"/>
      <c r="P24" s="3">
        <v>1</v>
      </c>
      <c r="Q24" s="3">
        <f>SUM(Tabela12[[#This Row],[Kolokwium 1.1]:[Kolokwium 1.5]])</f>
        <v>3.0009999999999999</v>
      </c>
      <c r="R24" s="1"/>
      <c r="S24" s="1">
        <v>0.25</v>
      </c>
      <c r="T24">
        <f>SUM(Tabela12[[#This Row],[Binarne]:[IP]])+Tabela12[[#This Row],[Kolokwium 1]]+SUM(Tabela12[[#This Row],[SO]:[WebApp]])</f>
        <v>4.0009999999999994</v>
      </c>
      <c r="U24">
        <v>0.19045152119442554</v>
      </c>
      <c r="V2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5" spans="3:22" x14ac:dyDescent="0.3">
      <c r="C25">
        <v>167585</v>
      </c>
      <c r="D25" s="2">
        <v>0.25</v>
      </c>
      <c r="E25">
        <v>-0.25</v>
      </c>
      <c r="F25">
        <v>0.25</v>
      </c>
      <c r="G25">
        <v>0.25</v>
      </c>
      <c r="I25">
        <v>-0.5</v>
      </c>
      <c r="J25" s="2">
        <v>1.5</v>
      </c>
      <c r="K25" s="2"/>
      <c r="L25" s="4">
        <v>1</v>
      </c>
      <c r="M25" s="4">
        <v>0</v>
      </c>
      <c r="N25" s="4">
        <v>0</v>
      </c>
      <c r="O25" s="4">
        <v>1</v>
      </c>
      <c r="P25" s="4">
        <v>1.5</v>
      </c>
      <c r="Q25" s="3">
        <f>SUM(Tabela12[[#This Row],[Kolokwium 1.1]:[Kolokwium 1.5]])</f>
        <v>3.5</v>
      </c>
      <c r="R25" s="2"/>
      <c r="S25" s="2">
        <v>0.5</v>
      </c>
      <c r="T25">
        <f>SUM(Tabela12[[#This Row],[Binarne]:[IP]])+Tabela12[[#This Row],[Kolokwium 1]]+SUM(Tabela12[[#This Row],[SO]:[WebApp]])</f>
        <v>5.5</v>
      </c>
      <c r="U25">
        <v>0.17444416160211584</v>
      </c>
      <c r="V25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6" spans="3:22" x14ac:dyDescent="0.3">
      <c r="C26">
        <v>167586</v>
      </c>
      <c r="D26" s="2">
        <v>0.25</v>
      </c>
      <c r="E26">
        <v>0.5</v>
      </c>
      <c r="F26">
        <v>0.25</v>
      </c>
      <c r="G26">
        <v>0.25</v>
      </c>
      <c r="J26" s="1">
        <v>0.25</v>
      </c>
      <c r="K26" s="1"/>
      <c r="L26" s="3">
        <v>1</v>
      </c>
      <c r="M26" s="3">
        <v>0</v>
      </c>
      <c r="N26" s="3">
        <v>0</v>
      </c>
      <c r="O26" s="3">
        <v>0.25</v>
      </c>
      <c r="P26" s="3">
        <v>1</v>
      </c>
      <c r="Q26" s="3">
        <f>SUM(Tabela12[[#This Row],[Kolokwium 1.1]:[Kolokwium 1.5]])</f>
        <v>2.25</v>
      </c>
      <c r="R26" s="1">
        <v>1</v>
      </c>
      <c r="S26" s="1">
        <v>0.9</v>
      </c>
      <c r="T26">
        <f>SUM(Tabela12[[#This Row],[Binarne]:[IP]])+Tabela12[[#This Row],[Kolokwium 1]]+SUM(Tabela12[[#This Row],[SO]:[WebApp]])</f>
        <v>5.65</v>
      </c>
      <c r="U26">
        <v>0.85817763316613715</v>
      </c>
      <c r="V26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7" spans="3:22" x14ac:dyDescent="0.3">
      <c r="C27">
        <v>167587</v>
      </c>
      <c r="D27" s="2">
        <v>0.25</v>
      </c>
      <c r="E27">
        <v>1</v>
      </c>
      <c r="G27">
        <v>0.25</v>
      </c>
      <c r="I27">
        <v>-0.5</v>
      </c>
      <c r="J27" s="2"/>
      <c r="K27" s="2"/>
      <c r="L27" s="4">
        <v>1</v>
      </c>
      <c r="M27" s="4">
        <v>1</v>
      </c>
      <c r="N27" s="4">
        <v>0</v>
      </c>
      <c r="O27" s="4">
        <v>0.25</v>
      </c>
      <c r="P27" s="4"/>
      <c r="Q27" s="3">
        <f>SUM(Tabela12[[#This Row],[Kolokwium 1.1]:[Kolokwium 1.5]])</f>
        <v>2.25</v>
      </c>
      <c r="R27" s="2"/>
      <c r="S27" s="2">
        <v>0.9</v>
      </c>
      <c r="T27">
        <f>SUM(Tabela12[[#This Row],[Binarne]:[IP]])+Tabela12[[#This Row],[Kolokwium 1]]+SUM(Tabela12[[#This Row],[SO]:[WebApp]])</f>
        <v>4.1500000000000004</v>
      </c>
      <c r="U27">
        <v>0.80434917329245026</v>
      </c>
      <c r="V27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8" spans="3:22" x14ac:dyDescent="0.3">
      <c r="C28">
        <v>167588</v>
      </c>
      <c r="D28" s="2">
        <v>0.25</v>
      </c>
      <c r="E28">
        <v>1</v>
      </c>
      <c r="I28">
        <v>0.5</v>
      </c>
      <c r="J28" s="1">
        <v>1</v>
      </c>
      <c r="K28" s="1"/>
      <c r="L28" s="3">
        <v>1</v>
      </c>
      <c r="M28" s="3">
        <v>0</v>
      </c>
      <c r="N28" s="3">
        <v>1.0009999999999999</v>
      </c>
      <c r="O28" s="3"/>
      <c r="P28" s="3">
        <v>1</v>
      </c>
      <c r="Q28" s="3">
        <f>SUM(Tabela12[[#This Row],[Kolokwium 1.1]:[Kolokwium 1.5]])</f>
        <v>3.0009999999999999</v>
      </c>
      <c r="R28" s="1"/>
      <c r="S28" s="1"/>
      <c r="T28">
        <f>SUM(Tabela12[[#This Row],[Binarne]:[IP]])+Tabela12[[#This Row],[Kolokwium 1]]+SUM(Tabela12[[#This Row],[SO]:[WebApp]])</f>
        <v>5.7509999999999994</v>
      </c>
      <c r="U28">
        <v>0.49377607620939268</v>
      </c>
      <c r="V28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9" spans="3:22" x14ac:dyDescent="0.3">
      <c r="C29">
        <v>167591</v>
      </c>
      <c r="D29" s="2">
        <v>0.25</v>
      </c>
      <c r="F29">
        <v>0.5</v>
      </c>
      <c r="G29">
        <v>0.25</v>
      </c>
      <c r="J29" s="2">
        <v>1.25</v>
      </c>
      <c r="K29" s="2"/>
      <c r="L29" s="4">
        <v>1</v>
      </c>
      <c r="M29" s="4">
        <v>0.75</v>
      </c>
      <c r="N29" s="4">
        <v>0</v>
      </c>
      <c r="O29" s="4"/>
      <c r="P29" s="4">
        <v>1.25</v>
      </c>
      <c r="Q29" s="3">
        <f>SUM(Tabela12[[#This Row],[Kolokwium 1.1]:[Kolokwium 1.5]])</f>
        <v>3</v>
      </c>
      <c r="R29" s="2"/>
      <c r="S29" s="2">
        <v>0.25</v>
      </c>
      <c r="T29">
        <f>SUM(Tabela12[[#This Row],[Binarne]:[IP]])+Tabela12[[#This Row],[Kolokwium 1]]+SUM(Tabela12[[#This Row],[SO]:[WebApp]])</f>
        <v>5.5</v>
      </c>
      <c r="U29">
        <v>0.72856152213538683</v>
      </c>
      <c r="V29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0" spans="3:22" x14ac:dyDescent="0.3">
      <c r="C30">
        <v>167592</v>
      </c>
      <c r="D30" s="2">
        <v>0.25</v>
      </c>
      <c r="E30">
        <v>0.25</v>
      </c>
      <c r="F30">
        <v>0.5</v>
      </c>
      <c r="G30">
        <v>-0.25</v>
      </c>
      <c r="J30" s="1">
        <v>0.8</v>
      </c>
      <c r="K30" s="1"/>
      <c r="L30" s="3">
        <v>1</v>
      </c>
      <c r="M30" s="3"/>
      <c r="N30" s="3">
        <v>1.0009999999999999</v>
      </c>
      <c r="O30" s="3"/>
      <c r="P30" s="3">
        <v>1</v>
      </c>
      <c r="Q30" s="3">
        <f>SUM(Tabela12[[#This Row],[Kolokwium 1.1]:[Kolokwium 1.5]])</f>
        <v>3.0009999999999999</v>
      </c>
      <c r="R30" s="1"/>
      <c r="S30" s="1">
        <v>0.5</v>
      </c>
      <c r="T30">
        <f>SUM(Tabela12[[#This Row],[Binarne]:[IP]])+Tabela12[[#This Row],[Kolokwium 1]]+SUM(Tabela12[[#This Row],[SO]:[WebApp]])</f>
        <v>5.0510000000000002</v>
      </c>
      <c r="U30">
        <v>0.20559249911376332</v>
      </c>
      <c r="V30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1" spans="3:22" x14ac:dyDescent="0.3">
      <c r="C31">
        <v>167593</v>
      </c>
      <c r="G31">
        <v>-0.25</v>
      </c>
      <c r="I31">
        <v>-0.5</v>
      </c>
      <c r="J31" s="1"/>
      <c r="K31" s="1"/>
      <c r="L31" s="3">
        <v>1</v>
      </c>
      <c r="M31" s="3"/>
      <c r="N31" s="3">
        <v>1.0009999999999999</v>
      </c>
      <c r="O31" s="3">
        <v>0.25</v>
      </c>
      <c r="P31" s="3">
        <v>0</v>
      </c>
      <c r="Q31" s="3">
        <f>SUM(Tabela12[[#This Row],[Kolokwium 1.1]:[Kolokwium 1.5]])</f>
        <v>2.2509999999999999</v>
      </c>
      <c r="R31" s="1"/>
      <c r="S31" s="1">
        <v>0.5</v>
      </c>
      <c r="T31">
        <f>SUM(Tabela12[[#This Row],[Binarne]:[IP]])+Tabela12[[#This Row],[Kolokwium 1]]+SUM(Tabela12[[#This Row],[SO]:[WebApp]])</f>
        <v>2.0009999999999999</v>
      </c>
      <c r="U31">
        <v>0.19328297532662397</v>
      </c>
      <c r="V31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2" spans="3:22" x14ac:dyDescent="0.3">
      <c r="C32">
        <v>167594</v>
      </c>
      <c r="F32">
        <v>0.5</v>
      </c>
      <c r="G32">
        <v>0.75</v>
      </c>
      <c r="I32">
        <v>-0.5</v>
      </c>
      <c r="J32" s="2">
        <v>0.25</v>
      </c>
      <c r="K32" s="2">
        <v>0.5</v>
      </c>
      <c r="L32" s="4">
        <v>1</v>
      </c>
      <c r="M32" s="4">
        <v>0</v>
      </c>
      <c r="N32" s="4">
        <v>0</v>
      </c>
      <c r="O32" s="4">
        <v>0</v>
      </c>
      <c r="P32" s="4">
        <v>1</v>
      </c>
      <c r="Q32" s="3">
        <f>SUM(Tabela12[[#This Row],[Kolokwium 1.1]:[Kolokwium 1.5]])</f>
        <v>2</v>
      </c>
      <c r="R32" s="2"/>
      <c r="S32" s="2">
        <v>0.9</v>
      </c>
      <c r="T32">
        <f>SUM(Tabela12[[#This Row],[Binarne]:[IP]])+Tabela12[[#This Row],[Kolokwium 1]]+SUM(Tabela12[[#This Row],[SO]:[WebApp]])</f>
        <v>4.4000000000000004</v>
      </c>
      <c r="U32">
        <v>0.79180155845576095</v>
      </c>
      <c r="V32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3" spans="3:22" x14ac:dyDescent="0.3">
      <c r="C33">
        <v>167595</v>
      </c>
      <c r="F33">
        <v>-0.25</v>
      </c>
      <c r="G33">
        <v>-0.25</v>
      </c>
      <c r="H33">
        <v>-0.5</v>
      </c>
      <c r="J33" s="1"/>
      <c r="K33" s="1"/>
      <c r="L33" s="3">
        <v>1</v>
      </c>
      <c r="M33" s="3">
        <v>0</v>
      </c>
      <c r="N33" s="3">
        <v>0</v>
      </c>
      <c r="O33" s="3"/>
      <c r="P33" s="3">
        <v>1.25</v>
      </c>
      <c r="Q33" s="3">
        <f>SUM(Tabela12[[#This Row],[Kolokwium 1.1]:[Kolokwium 1.5]])</f>
        <v>2.25</v>
      </c>
      <c r="R33" s="1"/>
      <c r="S33" s="1"/>
      <c r="T33">
        <f>SUM(Tabela12[[#This Row],[Binarne]:[IP]])+Tabela12[[#This Row],[Kolokwium 1]]+SUM(Tabela12[[#This Row],[SO]:[WebApp]])</f>
        <v>1.25</v>
      </c>
      <c r="U33">
        <v>0.50270614977512906</v>
      </c>
      <c r="V33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4" spans="3:22" x14ac:dyDescent="0.3">
      <c r="C34">
        <v>167596</v>
      </c>
      <c r="F34">
        <v>-0.25</v>
      </c>
      <c r="G34">
        <v>0.5</v>
      </c>
      <c r="J34" s="2"/>
      <c r="K34" s="2">
        <v>-0.5</v>
      </c>
      <c r="L34" s="4">
        <v>1</v>
      </c>
      <c r="M34" s="4">
        <v>0</v>
      </c>
      <c r="N34" s="4">
        <v>1</v>
      </c>
      <c r="O34" s="4"/>
      <c r="P34" s="4">
        <v>1</v>
      </c>
      <c r="Q34" s="3">
        <f>SUM(Tabela12[[#This Row],[Kolokwium 1.1]:[Kolokwium 1.5]])</f>
        <v>3</v>
      </c>
      <c r="R34" s="2"/>
      <c r="S34" s="2"/>
      <c r="T34">
        <f>SUM(Tabela12[[#This Row],[Binarne]:[IP]])+Tabela12[[#This Row],[Kolokwium 1]]+SUM(Tabela12[[#This Row],[SO]:[WebApp]])</f>
        <v>2.75</v>
      </c>
      <c r="U34">
        <v>0.50218804375970238</v>
      </c>
      <c r="V3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5" spans="3:22" x14ac:dyDescent="0.3">
      <c r="C35">
        <v>167597</v>
      </c>
      <c r="F35">
        <v>0.25</v>
      </c>
      <c r="I35">
        <v>-0.5</v>
      </c>
      <c r="J35" s="1"/>
      <c r="K35" s="3"/>
      <c r="L35" s="3">
        <v>1</v>
      </c>
      <c r="M35" s="3"/>
      <c r="N35" s="3">
        <v>1.0009999999999999</v>
      </c>
      <c r="O35" s="3"/>
      <c r="P35" s="3">
        <v>1</v>
      </c>
      <c r="Q35" s="3">
        <f>SUM(Tabela12[[#This Row],[Kolokwium 1.1]:[Kolokwium 1.5]])</f>
        <v>3.0009999999999999</v>
      </c>
      <c r="R35" s="1"/>
      <c r="S35" s="1">
        <v>0.9</v>
      </c>
      <c r="T35">
        <f>SUM(Tabela12[[#This Row],[Binarne]:[IP]])+Tabela12[[#This Row],[Kolokwium 1]]+SUM(Tabela12[[#This Row],[SO]:[WebApp]])</f>
        <v>3.6509999999999998</v>
      </c>
      <c r="U35">
        <v>0.14839647882770057</v>
      </c>
      <c r="V35" s="6">
        <f>IF(Tabela12[[#This Row],[Suma]]&lt;5,2,IF(Tabela12[[#This Row],[Suma]]&lt;6,3, IF(Tabela12[[#This Row],[Suma]]&lt;7,3.5,IF(Tabela12[[#This Row],[Suma]]&lt;8,4,IF(Tabela12[[#This Row],[Suma]]&lt;9,4.5,5)))))</f>
        <v>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2021-01-21T10:07:23Z</dcterms:modified>
</cp:coreProperties>
</file>