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C2D69629-3304-4D86-8189-F3D7DCBFE61F}" xr6:coauthVersionLast="38" xr6:coauthVersionMax="38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O14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Q14" i="2" l="1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  <c r="C26" i="2" l="1"/>
  <c r="C22" i="2"/>
  <c r="C25" i="2"/>
  <c r="C21" i="2"/>
  <c r="C23" i="2"/>
  <c r="C24" i="2"/>
</calcChain>
</file>

<file path=xl/sharedStrings.xml><?xml version="1.0" encoding="utf-8"?>
<sst xmlns="http://schemas.openxmlformats.org/spreadsheetml/2006/main" count="32" uniqueCount="27">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</sst>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3" fillId="2" borderId="0" xfId="5" applyAlignment="1">
      <alignment horizontal="center"/>
    </xf>
    <xf numFmtId="0" fontId="4" fillId="3" borderId="0" xfId="6"/>
    <xf numFmtId="0" fontId="4" fillId="3" borderId="0" xfId="6" applyAlignment="1">
      <alignment horizontal="center" vertical="center" wrapText="1"/>
    </xf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21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0">
          <cell r="C20" t="str">
            <v>Liczba</v>
          </cell>
        </row>
        <row r="21">
          <cell r="B21">
            <v>2</v>
          </cell>
          <cell r="C21">
            <v>3</v>
          </cell>
        </row>
        <row r="22">
          <cell r="B22">
            <v>3</v>
          </cell>
          <cell r="C22">
            <v>3</v>
          </cell>
        </row>
        <row r="23">
          <cell r="B23">
            <v>3.5</v>
          </cell>
          <cell r="C23">
            <v>3</v>
          </cell>
        </row>
        <row r="24">
          <cell r="B24">
            <v>4</v>
          </cell>
          <cell r="C24">
            <v>1</v>
          </cell>
        </row>
        <row r="25">
          <cell r="B25">
            <v>4.5</v>
          </cell>
          <cell r="C25">
            <v>2</v>
          </cell>
        </row>
        <row r="26">
          <cell r="B26">
            <v>5</v>
          </cell>
          <cell r="C26">
            <v>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R14" totalsRowShown="0" headerRowCellStyle="Normalny" dataCellStyle="Normalny">
  <autoFilter ref="A1:R14" xr:uid="{89E03D9E-D957-434B-B442-C513F245E633}"/>
  <tableColumns count="18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3"/>
    <tableColumn id="11" xr3:uid="{F2BF06E0-8B16-4EE0-BDFA-5A8EFEB920BC}" name="Lab 2.2" dataDxfId="12"/>
    <tableColumn id="12" xr3:uid="{A2C4CE87-91B2-4082-9A39-A14C6E26FE90}" name="Lab 2.3" dataDxfId="11"/>
    <tableColumn id="10" xr3:uid="{3C7DF423-FAB9-47AF-A093-EEFCE59AF4ED}" name="Lab 2 Hard" dataDxfId="10"/>
    <tableColumn id="15" xr3:uid="{3B5E6C6E-7ACF-48C9-8A81-4EA689624D51}" name="Lab 3.1" dataDxfId="9"/>
    <tableColumn id="14" xr3:uid="{F0AD8AD1-6C6E-4844-8916-844DF5F71FF6}" name="Lab 3.2" dataDxfId="8"/>
    <tableColumn id="13" xr3:uid="{797D4644-B986-4A32-AADD-CB2DDD5F9799}" name="Lab 3.3" dataDxfId="7"/>
    <tableColumn id="17" xr3:uid="{6ACB1026-D77B-4D5A-84B8-5177A41BB306}" name="Lab 3 Hard" dataDxfId="6"/>
    <tableColumn id="16" xr3:uid="{D608FD31-2663-4574-A525-96E426C42349}" name="Zadanie domowe 1a" dataDxfId="2"/>
    <tableColumn id="2" xr3:uid="{8EDB3FD7-FE9C-46AD-9029-C5A0602D6CB5}" name="Zadanie domowe 1b" dataDxfId="1"/>
    <tableColumn id="3" xr3:uid="{3510D1F6-414F-4109-B017-80C13E08589B}" name="Zadanie domowe 1c" dataDxfId="0"/>
    <tableColumn id="5" xr3:uid="{16E5E6A9-DC14-4058-B398-0E2B3DFE7D5D}" name="Suma pkt" dataDxfId="3" dataCellStyle="Normalny">
      <calculatedColumnFormula>SUM(Tabela1[[#This Row],[Zapoznał się z kartą przedmiotu?]:[Zadanie domowe 1c]])</calculatedColumnFormula>
    </tableColumn>
    <tableColumn id="7" xr3:uid="{AE4DD535-37BA-48AD-8401-413CBADCAA6F}" name="%" dataDxfId="5" dataCellStyle="Normalny">
      <calculatedColumnFormula>Tabela1[[#This Row],[Suma pkt]]/IF(Tabela1[[#This Row],[+]]=1,$D$17,IF(Tabela1[[#This Row],[+]]=2,$D$18,$D$16))</calculatedColumnFormula>
    </tableColumn>
    <tableColumn id="6" xr3:uid="{FDA9E0E6-904C-479C-A40F-BCC7A59CE7D1}" name="Propozycja oceny" dataDxfId="4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>
      <calculatedColumnFormula>COUNTIF(Tabela1[Propozycja oceny],B21)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M16" sqref="M16:O21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</cols>
  <sheetData>
    <row r="1" spans="1:20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</v>
      </c>
      <c r="Q1" s="1" t="s">
        <v>5</v>
      </c>
      <c r="R1" s="1" t="s">
        <v>4</v>
      </c>
    </row>
    <row r="2" spans="1:20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>
        <f>SUM(Tabela1[[#This Row],[Zapoznał się z kartą przedmiotu?]:[Zadanie domowe 1c]])</f>
        <v>12.08</v>
      </c>
      <c r="Q2" s="1">
        <f>Tabela1[[#This Row],[Suma pkt]]/IF(Tabela1[[#This Row],[+]]=1,$D$17,IF(Tabela1[[#This Row],[+]]=2,$D$18,$D$16))</f>
        <v>0.60399999999999998</v>
      </c>
      <c r="R2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3" spans="1:20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P3" s="1">
        <f>SUM(Tabela1[[#This Row],[Zapoznał się z kartą przedmiotu?]:[Zadanie domowe 1c]])</f>
        <v>14.3</v>
      </c>
      <c r="Q3" s="1">
        <f>Tabela1[[#This Row],[Suma pkt]]/IF(Tabela1[[#This Row],[+]]=1,$D$17,IF(Tabela1[[#This Row],[+]]=2,$D$18,$D$16))</f>
        <v>0.95333333333333337</v>
      </c>
      <c r="R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4" spans="1:20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5">
        <v>1</v>
      </c>
      <c r="P4" s="1">
        <f>SUM(Tabela1[[#This Row],[Zapoznał się z kartą przedmiotu?]:[Zadanie domowe 1c]])</f>
        <v>16.2</v>
      </c>
      <c r="Q4" s="1">
        <f>Tabela1[[#This Row],[Suma pkt]]/IF(Tabela1[[#This Row],[+]]=1,$D$17,IF(Tabela1[[#This Row],[+]]=2,$D$18,$D$16))</f>
        <v>0.80999999999999994</v>
      </c>
      <c r="R4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5" spans="1:20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0.75</v>
      </c>
      <c r="N5" s="1">
        <v>0.75</v>
      </c>
      <c r="O5" s="5">
        <v>1</v>
      </c>
      <c r="P5" s="1">
        <f>SUM(Tabela1[[#This Row],[Zapoznał się z kartą przedmiotu?]:[Zadanie domowe 1c]])</f>
        <v>11.26</v>
      </c>
      <c r="Q5" s="1">
        <f>Tabela1[[#This Row],[Suma pkt]]/IF(Tabela1[[#This Row],[+]]=1,$D$17,IF(Tabela1[[#This Row],[+]]=2,$D$18,$D$16))</f>
        <v>0.56299999999999994</v>
      </c>
      <c r="R5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6" spans="1:20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/>
      <c r="N6" s="1"/>
      <c r="O6" s="1"/>
      <c r="P6" s="1">
        <f>SUM(Tabela1[[#This Row],[Zapoznał się z kartą przedmiotu?]:[Zadanie domowe 1c]])</f>
        <v>6.26</v>
      </c>
      <c r="Q6" s="1">
        <f>Tabela1[[#This Row],[Suma pkt]]/IF(Tabela1[[#This Row],[+]]=1,$D$17,IF(Tabela1[[#This Row],[+]]=2,$D$18,$D$16))</f>
        <v>0.313</v>
      </c>
      <c r="R6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7" spans="1:20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5">
        <v>1</v>
      </c>
      <c r="P7" s="1">
        <f>SUM(Tabela1[[#This Row],[Zapoznał się z kartą przedmiotu?]:[Zadanie domowe 1c]])</f>
        <v>14</v>
      </c>
      <c r="Q7" s="1">
        <f>Tabela1[[#This Row],[Suma pkt]]/IF(Tabela1[[#This Row],[+]]=1,$D$17,IF(Tabela1[[#This Row],[+]]=2,$D$18,$D$16))</f>
        <v>0.93333333333333335</v>
      </c>
      <c r="R7" s="1">
        <f>IF(Tabela1[[#This Row],[%]]&lt;0.6, 2, IF(Tabela1[[#This Row],[%]]&lt;0.7, 3, IF(Tabela1[[#This Row],[%]]&lt;0.8, 3.5, IF(Tabela1[[#This Row],[%]]&lt;0.9, 4, IF(Tabela1[[#This Row],[%]]&lt;0.95, 4.5, 5)))))</f>
        <v>4.5</v>
      </c>
    </row>
    <row r="8" spans="1:20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5">
        <v>1</v>
      </c>
      <c r="P8" s="1">
        <f>SUM(Tabela1[[#This Row],[Zapoznał się z kartą przedmiotu?]:[Zadanie domowe 1c]])</f>
        <v>11</v>
      </c>
      <c r="Q8" s="1">
        <f>Tabela1[[#This Row],[Suma pkt]]/IF(Tabela1[[#This Row],[+]]=1,$D$17,IF(Tabela1[[#This Row],[+]]=2,$D$18,$D$16))</f>
        <v>0.55000000000000004</v>
      </c>
      <c r="R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20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5">
        <v>1</v>
      </c>
      <c r="P9" s="1">
        <f>SUM(Tabela1[[#This Row],[Zapoznał się z kartą przedmiotu?]:[Zadanie domowe 1c]])</f>
        <v>14</v>
      </c>
      <c r="Q9" s="1">
        <f>Tabela1[[#This Row],[Suma pkt]]/IF(Tabela1[[#This Row],[+]]=1,$D$17,IF(Tabela1[[#This Row],[+]]=2,$D$18,$D$16))</f>
        <v>0.7</v>
      </c>
      <c r="R9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0" spans="1:20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5">
        <v>1</v>
      </c>
      <c r="P10" s="1">
        <f>SUM(Tabela1[[#This Row],[Zapoznał się z kartą przedmiotu?]:[Zadanie domowe 1c]])</f>
        <v>14.5</v>
      </c>
      <c r="Q10" s="1">
        <f>Tabela1[[#This Row],[Suma pkt]]/IF(Tabela1[[#This Row],[+]]=1,$D$17,IF(Tabela1[[#This Row],[+]]=2,$D$18,$D$16))</f>
        <v>0.72499999999999998</v>
      </c>
      <c r="R10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1" spans="1:20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P11" s="1">
        <f>SUM(Tabela1[[#This Row],[Zapoznał się z kartą przedmiotu?]:[Zadanie domowe 1c]])</f>
        <v>13.5</v>
      </c>
      <c r="Q11" s="1">
        <f>Tabela1[[#This Row],[Suma pkt]]/IF(Tabela1[[#This Row],[+]]=1,$D$17,IF(Tabela1[[#This Row],[+]]=2,$D$18,$D$16))</f>
        <v>0.9</v>
      </c>
      <c r="R11" s="1">
        <f>IF(Tabela1[[#This Row],[%]]&lt;0.6, 2, IF(Tabela1[[#This Row],[%]]&lt;0.7, 3, IF(Tabela1[[#This Row],[%]]&lt;0.8, 3.5, IF(Tabela1[[#This Row],[%]]&lt;0.9, 4, IF(Tabela1[[#This Row],[%]]&lt;0.95, 4.5, 5)))))</f>
        <v>4.5</v>
      </c>
    </row>
    <row r="12" spans="1:20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P12" s="1">
        <f>SUM(Tabela1[[#This Row],[Zapoznał się z kartą przedmiotu?]:[Zadanie domowe 1c]])</f>
        <v>15.75</v>
      </c>
      <c r="Q12" s="1">
        <f>Tabela1[[#This Row],[Suma pkt]]/IF(Tabela1[[#This Row],[+]]=1,$D$17,IF(Tabela1[[#This Row],[+]]=2,$D$18,$D$16))</f>
        <v>0.78749999999999998</v>
      </c>
      <c r="R12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3" spans="1:20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/>
      <c r="N13" s="1"/>
      <c r="O13" s="1"/>
      <c r="P13" s="1">
        <f>SUM(Tabela1[[#This Row],[Zapoznał się z kartą przedmiotu?]:[Zadanie domowe 1c]])</f>
        <v>10</v>
      </c>
      <c r="Q13" s="1">
        <f>Tabela1[[#This Row],[Suma pkt]]/IF(Tabela1[[#This Row],[+]]=1,$D$17,IF(Tabela1[[#This Row],[+]]=2,$D$18,$D$16))</f>
        <v>0.66666666666666663</v>
      </c>
      <c r="R13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14" spans="1:20" ht="14.4" x14ac:dyDescent="0.3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5">
        <f>1+0.1</f>
        <v>1.1000000000000001</v>
      </c>
      <c r="P14" s="2">
        <f>SUM(Tabela1[[#This Row],[Zapoznał się z kartą przedmiotu?]:[Zadanie domowe 1c]])</f>
        <v>6.85</v>
      </c>
      <c r="Q14" s="2">
        <f>Tabela1[[#This Row],[Suma pkt]]/IF(Tabela1[[#This Row],[+]]=1,$D$17,IF(Tabela1[[#This Row],[+]]=2,$D$18,$D$16))</f>
        <v>0.68499999999999994</v>
      </c>
      <c r="R14" s="2">
        <f>IF(Tabela1[[#This Row],[%]]&lt;0.6, 2, IF(Tabela1[[#This Row],[%]]&lt;0.7, 3, IF(Tabela1[[#This Row],[%]]&lt;0.8, 3.5, IF(Tabela1[[#This Row],[%]]&lt;0.9, 4, IF(Tabela1[[#This Row],[%]]&lt;0.95, 4.5, 5)))))</f>
        <v>3</v>
      </c>
    </row>
    <row r="15" spans="1:20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</row>
    <row r="16" spans="1:20" ht="14.4" customHeight="1" x14ac:dyDescent="0.25">
      <c r="B16" t="s">
        <v>3</v>
      </c>
      <c r="C16" t="s">
        <v>20</v>
      </c>
      <c r="D16">
        <v>20</v>
      </c>
      <c r="M16" s="6" t="s">
        <v>26</v>
      </c>
      <c r="N16" s="6"/>
      <c r="O16" s="6"/>
    </row>
    <row r="17" spans="2:15" ht="13.8" customHeight="1" x14ac:dyDescent="0.25">
      <c r="C17" t="s">
        <v>21</v>
      </c>
      <c r="D17">
        <v>15</v>
      </c>
      <c r="M17" s="6"/>
      <c r="N17" s="6"/>
      <c r="O17" s="6"/>
    </row>
    <row r="18" spans="2:15" ht="13.8" customHeight="1" x14ac:dyDescent="0.25">
      <c r="C18" t="s">
        <v>22</v>
      </c>
      <c r="D18">
        <v>10</v>
      </c>
      <c r="M18" s="6"/>
      <c r="N18" s="6"/>
      <c r="O18" s="6"/>
    </row>
    <row r="19" spans="2:15" ht="14.4" x14ac:dyDescent="0.3">
      <c r="B19" s="4" t="s">
        <v>6</v>
      </c>
      <c r="C19" s="4"/>
      <c r="D19" s="3"/>
      <c r="E19" s="3"/>
      <c r="M19" s="6"/>
      <c r="N19" s="6"/>
      <c r="O19" s="6"/>
    </row>
    <row r="20" spans="2:15" ht="13.8" customHeight="1" x14ac:dyDescent="0.25">
      <c r="B20" t="s">
        <v>7</v>
      </c>
      <c r="C20" t="s">
        <v>8</v>
      </c>
      <c r="M20" s="6"/>
      <c r="N20" s="6"/>
      <c r="O20" s="6"/>
    </row>
    <row r="21" spans="2:15" x14ac:dyDescent="0.25">
      <c r="B21">
        <v>2</v>
      </c>
      <c r="C21">
        <f>COUNTIF(Tabela1[Propozycja oceny],B21)</f>
        <v>3</v>
      </c>
      <c r="M21" s="6"/>
      <c r="N21" s="6"/>
      <c r="O21" s="6"/>
    </row>
    <row r="22" spans="2:15" x14ac:dyDescent="0.25">
      <c r="B22">
        <v>3</v>
      </c>
      <c r="C22">
        <f>COUNTIF(Tabela1[Propozycja oceny],B22)</f>
        <v>3</v>
      </c>
    </row>
    <row r="23" spans="2:15" x14ac:dyDescent="0.25">
      <c r="B23">
        <v>3.5</v>
      </c>
      <c r="C23">
        <f>COUNTIF(Tabela1[Propozycja oceny],B23)</f>
        <v>3</v>
      </c>
    </row>
    <row r="24" spans="2:15" x14ac:dyDescent="0.25">
      <c r="B24">
        <v>4</v>
      </c>
      <c r="C24">
        <f>COUNTIF(Tabela1[Propozycja oceny],B24)</f>
        <v>1</v>
      </c>
    </row>
    <row r="25" spans="2:15" x14ac:dyDescent="0.25">
      <c r="B25">
        <v>4.5</v>
      </c>
      <c r="C25">
        <f>COUNTIF(Tabela1[Propozycja oceny],B25)</f>
        <v>2</v>
      </c>
    </row>
    <row r="26" spans="2:15" x14ac:dyDescent="0.25">
      <c r="B26">
        <v>5</v>
      </c>
      <c r="C26">
        <f>COUNTIF(Tabela1[Propozycja oceny],B26)</f>
        <v>1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2018-11-28T17:12:28Z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