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088D5E80-08A9-48F4-9C1B-9B812FD258E1}" xr6:coauthVersionLast="38" xr6:coauthVersionMax="38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M3" i="2" l="1"/>
  <c r="N14" i="2"/>
  <c r="O14" i="2" s="1"/>
  <c r="P14" i="2" s="1"/>
  <c r="N13" i="2"/>
  <c r="O13" i="2" s="1"/>
  <c r="P13" i="2" s="1"/>
  <c r="N12" i="2"/>
  <c r="O12" i="2" s="1"/>
  <c r="P12" i="2" s="1"/>
  <c r="N11" i="2"/>
  <c r="O11" i="2" s="1"/>
  <c r="P11" i="2" s="1"/>
  <c r="N10" i="2"/>
  <c r="O10" i="2" s="1"/>
  <c r="P10" i="2" s="1"/>
  <c r="N9" i="2"/>
  <c r="O9" i="2" s="1"/>
  <c r="P9" i="2" s="1"/>
  <c r="N8" i="2"/>
  <c r="O8" i="2" s="1"/>
  <c r="P8" i="2" s="1"/>
  <c r="N7" i="2"/>
  <c r="O7" i="2" s="1"/>
  <c r="P7" i="2" s="1"/>
  <c r="N6" i="2"/>
  <c r="O6" i="2" s="1"/>
  <c r="P6" i="2" s="1"/>
  <c r="N5" i="2"/>
  <c r="O5" i="2" s="1"/>
  <c r="P5" i="2" s="1"/>
  <c r="N4" i="2"/>
  <c r="O4" i="2" s="1"/>
  <c r="P4" i="2" s="1"/>
  <c r="N3" i="2"/>
  <c r="O3" i="2" s="1"/>
  <c r="P3" i="2" s="1"/>
  <c r="N2" i="2"/>
  <c r="O2" i="2" s="1"/>
  <c r="P2" i="2" s="1"/>
  <c r="C26" i="2" l="1"/>
  <c r="C22" i="2"/>
  <c r="C25" i="2"/>
  <c r="C21" i="2"/>
  <c r="C23" i="2"/>
  <c r="C24" i="2"/>
</calcChain>
</file>

<file path=xl/sharedStrings.xml><?xml version="1.0" encoding="utf-8"?>
<sst xmlns="http://schemas.openxmlformats.org/spreadsheetml/2006/main" count="29" uniqueCount="24">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</sst>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3" fillId="2" borderId="0" xfId="5" applyAlignment="1">
      <alignment horizontal="center"/>
    </xf>
  </cellXfs>
  <cellStyles count="6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12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027-9BA8-6DB3A7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[1]Sheet2!$C$21:$C$26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A-4359-AD94-A8FCB0231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[1]Sheet2!$C$21:$C$26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17</xdr:row>
      <xdr:rowOff>3810</xdr:rowOff>
    </xdr:from>
    <xdr:to>
      <xdr:col>12</xdr:col>
      <xdr:colOff>552450</xdr:colOff>
      <xdr:row>32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638D73C-CB8C-41EE-8CD5-A71E368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</xdr:colOff>
      <xdr:row>17</xdr:row>
      <xdr:rowOff>3810</xdr:rowOff>
    </xdr:from>
    <xdr:to>
      <xdr:col>18</xdr:col>
      <xdr:colOff>552450</xdr:colOff>
      <xdr:row>32</xdr:row>
      <xdr:rowOff>110490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5C1D5D-D12A-46AB-A7E4-8877685CC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</xdr:colOff>
      <xdr:row>17</xdr:row>
      <xdr:rowOff>3810</xdr:rowOff>
    </xdr:from>
    <xdr:to>
      <xdr:col>19</xdr:col>
      <xdr:colOff>552450</xdr:colOff>
      <xdr:row>32</xdr:row>
      <xdr:rowOff>110490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0">
          <cell r="C20" t="str">
            <v>Liczba</v>
          </cell>
        </row>
        <row r="21">
          <cell r="B21">
            <v>2</v>
          </cell>
          <cell r="C21">
            <v>7</v>
          </cell>
        </row>
        <row r="22">
          <cell r="B22">
            <v>3</v>
          </cell>
          <cell r="C22">
            <v>4</v>
          </cell>
        </row>
        <row r="23">
          <cell r="B23">
            <v>3.5</v>
          </cell>
          <cell r="C23">
            <v>1</v>
          </cell>
        </row>
        <row r="24">
          <cell r="B24">
            <v>4</v>
          </cell>
          <cell r="C24">
            <v>1</v>
          </cell>
        </row>
        <row r="25">
          <cell r="B25">
            <v>4.5</v>
          </cell>
          <cell r="C25">
            <v>0</v>
          </cell>
        </row>
        <row r="26">
          <cell r="B26">
            <v>5</v>
          </cell>
          <cell r="C26">
            <v>0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P14" totalsRowShown="0" headerRowCellStyle="Normalny" dataCellStyle="Normalny">
  <autoFilter ref="A1:P14" xr:uid="{89E03D9E-D957-434B-B442-C513F245E633}"/>
  <tableColumns count="16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1"/>
    <tableColumn id="11" xr3:uid="{F2BF06E0-8B16-4EE0-BDFA-5A8EFEB920BC}" name="Lab 2.2" dataDxfId="10"/>
    <tableColumn id="12" xr3:uid="{A2C4CE87-91B2-4082-9A39-A14C6E26FE90}" name="Lab 2.3" dataDxfId="9"/>
    <tableColumn id="10" xr3:uid="{3C7DF423-FAB9-47AF-A093-EEFCE59AF4ED}" name="Lab 2 Hard" dataDxfId="8"/>
    <tableColumn id="15" xr3:uid="{3B5E6C6E-7ACF-48C9-8A81-4EA689624D51}" name="Lab 3.1" dataDxfId="7"/>
    <tableColumn id="14" xr3:uid="{F0AD8AD1-6C6E-4844-8916-844DF5F71FF6}" name="Lab 3.2" dataDxfId="6"/>
    <tableColumn id="13" xr3:uid="{797D4644-B986-4A32-AADD-CB2DDD5F9799}" name="Lab 3.3" dataDxfId="5"/>
    <tableColumn id="17" xr3:uid="{6ACB1026-D77B-4D5A-84B8-5177A41BB306}" name="Lab 3 Hard" dataDxfId="4"/>
    <tableColumn id="16" xr3:uid="{D608FD31-2663-4574-A525-96E426C42349}" name="Zadanie domowe 1" dataDxfId="3"/>
    <tableColumn id="5" xr3:uid="{16E5E6A9-DC14-4058-B398-0E2B3DFE7D5D}" name="Suma pkt" dataDxfId="2" dataCellStyle="Normalny">
      <calculatedColumnFormula>SUM(Tabela1[[#This Row],[Zapoznał się z kartą przedmiotu?]:[Zadanie domowe 1]])</calculatedColumnFormula>
    </tableColumn>
    <tableColumn id="7" xr3:uid="{AE4DD535-37BA-48AD-8401-413CBADCAA6F}" name="%" dataDxfId="1" dataCellStyle="Normalny">
      <calculatedColumnFormula>Tabela1[[#This Row],[Suma pkt]]/IF(Tabela1[[#This Row],[+]]=1,$D$17,IF(Tabela1[[#This Row],[+]]=2,$D$18,$D$16))</calculatedColumnFormula>
    </tableColumn>
    <tableColumn id="6" xr3:uid="{FDA9E0E6-904C-479C-A40F-BCC7A59CE7D1}" name="Propozycja oceny" dataDxfId="0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topLeftCell="C1" workbookViewId="0">
      <selection activeCell="M4" sqref="M4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6" max="16" width="9" bestFit="1" customWidth="1"/>
  </cols>
  <sheetData>
    <row r="1" spans="1:18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</v>
      </c>
      <c r="O1" s="1" t="s">
        <v>5</v>
      </c>
      <c r="P1" s="1" t="s">
        <v>4</v>
      </c>
    </row>
    <row r="2" spans="1:18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/>
      <c r="N2" s="1">
        <f>SUM(Tabela1[[#This Row],[Zapoznał się z kartą przedmiotu?]:[Zadanie domowe 1]])</f>
        <v>8.58</v>
      </c>
      <c r="O2" s="1">
        <f>Tabela1[[#This Row],[Suma pkt]]/IF(Tabela1[[#This Row],[+]]=1,$D$17,IF(Tabela1[[#This Row],[+]]=2,$D$18,$D$16))</f>
        <v>0.42899999999999999</v>
      </c>
      <c r="P2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3" spans="1:18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f>2.5+0.0001</f>
        <v>2.5001000000000002</v>
      </c>
      <c r="N3" s="1">
        <f>SUM(Tabela1[[#This Row],[Zapoznał się z kartą przedmiotu?]:[Zadanie domowe 1]])</f>
        <v>12.5001</v>
      </c>
      <c r="O3" s="1">
        <f>Tabela1[[#This Row],[Suma pkt]]/IF(Tabela1[[#This Row],[+]]=1,$D$17,IF(Tabela1[[#This Row],[+]]=2,$D$18,$D$16))</f>
        <v>0.83333999999999997</v>
      </c>
      <c r="P3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4" spans="1:18" x14ac:dyDescent="0.25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/>
      <c r="N4" s="1">
        <f>SUM(Tabela1[[#This Row],[Zapoznał się z kartą przedmiotu?]:[Zadanie domowe 1]])</f>
        <v>12.2</v>
      </c>
      <c r="O4" s="1">
        <f>Tabela1[[#This Row],[Suma pkt]]/IF(Tabela1[[#This Row],[+]]=1,$D$17,IF(Tabela1[[#This Row],[+]]=2,$D$18,$D$16))</f>
        <v>0.61</v>
      </c>
      <c r="P4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5" spans="1:18" x14ac:dyDescent="0.25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/>
      <c r="N5" s="1">
        <f>SUM(Tabela1[[#This Row],[Zapoznał się z kartą przedmiotu?]:[Zadanie domowe 1]])</f>
        <v>8.76</v>
      </c>
      <c r="O5" s="1">
        <f>Tabela1[[#This Row],[Suma pkt]]/IF(Tabela1[[#This Row],[+]]=1,$D$17,IF(Tabela1[[#This Row],[+]]=2,$D$18,$D$16))</f>
        <v>0.438</v>
      </c>
      <c r="P5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6" spans="1:18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/>
      <c r="N6" s="1">
        <f>SUM(Tabela1[[#This Row],[Zapoznał się z kartą przedmiotu?]:[Zadanie domowe 1]])</f>
        <v>6.26</v>
      </c>
      <c r="O6" s="1">
        <f>Tabela1[[#This Row],[Suma pkt]]/IF(Tabela1[[#This Row],[+]]=1,$D$17,IF(Tabela1[[#This Row],[+]]=2,$D$18,$D$16))</f>
        <v>0.313</v>
      </c>
      <c r="P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18" x14ac:dyDescent="0.25">
      <c r="A7">
        <v>160850</v>
      </c>
      <c r="B7">
        <v>1</v>
      </c>
      <c r="C7">
        <v>0</v>
      </c>
      <c r="D7" s="1">
        <v>4</v>
      </c>
      <c r="H7" s="1">
        <v>5</v>
      </c>
      <c r="I7" s="1"/>
      <c r="J7" s="1"/>
      <c r="K7" s="1"/>
      <c r="L7" s="1">
        <v>0</v>
      </c>
      <c r="M7" s="1"/>
      <c r="N7" s="1">
        <f>SUM(Tabela1[[#This Row],[Zapoznał się z kartą przedmiotu?]:[Zadanie domowe 1]])</f>
        <v>9</v>
      </c>
      <c r="O7" s="1">
        <f>Tabela1[[#This Row],[Suma pkt]]/IF(Tabela1[[#This Row],[+]]=1,$D$17,IF(Tabela1[[#This Row],[+]]=2,$D$18,$D$16))</f>
        <v>0.6</v>
      </c>
      <c r="P7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8" spans="1:18" x14ac:dyDescent="0.25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/>
      <c r="N8" s="1">
        <f>SUM(Tabela1[[#This Row],[Zapoznał się z kartą przedmiotu?]:[Zadanie domowe 1]])</f>
        <v>8</v>
      </c>
      <c r="O8" s="1">
        <f>Tabela1[[#This Row],[Suma pkt]]/IF(Tabela1[[#This Row],[+]]=1,$D$17,IF(Tabela1[[#This Row],[+]]=2,$D$18,$D$16))</f>
        <v>0.4</v>
      </c>
      <c r="P8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9" spans="1:18" x14ac:dyDescent="0.25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/>
      <c r="N9" s="1">
        <f>SUM(Tabela1[[#This Row],[Zapoznał się z kartą przedmiotu?]:[Zadanie domowe 1]])</f>
        <v>10</v>
      </c>
      <c r="O9" s="1">
        <f>Tabela1[[#This Row],[Suma pkt]]/IF(Tabela1[[#This Row],[+]]=1,$D$17,IF(Tabela1[[#This Row],[+]]=2,$D$18,$D$16))</f>
        <v>0.5</v>
      </c>
      <c r="P9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0" spans="1:18" x14ac:dyDescent="0.25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/>
      <c r="N10" s="1">
        <f>SUM(Tabela1[[#This Row],[Zapoznał się z kartą przedmiotu?]:[Zadanie domowe 1]])</f>
        <v>10.5</v>
      </c>
      <c r="O10" s="1">
        <f>Tabela1[[#This Row],[Suma pkt]]/IF(Tabela1[[#This Row],[+]]=1,$D$17,IF(Tabela1[[#This Row],[+]]=2,$D$18,$D$16))</f>
        <v>0.52500000000000002</v>
      </c>
      <c r="P10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1" spans="1:18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/>
      <c r="N11" s="1">
        <f>SUM(Tabela1[[#This Row],[Zapoznał się z kartą przedmiotu?]:[Zadanie domowe 1]])</f>
        <v>10</v>
      </c>
      <c r="O11" s="1">
        <f>Tabela1[[#This Row],[Suma pkt]]/IF(Tabela1[[#This Row],[+]]=1,$D$17,IF(Tabela1[[#This Row],[+]]=2,$D$18,$D$16))</f>
        <v>0.66666666666666663</v>
      </c>
      <c r="P11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12" spans="1:18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5</v>
      </c>
      <c r="N12" s="1">
        <f>SUM(Tabela1[[#This Row],[Zapoznał się z kartą przedmiotu?]:[Zadanie domowe 1]])</f>
        <v>15.75</v>
      </c>
      <c r="O12" s="1">
        <f>Tabela1[[#This Row],[Suma pkt]]/IF(Tabela1[[#This Row],[+]]=1,$D$17,IF(Tabela1[[#This Row],[+]]=2,$D$18,$D$16))</f>
        <v>0.78749999999999998</v>
      </c>
      <c r="P12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3" spans="1:18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/>
      <c r="N13" s="1">
        <f>SUM(Tabela1[[#This Row],[Zapoznał się z kartą przedmiotu?]:[Zadanie domowe 1]])</f>
        <v>10</v>
      </c>
      <c r="O13" s="1">
        <f>Tabela1[[#This Row],[Suma pkt]]/IF(Tabela1[[#This Row],[+]]=1,$D$17,IF(Tabela1[[#This Row],[+]]=2,$D$18,$D$16))</f>
        <v>0.66666666666666663</v>
      </c>
      <c r="P13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14" spans="1:18" x14ac:dyDescent="0.25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1"/>
      <c r="N14" s="2">
        <f>SUM(Tabela1[[#This Row],[Zapoznał się z kartą przedmiotu?]:[Zadanie domowe 1]])</f>
        <v>3.25</v>
      </c>
      <c r="O14" s="2">
        <f>Tabela1[[#This Row],[Suma pkt]]/IF(Tabela1[[#This Row],[+]]=1,$D$17,IF(Tabela1[[#This Row],[+]]=2,$D$18,$D$16))</f>
        <v>0.32500000000000001</v>
      </c>
      <c r="P14" s="2">
        <f>IF(Tabela1[[#This Row],[%]]&lt;0.6, 2, IF(Tabela1[[#This Row],[%]]&lt;0.7, 3, IF(Tabela1[[#This Row],[%]]&lt;0.8, 3.5, IF(Tabela1[[#This Row],[%]]&lt;0.9, 4, IF(Tabela1[[#This Row],[%]]&lt;0.95, 4.5, 5)))))</f>
        <v>2</v>
      </c>
    </row>
    <row r="15" spans="1:18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2"/>
    </row>
    <row r="16" spans="1:18" x14ac:dyDescent="0.25">
      <c r="B16" t="s">
        <v>3</v>
      </c>
      <c r="C16" t="s">
        <v>20</v>
      </c>
      <c r="D16">
        <v>20</v>
      </c>
    </row>
    <row r="17" spans="2:5" x14ac:dyDescent="0.25">
      <c r="C17" t="s">
        <v>21</v>
      </c>
      <c r="D17">
        <v>15</v>
      </c>
    </row>
    <row r="18" spans="2:5" x14ac:dyDescent="0.25">
      <c r="C18" t="s">
        <v>22</v>
      </c>
      <c r="D18">
        <v>10</v>
      </c>
    </row>
    <row r="19" spans="2:5" ht="14.4" x14ac:dyDescent="0.3">
      <c r="B19" s="4" t="s">
        <v>6</v>
      </c>
      <c r="C19" s="4"/>
      <c r="D19" s="3"/>
      <c r="E19" s="3"/>
    </row>
    <row r="20" spans="2:5" x14ac:dyDescent="0.25">
      <c r="B20" t="s">
        <v>7</v>
      </c>
      <c r="C20" t="s">
        <v>8</v>
      </c>
    </row>
    <row r="21" spans="2:5" x14ac:dyDescent="0.25">
      <c r="B21">
        <v>2</v>
      </c>
      <c r="C21">
        <f>COUNTIF(Tabela1[Propozycja oceny],B21)</f>
        <v>7</v>
      </c>
    </row>
    <row r="22" spans="2:5" x14ac:dyDescent="0.25">
      <c r="B22">
        <v>3</v>
      </c>
      <c r="C22">
        <f>COUNTIF(Tabela1[Propozycja oceny],B22)</f>
        <v>4</v>
      </c>
    </row>
    <row r="23" spans="2:5" x14ac:dyDescent="0.25">
      <c r="B23">
        <v>3.5</v>
      </c>
      <c r="C23">
        <f>COUNTIF(Tabela1[Propozycja oceny],B23)</f>
        <v>1</v>
      </c>
    </row>
    <row r="24" spans="2:5" x14ac:dyDescent="0.25">
      <c r="B24">
        <v>4</v>
      </c>
      <c r="C24">
        <f>COUNTIF(Tabela1[Propozycja oceny],B24)</f>
        <v>1</v>
      </c>
    </row>
    <row r="25" spans="2:5" x14ac:dyDescent="0.25">
      <c r="B25">
        <v>4.5</v>
      </c>
      <c r="C25">
        <f>COUNTIF(Tabela1[Propozycja oceny],B25)</f>
        <v>0</v>
      </c>
    </row>
    <row r="26" spans="2:5" x14ac:dyDescent="0.25">
      <c r="B26">
        <v>5</v>
      </c>
      <c r="C26">
        <f>COUNTIF(Tabela1[Propozycja oceny],B26)</f>
        <v>0</v>
      </c>
    </row>
  </sheetData>
  <mergeCells count="1">
    <mergeCell ref="B19:C19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2018-11-27T07:57:10Z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