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A1A77616-F1B4-4474-B89C-F63E45265ED7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S2" i="2" l="1"/>
  <c r="T2" i="2" s="1"/>
  <c r="U2" i="2" s="1"/>
  <c r="S3" i="2"/>
  <c r="T3" i="2" s="1"/>
  <c r="U3" i="2" s="1"/>
  <c r="S4" i="2"/>
  <c r="T4" i="2" s="1"/>
  <c r="U4" i="2" s="1"/>
  <c r="S5" i="2"/>
  <c r="T5" i="2" s="1"/>
  <c r="U5" i="2" s="1"/>
  <c r="S6" i="2"/>
  <c r="T6" i="2" s="1"/>
  <c r="U6" i="2" s="1"/>
  <c r="S7" i="2"/>
  <c r="T7" i="2" s="1"/>
  <c r="U7" i="2" s="1"/>
  <c r="S8" i="2"/>
  <c r="T8" i="2" s="1"/>
  <c r="U8" i="2" s="1"/>
  <c r="S9" i="2"/>
  <c r="T9" i="2" s="1"/>
  <c r="U9" i="2" s="1"/>
  <c r="S10" i="2"/>
  <c r="T10" i="2" s="1"/>
  <c r="U10" i="2" s="1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C26" i="2" l="1"/>
  <c r="C23" i="2"/>
  <c r="C25" i="2"/>
  <c r="C22" i="2"/>
  <c r="C21" i="2"/>
  <c r="C24" i="2"/>
  <c r="R7" i="2"/>
  <c r="R4" i="2"/>
  <c r="O14" i="2" l="1"/>
</calcChain>
</file>

<file path=xl/sharedStrings.xml><?xml version="1.0" encoding="utf-8"?>
<sst xmlns="http://schemas.openxmlformats.org/spreadsheetml/2006/main" count="35" uniqueCount="30">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</sst>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7</v>
          </cell>
        </row>
        <row r="22">
          <cell r="B22">
            <v>3</v>
          </cell>
          <cell r="C22">
            <v>2</v>
          </cell>
        </row>
        <row r="23">
          <cell r="B23">
            <v>3.5</v>
          </cell>
          <cell r="C23">
            <v>0</v>
          </cell>
        </row>
        <row r="24">
          <cell r="B24">
            <v>4</v>
          </cell>
          <cell r="C24">
            <v>2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U14" totalsRowShown="0" headerRowCellStyle="Normalny" dataCellStyle="Normalny">
  <autoFilter ref="A1:U14" xr:uid="{89E03D9E-D957-434B-B442-C513F245E633}"/>
  <tableColumns count="21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9"/>
    <tableColumn id="2" xr3:uid="{8EDB3FD7-FE9C-46AD-9029-C5A0602D6CB5}" name="Zadanie domowe 1b" dataDxfId="8"/>
    <tableColumn id="3" xr3:uid="{3510D1F6-414F-4109-B017-80C13E08589B}" name="Zadanie domowe 1c" dataDxfId="7"/>
    <tableColumn id="5" xr3:uid="{16E5E6A9-DC14-4058-B398-0E2B3DFE7D5D}" name="Zadanie domowe 2a" dataDxfId="6" dataCellStyle="Normalny"/>
    <tableColumn id="7" xr3:uid="{AE4DD535-37BA-48AD-8401-413CBADCAA6F}" name="Zadanie domowe 2b" dataDxfId="5" dataCellStyle="Normalny"/>
    <tableColumn id="6" xr3:uid="{FDA9E0E6-904C-479C-A40F-BCC7A59CE7D1}" name="Zadanie domowe 2c" dataDxfId="4" dataCellStyle="Normalny"/>
    <tableColumn id="19" xr3:uid="{08C1C97F-0BBB-454E-B688-1739A46A2662}" name="Suma pkt" dataDxfId="3" dataCellStyle="Normalny">
      <calculatedColumnFormula>SUM(Tabela1[[#This Row],[Zapoznał się z kartą przedmiotu?]:[Zadanie domowe 2c]])</calculatedColumnFormula>
    </tableColumn>
    <tableColumn id="20" xr3:uid="{314EC3CE-C855-4324-8539-4B934CE8984A}" name="%" dataDxfId="0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1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2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I17" sqref="I17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21" max="21" width="12.69921875" customWidth="1"/>
  </cols>
  <sheetData>
    <row r="1" spans="1:21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2</v>
      </c>
      <c r="T1" s="1" t="s">
        <v>5</v>
      </c>
      <c r="U1" s="1" t="s">
        <v>4</v>
      </c>
    </row>
    <row r="2" spans="1:21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/>
      <c r="R2" s="1">
        <v>2</v>
      </c>
      <c r="S2" s="1">
        <f>SUM(Tabela1[[#This Row],[Zapoznał się z kartą przedmiotu?]:[Zadanie domowe 2c]])</f>
        <v>16.079999999999998</v>
      </c>
      <c r="T2" s="1">
        <f>Tabela1[[#This Row],[Suma pkt]]/IF(Tabela1[[#This Row],[+]]=1,$D$17,IF(Tabela1[[#This Row],[+]]=2,$D$18,$D$16))</f>
        <v>0.64319999999999988</v>
      </c>
      <c r="U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1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 s="1">
        <f>SUM(Tabela1[[#This Row],[Zapoznał się z kartą przedmiotu?]:[Zadanie domowe 2c]])</f>
        <v>19.2</v>
      </c>
      <c r="T3" s="1">
        <f>Tabela1[[#This Row],[Suma pkt]]/IF(Tabela1[[#This Row],[+]]=1,$D$17,IF(Tabela1[[#This Row],[+]]=2,$D$18,$D$16))</f>
        <v>0.96</v>
      </c>
      <c r="U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21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2</v>
      </c>
      <c r="Q4">
        <v>1</v>
      </c>
      <c r="R4">
        <f>2+0.5</f>
        <v>2.5</v>
      </c>
      <c r="S4" s="1">
        <f>SUM(Tabela1[[#This Row],[Zapoznał się z kartą przedmiotu?]:[Zadanie domowe 2c]])</f>
        <v>21.7</v>
      </c>
      <c r="T4" s="1">
        <f>Tabela1[[#This Row],[Suma pkt]]/IF(Tabela1[[#This Row],[+]]=1,$D$17,IF(Tabela1[[#This Row],[+]]=2,$D$18,$D$16))</f>
        <v>0.86799999999999999</v>
      </c>
      <c r="U4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5" spans="1:21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4">
        <v>1</v>
      </c>
      <c r="S5" s="1">
        <f>SUM(Tabela1[[#This Row],[Zapoznał się z kartą przedmiotu?]:[Zadanie domowe 2c]])</f>
        <v>11.26</v>
      </c>
      <c r="T5" s="1">
        <f>Tabela1[[#This Row],[Suma pkt]]/IF(Tabela1[[#This Row],[+]]=1,$D$17,IF(Tabela1[[#This Row],[+]]=2,$D$18,$D$16))</f>
        <v>0.45039999999999997</v>
      </c>
      <c r="U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21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/>
      <c r="O6" s="1"/>
      <c r="S6" s="1">
        <f>SUM(Tabela1[[#This Row],[Zapoznał się z kartą przedmiotu?]:[Zadanie domowe 2c]])</f>
        <v>6.26</v>
      </c>
      <c r="T6" s="1">
        <f>Tabela1[[#This Row],[Suma pkt]]/IF(Tabela1[[#This Row],[+]]=1,$D$17,IF(Tabela1[[#This Row],[+]]=2,$D$18,$D$16))</f>
        <v>0.25040000000000001</v>
      </c>
      <c r="U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1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 s="1">
        <f>SUM(Tabela1[[#This Row],[Zapoznał się z kartą przedmiotu?]:[Zadanie domowe 2c]])</f>
        <v>20</v>
      </c>
      <c r="T7" s="1">
        <f>Tabela1[[#This Row],[Suma pkt]]/IF(Tabela1[[#This Row],[+]]=1,$D$17,IF(Tabela1[[#This Row],[+]]=2,$D$18,$D$16))</f>
        <v>1</v>
      </c>
      <c r="U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21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S8" s="1">
        <f>SUM(Tabela1[[#This Row],[Zapoznał się z kartą przedmiotu?]:[Zadanie domowe 2c]])</f>
        <v>11</v>
      </c>
      <c r="T8" s="1">
        <f>Tabela1[[#This Row],[Suma pkt]]/IF(Tabela1[[#This Row],[+]]=1,$D$17,IF(Tabela1[[#This Row],[+]]=2,$D$18,$D$16))</f>
        <v>0.44</v>
      </c>
      <c r="U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21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S9" s="1">
        <f>SUM(Tabela1[[#This Row],[Zapoznał się z kartą przedmiotu?]:[Zadanie domowe 2c]])</f>
        <v>14</v>
      </c>
      <c r="T9" s="1">
        <f>Tabela1[[#This Row],[Suma pkt]]/IF(Tabela1[[#This Row],[+]]=1,$D$17,IF(Tabela1[[#This Row],[+]]=2,$D$18,$D$16))</f>
        <v>0.56000000000000005</v>
      </c>
      <c r="U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21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S10" s="1">
        <f>SUM(Tabela1[[#This Row],[Zapoznał się z kartą przedmiotu?]:[Zadanie domowe 2c]])</f>
        <v>14.5</v>
      </c>
      <c r="T10" s="1">
        <f>Tabela1[[#This Row],[Suma pkt]]/IF(Tabela1[[#This Row],[+]]=1,$D$17,IF(Tabela1[[#This Row],[+]]=2,$D$18,$D$16))</f>
        <v>0.57999999999999996</v>
      </c>
      <c r="U10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1" spans="1:21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S11" s="1">
        <f>SUM(Tabela1[[#This Row],[Zapoznał się z kartą przedmiotu?]:[Zadanie domowe 2c]])</f>
        <v>13.5</v>
      </c>
      <c r="T11" s="1">
        <f>Tabela1[[#This Row],[Suma pkt]]/IF(Tabela1[[#This Row],[+]]=1,$D$17,IF(Tabela1[[#This Row],[+]]=2,$D$18,$D$16))</f>
        <v>0.67500000000000004</v>
      </c>
      <c r="U11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2" spans="1:21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 s="1">
        <f>SUM(Tabela1[[#This Row],[Zapoznał się z kartą przedmiotu?]:[Zadanie domowe 2c]])</f>
        <v>21.15</v>
      </c>
      <c r="T12" s="1">
        <f>Tabela1[[#This Row],[Suma pkt]]/IF(Tabela1[[#This Row],[+]]=1,$D$17,IF(Tabela1[[#This Row],[+]]=2,$D$18,$D$16))</f>
        <v>0.84599999999999997</v>
      </c>
      <c r="U1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3" spans="1:21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/>
      <c r="O13" s="1"/>
      <c r="S13" s="1">
        <f>SUM(Tabela1[[#This Row],[Zapoznał się z kartą przedmiotu?]:[Zadanie domowe 2c]])</f>
        <v>10</v>
      </c>
      <c r="T13" s="1">
        <f>Tabela1[[#This Row],[Suma pkt]]/IF(Tabela1[[#This Row],[+]]=1,$D$17,IF(Tabela1[[#This Row],[+]]=2,$D$18,$D$16))</f>
        <v>0.5</v>
      </c>
      <c r="U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1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S14" s="2">
        <f>SUM(Tabela1[[#This Row],[Zapoznał się z kartą przedmiotu?]:[Zadanie domowe 2c]])</f>
        <v>6.85</v>
      </c>
      <c r="T14" s="2">
        <f>Tabela1[[#This Row],[Suma pkt]]/IF(Tabela1[[#This Row],[+]]=1,$D$17,IF(Tabela1[[#This Row],[+]]=2,$D$18,$D$16))</f>
        <v>0.45666666666666667</v>
      </c>
      <c r="U14" s="2">
        <f>IF(Tabela1[[#This Row],[%]]&lt;0.6, 2, IF(Tabela1[[#This Row],[%]]&lt;0.7, 3, IF(Tabela1[[#This Row],[%]]&lt;0.8, 3.5, IF(Tabela1[[#This Row],[%]]&lt;0.9, 4, IF(Tabela1[[#This Row],[%]]&lt;0.95, 4.5, 5)))))</f>
        <v>2</v>
      </c>
    </row>
    <row r="15" spans="1:21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1" ht="14.4" customHeight="1" x14ac:dyDescent="0.25">
      <c r="B16" t="s">
        <v>3</v>
      </c>
      <c r="C16" t="s">
        <v>20</v>
      </c>
      <c r="D16">
        <v>25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20</v>
      </c>
      <c r="M17" s="6"/>
      <c r="N17" s="6"/>
      <c r="O17" s="6"/>
    </row>
    <row r="18" spans="2:15" ht="13.8" customHeight="1" x14ac:dyDescent="0.25">
      <c r="C18" t="s">
        <v>22</v>
      </c>
      <c r="D18">
        <v>15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7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2</v>
      </c>
    </row>
    <row r="23" spans="2:15" x14ac:dyDescent="0.25">
      <c r="B23">
        <v>3.5</v>
      </c>
      <c r="C23">
        <f>COUNTIF(Tabela1[Propozycja oceny],B23)</f>
        <v>0</v>
      </c>
    </row>
    <row r="24" spans="2:15" x14ac:dyDescent="0.25">
      <c r="B24">
        <v>4</v>
      </c>
      <c r="C24">
        <f>COUNTIF(Tabela1[Propozycja oceny],B24)</f>
        <v>2</v>
      </c>
    </row>
    <row r="25" spans="2:15" x14ac:dyDescent="0.25">
      <c r="B25">
        <v>4.5</v>
      </c>
      <c r="C25">
        <f>COUNTIF(Tabela1[Propozycja oceny],B25)</f>
        <v>0</v>
      </c>
    </row>
    <row r="26" spans="2:15" x14ac:dyDescent="0.25">
      <c r="B26">
        <v>5</v>
      </c>
      <c r="C26">
        <f>COUNTIF(Tabela1[Propozycja oceny],B26)</f>
        <v>2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2018-12-04T19:49:32Z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