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z\Documents\Politechnika Rzeszowska Studenci\Informatyka\InformatykaA1\"/>
    </mc:Choice>
  </mc:AlternateContent>
  <xr:revisionPtr revIDLastSave="0" documentId="13_ncr:1_{32B74A2B-5930-49FC-9CC7-E25DC3B53122}" xr6:coauthVersionLast="37" xr6:coauthVersionMax="37" xr10:uidLastSave="{00000000-0000-0000-0000-000000000000}"/>
  <bookViews>
    <workbookView xWindow="0" yWindow="0" windowWidth="17256" windowHeight="5640" xr2:uid="{00000000-000D-0000-FFFF-FFFF00000000}"/>
  </bookViews>
  <sheets>
    <sheet name="Sheet2" sheetId="2" r:id="rId1"/>
    <sheet name="Sheet3" sheetId="3" r:id="rId2"/>
  </sheets>
  <calcPr calcId="162913"/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I14" i="2" s="1"/>
  <c r="J14" i="2" s="1"/>
  <c r="I2" i="2" l="1"/>
  <c r="J2" i="2" s="1"/>
  <c r="I3" i="2"/>
  <c r="J3" i="2" s="1"/>
  <c r="I4" i="2"/>
  <c r="J4" i="2" s="1"/>
  <c r="I5" i="2"/>
  <c r="J5" i="2" s="1"/>
  <c r="I6" i="2"/>
  <c r="J6" i="2" s="1"/>
  <c r="I7" i="2"/>
  <c r="J7" i="2" s="1"/>
  <c r="I8" i="2"/>
  <c r="J8" i="2" s="1"/>
  <c r="I9" i="2"/>
  <c r="J9" i="2" s="1"/>
  <c r="I10" i="2"/>
  <c r="J10" i="2" s="1"/>
  <c r="I11" i="2"/>
  <c r="J11" i="2" s="1"/>
  <c r="I12" i="2"/>
  <c r="J12" i="2" s="1"/>
  <c r="I13" i="2"/>
  <c r="J13" i="2" s="1"/>
  <c r="C22" i="2" l="1"/>
  <c r="C26" i="2"/>
  <c r="C25" i="2"/>
  <c r="C23" i="2"/>
  <c r="C21" i="2"/>
  <c r="C24" i="2"/>
</calcChain>
</file>

<file path=xl/sharedStrings.xml><?xml version="1.0" encoding="utf-8"?>
<sst xmlns="http://schemas.openxmlformats.org/spreadsheetml/2006/main" count="20" uniqueCount="15">
  <si>
    <t>Nr Indeksu</t>
  </si>
  <si>
    <t>Lab 1</t>
  </si>
  <si>
    <t>Suma pkt</t>
  </si>
  <si>
    <t>Pkt.do tej pory:</t>
  </si>
  <si>
    <t>Propozycja oceny</t>
  </si>
  <si>
    <t>%</t>
  </si>
  <si>
    <t>Histogram</t>
  </si>
  <si>
    <t>Ocena</t>
  </si>
  <si>
    <t>Liczba</t>
  </si>
  <si>
    <t>Zapoznał się z kartą przedmiotu?</t>
  </si>
  <si>
    <t>Lab 2 Hard</t>
  </si>
  <si>
    <t>?</t>
  </si>
  <si>
    <t>Lab 2.1</t>
  </si>
  <si>
    <t>Lab 2.2</t>
  </si>
  <si>
    <t>Lab 2.3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</si>
</sst>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&quot; &quot;[$€-407];[Red]&quot;-&quot;#,##0.00&quot; &quot;[$€-407]"/>
  </numFmts>
  <fonts count="4" x14ac:knownFonts="1">
    <font>
      <sz val="11"/>
      <color theme="1"/>
      <name val="Arial"/>
      <family val="2"/>
      <charset val="238"/>
    </font>
    <font>
      <b/>
      <i/>
      <sz val="16"/>
      <color theme="1"/>
      <name val="Arial"/>
      <family val="2"/>
      <charset val="238"/>
    </font>
    <font>
      <b/>
      <i/>
      <u/>
      <sz val="11"/>
      <color theme="1"/>
      <name val="Arial"/>
      <family val="2"/>
      <charset val="238"/>
    </font>
    <font>
      <sz val="11"/>
      <color rgb="FF0061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0" fontId="3" fillId="2" borderId="0" applyNumberFormat="0" applyBorder="0" applyAlignment="0" applyProtection="0"/>
  </cellStyleXfs>
  <cellXfs count="6">
    <xf numFmtId="0" fontId="0" fillId="0" borderId="0" xfId="0"/>
    <xf numFmtId="0" fontId="0" fillId="0" borderId="0" xfId="0" applyFill="1"/>
    <xf numFmtId="0" fontId="3" fillId="2" borderId="0" xfId="5" applyAlignment="1">
      <alignment horizontal="center"/>
    </xf>
    <xf numFmtId="0" fontId="3" fillId="2" borderId="0" xfId="5" applyAlignment="1">
      <alignment horizontal="center"/>
    </xf>
    <xf numFmtId="0" fontId="0" fillId="0" borderId="0" xfId="0" applyNumberFormat="1" applyFill="1"/>
    <xf numFmtId="0" fontId="3" fillId="2" borderId="0" xfId="5" applyAlignment="1">
      <alignment horizontal="center"/>
    </xf>
  </cellXfs>
  <cellStyles count="6">
    <cellStyle name="Dobry" xfId="5" builtinId="26"/>
    <cellStyle name="Heading" xfId="1" xr:uid="{00000000-0005-0000-0000-000000000000}"/>
    <cellStyle name="Heading1" xfId="2" xr:uid="{00000000-0005-0000-0000-000001000000}"/>
    <cellStyle name="Normalny" xfId="0" builtinId="0" customBuiltin="1"/>
    <cellStyle name="Result" xfId="3" xr:uid="{00000000-0005-0000-0000-000003000000}"/>
    <cellStyle name="Result2" xfId="4" xr:uid="{00000000-0005-0000-0000-000004000000}"/>
  </cellStyles>
  <dxfs count="5"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Histogram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Sheet2!$C$20</c:f>
              <c:strCache>
                <c:ptCount val="1"/>
                <c:pt idx="0">
                  <c:v>Liczba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Sheet2!$B$21:$B$26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</c:numCache>
            </c:numRef>
          </c:cat>
          <c:val>
            <c:numRef>
              <c:f>Sheet2!$C$21:$C$26</c:f>
              <c:numCache>
                <c:formatCode>General</c:formatCode>
                <c:ptCount val="6"/>
                <c:pt idx="0">
                  <c:v>5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C0-4027-9BA8-6DB3A74A5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792856"/>
        <c:axId val="397796136"/>
      </c:barChart>
      <c:catAx>
        <c:axId val="397792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96136"/>
        <c:crosses val="autoZero"/>
        <c:auto val="1"/>
        <c:lblAlgn val="ctr"/>
        <c:lblOffset val="100"/>
        <c:noMultiLvlLbl val="0"/>
      </c:catAx>
      <c:valAx>
        <c:axId val="39779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92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</xdr:colOff>
      <xdr:row>17</xdr:row>
      <xdr:rowOff>3810</xdr:rowOff>
    </xdr:from>
    <xdr:to>
      <xdr:col>12</xdr:col>
      <xdr:colOff>552450</xdr:colOff>
      <xdr:row>32</xdr:row>
      <xdr:rowOff>110490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4638D73C-CB8C-41EE-8CD5-A71E368EC9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J14" totalsRowShown="0" headerRowCellStyle="Normalny" dataCellStyle="Normalny">
  <autoFilter ref="A1:J14" xr:uid="{00000000-0009-0000-0100-000001000000}"/>
  <tableColumns count="10">
    <tableColumn id="1" xr3:uid="{00000000-0010-0000-0000-000001000000}" name="Nr Indeksu" dataCellStyle="Normalny"/>
    <tableColumn id="8" xr3:uid="{284AF33C-C2AF-4330-9C00-DE8A9CCAA5B6}" name="Zapoznał się z kartą przedmiotu?"/>
    <tableColumn id="4" xr3:uid="{00000000-0010-0000-0000-000004000000}" name="Lab 1" dataCellStyle="Normalny"/>
    <tableColumn id="10" xr3:uid="{AD10876E-886C-4586-8EEE-D7393C3563ED}" name="Lab 2.1" dataDxfId="4"/>
    <tableColumn id="2" xr3:uid="{57C77962-C958-4FBA-888C-3838BCA53BB6}" name="Lab 2.2"/>
    <tableColumn id="3" xr3:uid="{C1C56CB6-0705-46FD-8E8C-487D05C5B757}" name="Lab 2.3"/>
    <tableColumn id="9" xr3:uid="{6D6C8813-70CE-43A8-84DD-01B68E3F59B0}" name="Lab 2 Hard" dataDxfId="3"/>
    <tableColumn id="5" xr3:uid="{00000000-0010-0000-0000-000005000000}" name="Suma pkt" dataDxfId="2" dataCellStyle="Normalny">
      <calculatedColumnFormula>SUM(Tabela1[[#This Row],[Zapoznał się z kartą przedmiotu?]:[Lab 2 Hard]])</calculatedColumnFormula>
    </tableColumn>
    <tableColumn id="7" xr3:uid="{00000000-0010-0000-0000-000007000000}" name="%" dataDxfId="1" dataCellStyle="Normalny">
      <calculatedColumnFormula>Tabela1[[#This Row],[Suma pkt]]/$C$16</calculatedColumnFormula>
    </tableColumn>
    <tableColumn id="6" xr3:uid="{75913F9A-0D6D-4A08-8ED7-29E0EE314F55}" name="Propozycja oceny" dataDxfId="0" dataCellStyle="Normalny">
      <calculatedColumnFormula>IF(Tabela1[[#This Row],[%]]&lt;0.6, 2, IF(Tabela1[[#This Row],[%]]&lt;0.7, 3, IF(Tabela1[[#This Row],[%]]&lt;0.8, 3.5, IF(Tabela1[[#This Row],[%]]&lt;0.9, 4, IF(Tabela1[[#This Row],[%]]&lt;0.95, 4.5, 5)))))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3B83BD-55CB-46C3-906F-D3EBF01A9E45}" name="Tabela4" displayName="Tabela4" ref="B20:C26" totalsRowShown="0">
  <autoFilter ref="B20:C26" xr:uid="{BD7E25C7-B0F2-4B26-8646-4C1FAE4B26ED}"/>
  <tableColumns count="2">
    <tableColumn id="1" xr3:uid="{39619886-554B-4148-A5A2-124DA877A202}" name="Ocena"/>
    <tableColumn id="2" xr3:uid="{2EA8AC2B-9862-4BD1-8651-15499823A6DC}" name="Liczba">
      <calculatedColumnFormula>COUNTIF(Tabela1[Propozycja oceny],B21)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tabSelected="1" workbookViewId="0">
      <selection activeCell="F10" sqref="F10"/>
    </sheetView>
  </sheetViews>
  <sheetFormatPr defaultRowHeight="13.8" x14ac:dyDescent="0.25"/>
  <cols>
    <col min="1" max="1" width="11.19921875" customWidth="1"/>
    <col min="2" max="2" width="19.8984375" customWidth="1"/>
    <col min="3" max="5" width="22.09765625" customWidth="1"/>
  </cols>
  <sheetData>
    <row r="1" spans="1:10" x14ac:dyDescent="0.25">
      <c r="A1" t="s">
        <v>0</v>
      </c>
      <c r="B1" t="s">
        <v>9</v>
      </c>
      <c r="C1" s="1" t="s">
        <v>1</v>
      </c>
      <c r="D1" s="1" t="s">
        <v>12</v>
      </c>
      <c r="E1" s="1" t="s">
        <v>13</v>
      </c>
      <c r="F1" s="1" t="s">
        <v>14</v>
      </c>
      <c r="G1" s="1" t="s">
        <v>10</v>
      </c>
      <c r="H1" s="1" t="s">
        <v>2</v>
      </c>
      <c r="I1" s="1" t="s">
        <v>5</v>
      </c>
      <c r="J1" s="1" t="s">
        <v>4</v>
      </c>
    </row>
    <row r="2" spans="1:10" x14ac:dyDescent="0.25">
      <c r="A2">
        <v>160843</v>
      </c>
      <c r="B2">
        <v>1</v>
      </c>
      <c r="C2" s="1">
        <v>3</v>
      </c>
      <c r="D2">
        <v>0.33</v>
      </c>
      <c r="E2">
        <v>2.25</v>
      </c>
      <c r="F2">
        <v>0</v>
      </c>
      <c r="G2" s="1"/>
      <c r="H2" s="1">
        <f>SUM(Tabela1[[#This Row],[Zapoznał się z kartą przedmiotu?]:[Lab 2 Hard]])</f>
        <v>6.58</v>
      </c>
      <c r="I2" s="1">
        <f>Tabela1[[#This Row],[Suma pkt]]/$C$16</f>
        <v>0.65800000000000003</v>
      </c>
      <c r="J2" s="1">
        <f>IF(Tabela1[[#This Row],[%]]&lt;0.6, 2, IF(Tabela1[[#This Row],[%]]&lt;0.7, 3, IF(Tabela1[[#This Row],[%]]&lt;0.8, 3.5, IF(Tabela1[[#This Row],[%]]&lt;0.9, 4, IF(Tabela1[[#This Row],[%]]&lt;0.95, 4.5, 5)))))</f>
        <v>3</v>
      </c>
    </row>
    <row r="3" spans="1:10" x14ac:dyDescent="0.25">
      <c r="A3">
        <v>160846</v>
      </c>
      <c r="B3">
        <v>1</v>
      </c>
      <c r="C3" s="1">
        <v>4</v>
      </c>
      <c r="G3" s="1">
        <v>5</v>
      </c>
      <c r="H3" s="1">
        <f>SUM(Tabela1[[#This Row],[Zapoznał się z kartą przedmiotu?]:[Lab 2 Hard]])</f>
        <v>10</v>
      </c>
      <c r="I3" s="1">
        <f>Tabela1[[#This Row],[Suma pkt]]/$C$16</f>
        <v>1</v>
      </c>
      <c r="J3" s="1">
        <f>IF(Tabela1[[#This Row],[%]]&lt;0.6, 2, IF(Tabela1[[#This Row],[%]]&lt;0.7, 3, IF(Tabela1[[#This Row],[%]]&lt;0.8, 3.5, IF(Tabela1[[#This Row],[%]]&lt;0.9, 4, IF(Tabela1[[#This Row],[%]]&lt;0.95, 4.5, 5)))))</f>
        <v>5</v>
      </c>
    </row>
    <row r="4" spans="1:10" x14ac:dyDescent="0.25">
      <c r="A4">
        <v>160054</v>
      </c>
      <c r="B4">
        <v>1</v>
      </c>
      <c r="C4" s="1">
        <v>1</v>
      </c>
      <c r="D4">
        <v>1</v>
      </c>
      <c r="E4">
        <v>2</v>
      </c>
      <c r="F4">
        <v>1</v>
      </c>
      <c r="G4" s="1"/>
      <c r="H4" s="1">
        <f>SUM(Tabela1[[#This Row],[Zapoznał się z kartą przedmiotu?]:[Lab 2 Hard]])</f>
        <v>6</v>
      </c>
      <c r="I4" s="1">
        <f>Tabela1[[#This Row],[Suma pkt]]/$C$16</f>
        <v>0.6</v>
      </c>
      <c r="J4" s="1">
        <f>IF(Tabela1[[#This Row],[%]]&lt;0.6, 2, IF(Tabela1[[#This Row],[%]]&lt;0.7, 3, IF(Tabela1[[#This Row],[%]]&lt;0.8, 3.5, IF(Tabela1[[#This Row],[%]]&lt;0.9, 4, IF(Tabela1[[#This Row],[%]]&lt;0.95, 4.5, 5)))))</f>
        <v>3</v>
      </c>
    </row>
    <row r="5" spans="1:10" x14ac:dyDescent="0.25">
      <c r="A5">
        <v>160848</v>
      </c>
      <c r="B5">
        <v>1</v>
      </c>
      <c r="C5" s="1">
        <v>2</v>
      </c>
      <c r="D5">
        <v>1</v>
      </c>
      <c r="E5">
        <v>1.25</v>
      </c>
      <c r="G5" s="1"/>
      <c r="H5" s="1">
        <f>SUM(Tabela1[[#This Row],[Zapoznał się z kartą przedmiotu?]:[Lab 2 Hard]])</f>
        <v>5.25</v>
      </c>
      <c r="I5" s="1">
        <f>Tabela1[[#This Row],[Suma pkt]]/$C$16</f>
        <v>0.52500000000000002</v>
      </c>
      <c r="J5" s="1">
        <f>IF(Tabela1[[#This Row],[%]]&lt;0.6, 2, IF(Tabela1[[#This Row],[%]]&lt;0.7, 3, IF(Tabela1[[#This Row],[%]]&lt;0.8, 3.5, IF(Tabela1[[#This Row],[%]]&lt;0.9, 4, IF(Tabela1[[#This Row],[%]]&lt;0.95, 4.5, 5)))))</f>
        <v>2</v>
      </c>
    </row>
    <row r="6" spans="1:10" x14ac:dyDescent="0.25">
      <c r="A6">
        <v>160849</v>
      </c>
      <c r="B6">
        <v>1</v>
      </c>
      <c r="C6" s="1">
        <v>2</v>
      </c>
      <c r="D6">
        <v>0.66</v>
      </c>
      <c r="E6">
        <v>1</v>
      </c>
      <c r="F6">
        <v>0.1</v>
      </c>
      <c r="G6" s="1"/>
      <c r="H6" s="1">
        <f>SUM(Tabela1[[#This Row],[Zapoznał się z kartą przedmiotu?]:[Lab 2 Hard]])</f>
        <v>4.76</v>
      </c>
      <c r="I6" s="1">
        <f>Tabela1[[#This Row],[Suma pkt]]/$C$16</f>
        <v>0.47599999999999998</v>
      </c>
      <c r="J6" s="1">
        <f>IF(Tabela1[[#This Row],[%]]&lt;0.6, 2, IF(Tabela1[[#This Row],[%]]&lt;0.7, 3, IF(Tabela1[[#This Row],[%]]&lt;0.8, 3.5, IF(Tabela1[[#This Row],[%]]&lt;0.9, 4, IF(Tabela1[[#This Row],[%]]&lt;0.95, 4.5, 5)))))</f>
        <v>2</v>
      </c>
    </row>
    <row r="7" spans="1:10" x14ac:dyDescent="0.25">
      <c r="A7">
        <v>160850</v>
      </c>
      <c r="B7">
        <v>1</v>
      </c>
      <c r="C7" s="1">
        <v>4</v>
      </c>
      <c r="G7" s="1">
        <v>5</v>
      </c>
      <c r="H7" s="1">
        <f>SUM(Tabela1[[#This Row],[Zapoznał się z kartą przedmiotu?]:[Lab 2 Hard]])</f>
        <v>10</v>
      </c>
      <c r="I7" s="1">
        <f>Tabela1[[#This Row],[Suma pkt]]/$C$16</f>
        <v>1</v>
      </c>
      <c r="J7" s="1">
        <f>IF(Tabela1[[#This Row],[%]]&lt;0.6, 2, IF(Tabela1[[#This Row],[%]]&lt;0.7, 3, IF(Tabela1[[#This Row],[%]]&lt;0.8, 3.5, IF(Tabela1[[#This Row],[%]]&lt;0.9, 4, IF(Tabela1[[#This Row],[%]]&lt;0.95, 4.5, 5)))))</f>
        <v>5</v>
      </c>
    </row>
    <row r="8" spans="1:10" x14ac:dyDescent="0.25">
      <c r="A8">
        <v>160851</v>
      </c>
      <c r="B8">
        <v>1</v>
      </c>
      <c r="C8" s="1">
        <v>1</v>
      </c>
      <c r="D8">
        <v>1</v>
      </c>
      <c r="E8">
        <v>1</v>
      </c>
      <c r="F8">
        <v>0</v>
      </c>
      <c r="G8" s="1"/>
      <c r="H8" s="1">
        <f>SUM(Tabela1[[#This Row],[Zapoznał się z kartą przedmiotu?]:[Lab 2 Hard]])</f>
        <v>4</v>
      </c>
      <c r="I8" s="1">
        <f>Tabela1[[#This Row],[Suma pkt]]/$C$16</f>
        <v>0.4</v>
      </c>
      <c r="J8" s="1">
        <f>IF(Tabela1[[#This Row],[%]]&lt;0.6, 2, IF(Tabela1[[#This Row],[%]]&lt;0.7, 3, IF(Tabela1[[#This Row],[%]]&lt;0.8, 3.5, IF(Tabela1[[#This Row],[%]]&lt;0.9, 4, IF(Tabela1[[#This Row],[%]]&lt;0.95, 4.5, 5)))))</f>
        <v>2</v>
      </c>
    </row>
    <row r="9" spans="1:10" x14ac:dyDescent="0.25">
      <c r="A9">
        <v>160869</v>
      </c>
      <c r="B9">
        <v>1</v>
      </c>
      <c r="C9" s="1">
        <v>3</v>
      </c>
      <c r="D9">
        <v>1</v>
      </c>
      <c r="E9">
        <v>1</v>
      </c>
      <c r="F9">
        <v>1</v>
      </c>
      <c r="G9" s="1"/>
      <c r="H9" s="1">
        <f>SUM(Tabela1[[#This Row],[Zapoznał się z kartą przedmiotu?]:[Lab 2 Hard]])</f>
        <v>7</v>
      </c>
      <c r="I9" s="1">
        <f>Tabela1[[#This Row],[Suma pkt]]/$C$16</f>
        <v>0.7</v>
      </c>
      <c r="J9" s="1">
        <f>IF(Tabela1[[#This Row],[%]]&lt;0.6, 2, IF(Tabela1[[#This Row],[%]]&lt;0.7, 3, IF(Tabela1[[#This Row],[%]]&lt;0.8, 3.5, IF(Tabela1[[#This Row],[%]]&lt;0.9, 4, IF(Tabela1[[#This Row],[%]]&lt;0.95, 4.5, 5)))))</f>
        <v>3.5</v>
      </c>
    </row>
    <row r="10" spans="1:10" x14ac:dyDescent="0.25">
      <c r="A10">
        <v>155309</v>
      </c>
      <c r="B10">
        <v>1</v>
      </c>
      <c r="C10" s="1">
        <v>3</v>
      </c>
      <c r="D10">
        <v>1</v>
      </c>
      <c r="E10">
        <v>1</v>
      </c>
      <c r="F10">
        <v>1.25</v>
      </c>
      <c r="G10" s="1"/>
      <c r="H10" s="1">
        <f>SUM(Tabela1[[#This Row],[Zapoznał się z kartą przedmiotu?]:[Lab 2 Hard]])</f>
        <v>7.25</v>
      </c>
      <c r="I10" s="1">
        <f>Tabela1[[#This Row],[Suma pkt]]/$C$16</f>
        <v>0.72499999999999998</v>
      </c>
      <c r="J10" s="1">
        <f>IF(Tabela1[[#This Row],[%]]&lt;0.6, 2, IF(Tabela1[[#This Row],[%]]&lt;0.7, 3, IF(Tabela1[[#This Row],[%]]&lt;0.8, 3.5, IF(Tabela1[[#This Row],[%]]&lt;0.9, 4, IF(Tabela1[[#This Row],[%]]&lt;0.95, 4.5, 5)))))</f>
        <v>3.5</v>
      </c>
    </row>
    <row r="11" spans="1:10" x14ac:dyDescent="0.25">
      <c r="A11">
        <v>160853</v>
      </c>
      <c r="B11">
        <v>1</v>
      </c>
      <c r="C11" s="1">
        <v>4</v>
      </c>
      <c r="G11" s="1">
        <v>5</v>
      </c>
      <c r="H11" s="1">
        <f>SUM(Tabela1[[#This Row],[Zapoznał się z kartą przedmiotu?]:[Lab 2 Hard]])</f>
        <v>10</v>
      </c>
      <c r="I11" s="1">
        <f>Tabela1[[#This Row],[Suma pkt]]/$C$16</f>
        <v>1</v>
      </c>
      <c r="J11" s="1">
        <f>IF(Tabela1[[#This Row],[%]]&lt;0.6, 2, IF(Tabela1[[#This Row],[%]]&lt;0.7, 3, IF(Tabela1[[#This Row],[%]]&lt;0.8, 3.5, IF(Tabela1[[#This Row],[%]]&lt;0.9, 4, IF(Tabela1[[#This Row],[%]]&lt;0.95, 4.5, 5)))))</f>
        <v>5</v>
      </c>
    </row>
    <row r="12" spans="1:10" x14ac:dyDescent="0.25">
      <c r="A12">
        <v>160854</v>
      </c>
      <c r="B12">
        <v>1</v>
      </c>
      <c r="C12" s="1">
        <v>2.5</v>
      </c>
      <c r="D12">
        <v>1</v>
      </c>
      <c r="E12">
        <v>1</v>
      </c>
      <c r="F12">
        <v>0</v>
      </c>
      <c r="G12" s="1"/>
      <c r="H12" s="1">
        <f>SUM(Tabela1[[#This Row],[Zapoznał się z kartą przedmiotu?]:[Lab 2 Hard]])</f>
        <v>5.5</v>
      </c>
      <c r="I12" s="1">
        <f>Tabela1[[#This Row],[Suma pkt]]/$C$16</f>
        <v>0.55000000000000004</v>
      </c>
      <c r="J12" s="1">
        <f>IF(Tabela1[[#This Row],[%]]&lt;0.6, 2, IF(Tabela1[[#This Row],[%]]&lt;0.7, 3, IF(Tabela1[[#This Row],[%]]&lt;0.8, 3.5, IF(Tabela1[[#This Row],[%]]&lt;0.9, 4, IF(Tabela1[[#This Row],[%]]&lt;0.95, 4.5, 5)))))</f>
        <v>2</v>
      </c>
    </row>
    <row r="13" spans="1:10" x14ac:dyDescent="0.25">
      <c r="A13" s="1">
        <v>158372</v>
      </c>
      <c r="B13" s="1">
        <v>1</v>
      </c>
      <c r="C13" s="1">
        <v>4</v>
      </c>
      <c r="G13" s="1">
        <v>5</v>
      </c>
      <c r="H13" s="1">
        <f>SUM(Tabela1[[#This Row],[Zapoznał się z kartą przedmiotu?]:[Lab 2 Hard]])</f>
        <v>10</v>
      </c>
      <c r="I13" s="1">
        <f>Tabela1[[#This Row],[Suma pkt]]/$C$16</f>
        <v>1</v>
      </c>
      <c r="J13" s="1">
        <f>IF(Tabela1[[#This Row],[%]]&lt;0.6, 2, IF(Tabela1[[#This Row],[%]]&lt;0.7, 3, IF(Tabela1[[#This Row],[%]]&lt;0.8, 3.5, IF(Tabela1[[#This Row],[%]]&lt;0.9, 4, IF(Tabela1[[#This Row],[%]]&lt;0.95, 4.5, 5)))))</f>
        <v>5</v>
      </c>
    </row>
    <row r="14" spans="1:10" x14ac:dyDescent="0.25">
      <c r="A14" s="1">
        <v>160103</v>
      </c>
      <c r="B14" s="1" t="s">
        <v>11</v>
      </c>
      <c r="C14" s="1" t="s">
        <v>11</v>
      </c>
      <c r="D14" s="1" t="s">
        <v>11</v>
      </c>
      <c r="E14" s="1" t="s">
        <v>11</v>
      </c>
      <c r="F14" s="1" t="s">
        <v>11</v>
      </c>
      <c r="G14" s="1" t="s">
        <v>11</v>
      </c>
      <c r="H14" s="4">
        <f>SUM(Tabela1[[#This Row],[Zapoznał się z kartą przedmiotu?]:[Lab 2 Hard]])</f>
        <v>0</v>
      </c>
      <c r="I14" s="4">
        <f>Tabela1[[#This Row],[Suma pkt]]/$C$16</f>
        <v>0</v>
      </c>
      <c r="J14" s="4">
        <f>IF(Tabela1[[#This Row],[%]]&lt;0.6, 2, IF(Tabela1[[#This Row],[%]]&lt;0.7, 3, IF(Tabela1[[#This Row],[%]]&lt;0.8, 3.5, IF(Tabela1[[#This Row],[%]]&lt;0.9, 4, IF(Tabela1[[#This Row],[%]]&lt;0.95, 4.5, 5)))))</f>
        <v>2</v>
      </c>
    </row>
    <row r="16" spans="1:10" x14ac:dyDescent="0.25">
      <c r="B16" t="s">
        <v>3</v>
      </c>
      <c r="C16">
        <v>10</v>
      </c>
    </row>
    <row r="19" spans="2:5" ht="14.4" x14ac:dyDescent="0.3">
      <c r="B19" s="5" t="s">
        <v>6</v>
      </c>
      <c r="C19" s="5"/>
      <c r="D19" s="3"/>
      <c r="E19" s="2"/>
    </row>
    <row r="20" spans="2:5" x14ac:dyDescent="0.25">
      <c r="B20" t="s">
        <v>7</v>
      </c>
      <c r="C20" t="s">
        <v>8</v>
      </c>
    </row>
    <row r="21" spans="2:5" x14ac:dyDescent="0.25">
      <c r="B21">
        <v>2</v>
      </c>
      <c r="C21">
        <f>COUNTIF(Tabela1[Propozycja oceny],B21)</f>
        <v>5</v>
      </c>
    </row>
    <row r="22" spans="2:5" x14ac:dyDescent="0.25">
      <c r="B22">
        <v>3</v>
      </c>
      <c r="C22">
        <f>COUNTIF(Tabela1[Propozycja oceny],B22)</f>
        <v>2</v>
      </c>
    </row>
    <row r="23" spans="2:5" x14ac:dyDescent="0.25">
      <c r="B23">
        <v>3.5</v>
      </c>
      <c r="C23">
        <f>COUNTIF(Tabela1[Propozycja oceny],B23)</f>
        <v>2</v>
      </c>
    </row>
    <row r="24" spans="2:5" x14ac:dyDescent="0.25">
      <c r="B24">
        <v>4</v>
      </c>
      <c r="C24">
        <f>COUNTIF(Tabela1[Propozycja oceny],B24)</f>
        <v>0</v>
      </c>
    </row>
    <row r="25" spans="2:5" x14ac:dyDescent="0.25">
      <c r="B25">
        <v>4.5</v>
      </c>
      <c r="C25">
        <f>COUNTIF(Tabela1[Propozycja oceny],B25)</f>
        <v>0</v>
      </c>
    </row>
    <row r="26" spans="2:5" x14ac:dyDescent="0.25">
      <c r="B26">
        <v>5</v>
      </c>
      <c r="C26">
        <f>COUNTIF(Tabela1[Propozycja oceny],B26)</f>
        <v>4</v>
      </c>
    </row>
  </sheetData>
  <mergeCells count="1">
    <mergeCell ref="B19:C19"/>
  </mergeCells>
  <pageMargins left="0" right="0" top="0.39409448818897641" bottom="0.39409448818897641" header="0" footer="0"/>
  <headerFooter>
    <oddHeader>&amp;C&amp;A</oddHeader>
    <oddFooter>&amp;CPage &amp;P</oddFooter>
  </headerFooter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8" x14ac:dyDescent="0.25"/>
  <cols>
    <col min="1" max="1" width="10.69921875" customWidth="1"/>
  </cols>
  <sheetData/>
  <pageMargins left="0" right="0" top="0.39409448818897641" bottom="0.39409448818897641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</dc:creator>
  <cp:lastModifiedBy>PRz</cp:lastModifiedBy>
  <cp:revision>2</cp:revision>
  <dcterms:created xsi:type="dcterms:W3CDTF">2009-04-16T11:32:48Z</dcterms:created>
  <dcterms:modified xsi:type="dcterms:W3CDTF">2018-10-26T11:35:22Z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