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2D35BBE-06EF-4677-9955-3572B955B882}" xr6:coauthVersionLast="43" xr6:coauthVersionMax="43" xr10:uidLastSave="{00000000-0000-0000-0000-000000000000}"/>
  <bookViews>
    <workbookView xWindow="1536" yWindow="1536" windowWidth="23040" windowHeight="12204" xr2:uid="{00000000-000D-0000-FFFF-FFFF00000000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3" i="1" l="1"/>
  <c r="H3" i="1" s="1"/>
  <c r="M3" i="1" s="1"/>
  <c r="G4" i="1"/>
  <c r="H4" i="1" s="1"/>
  <c r="M4" i="1" s="1"/>
  <c r="G5" i="1"/>
  <c r="H5" i="1" s="1"/>
  <c r="M5" i="1" s="1"/>
  <c r="G6" i="1"/>
  <c r="H6" i="1" s="1"/>
  <c r="M6" i="1" s="1"/>
  <c r="G7" i="1"/>
  <c r="H7" i="1" s="1"/>
  <c r="M7" i="1" s="1"/>
  <c r="G8" i="1"/>
  <c r="H8" i="1" s="1"/>
  <c r="M8" i="1" s="1"/>
  <c r="G9" i="1"/>
  <c r="H9" i="1" s="1"/>
  <c r="M9" i="1" s="1"/>
  <c r="G10" i="1"/>
  <c r="H10" i="1" s="1"/>
  <c r="M10" i="1" s="1"/>
  <c r="G11" i="1"/>
  <c r="H11" i="1" s="1"/>
  <c r="M11" i="1" s="1"/>
  <c r="G12" i="1"/>
  <c r="H12" i="1" s="1"/>
  <c r="M12" i="1" s="1"/>
  <c r="G13" i="1"/>
  <c r="H13" i="1" s="1"/>
  <c r="M13" i="1" s="1"/>
  <c r="G14" i="1"/>
  <c r="H14" i="1" s="1"/>
  <c r="M14" i="1" s="1"/>
  <c r="G15" i="1"/>
  <c r="H15" i="1" s="1"/>
  <c r="M15" i="1" s="1"/>
  <c r="G16" i="1"/>
  <c r="H16" i="1" s="1"/>
  <c r="M16" i="1" s="1"/>
  <c r="L16" i="1" l="1"/>
  <c r="L15" i="1"/>
  <c r="L7" i="1"/>
  <c r="L14" i="1"/>
  <c r="L10" i="1"/>
  <c r="L6" i="1"/>
  <c r="L13" i="1"/>
  <c r="L9" i="1"/>
  <c r="L5" i="1"/>
  <c r="L12" i="1"/>
  <c r="L8" i="1"/>
  <c r="L4" i="1"/>
  <c r="L11" i="1"/>
  <c r="L3" i="1"/>
</calcChain>
</file>

<file path=xl/sharedStrings.xml><?xml version="1.0" encoding="utf-8"?>
<sst xmlns="http://schemas.openxmlformats.org/spreadsheetml/2006/main" count="13" uniqueCount="13">
  <si>
    <t>Indeks</t>
  </si>
  <si>
    <t>UML</t>
  </si>
  <si>
    <t>PU</t>
  </si>
  <si>
    <t>Suma aktywności</t>
  </si>
  <si>
    <t>Zadanie domowe</t>
  </si>
  <si>
    <t>Kolos</t>
  </si>
  <si>
    <t>PU + DFD + DA</t>
  </si>
  <si>
    <t>Seq</t>
  </si>
  <si>
    <t>Bonus do oceny</t>
  </si>
  <si>
    <t>Kolos pkt</t>
  </si>
  <si>
    <t>Te są końcowe</t>
  </si>
  <si>
    <t>Ocena wg. zasad zaliczenia</t>
  </si>
  <si>
    <t>Ocena wg. średniej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</si>
</sst>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0" fillId="2" borderId="0" xfId="0" applyFill="1"/>
    <xf numFmtId="0" fontId="1" fillId="4" borderId="0" xfId="2"/>
    <xf numFmtId="0" fontId="3" fillId="3" borderId="0" xfId="1"/>
    <xf numFmtId="0" fontId="4" fillId="0" borderId="0" xfId="0" applyFont="1" applyAlignment="1">
      <alignment horizontal="center"/>
    </xf>
  </cellXfs>
  <cellStyles count="3">
    <cellStyle name="20% — akcent 4" xfId="2" builtinId="42"/>
    <cellStyle name="Normalny" xfId="0" builtinId="0"/>
    <cellStyle name="Zły" xfId="1" builtinId="27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C8B405-6134-4B49-ABFC-C38F0DE0E9C4}" name="Tabela1" displayName="Tabela1" ref="B2:M16" totalsRowShown="0">
  <autoFilter ref="B2:M16" xr:uid="{140AA9E0-1F46-414B-BB32-F5A5284D2670}"/>
  <tableColumns count="12">
    <tableColumn id="1" xr3:uid="{0FBDB4CB-1B1D-48F5-8ED7-94298923BBF0}" name="Indeks"/>
    <tableColumn id="2" xr3:uid="{2931826C-C6A7-48B0-8E47-DDB056A4F9BB}" name="UML"/>
    <tableColumn id="3" xr3:uid="{89986A20-BCD3-4744-BB94-4E1240FDA4C1}" name="PU"/>
    <tableColumn id="4" xr3:uid="{B30BACE9-08E2-4294-84EA-C81041A0FBAA}" name="PU + DFD + DA"/>
    <tableColumn id="5" xr3:uid="{5AEBBF07-91BB-47A1-A413-0EE385BF7C28}" name="Seq"/>
    <tableColumn id="6" xr3:uid="{94FB0D4A-8527-4D5D-8E45-9B3A57A9650C}" name="Suma aktywności" dataDxfId="2">
      <calculatedColumnFormula>SUM(Tabela1[[#This Row],[UML]:[Seq]])</calculatedColumnFormula>
    </tableColumn>
    <tableColumn id="9" xr3:uid="{C0168477-3FF2-4BCA-9EE2-76EA837E4107}" name="Bonus do oceny" dataDxfId="1">
      <calculatedColumnFormula>IF(Tabela1[[#This Row],[Suma aktywności]]&gt;=2,IF(Tabela1[[#This Row],[Suma aktywności]]&gt;=4,1,0.5),0)</calculatedColumnFormula>
    </tableColumn>
    <tableColumn id="7" xr3:uid="{33C53777-A348-4AAA-8673-B5E5CAAC2941}" name="Zadanie domowe"/>
    <tableColumn id="8" xr3:uid="{FE5A378B-4ACF-4B43-9516-84C7ED30F704}" name="Kolos pkt"/>
    <tableColumn id="10" xr3:uid="{FCADA701-4211-40C0-973D-31533DC1C314}" name="Kolos"/>
    <tableColumn id="11" xr3:uid="{7C157C53-496D-4281-BBEA-CEBA4C9F229E}" name="Ocena wg. zasad zaliczenia">
      <calculatedColumnFormula>MIN(Tabela1[[#This Row],[Zadanie domowe]],Tabela1[[#This Row],[Kolos]])+Tabela1[[#This Row],[Bonus do oceny]]</calculatedColumnFormula>
    </tableColumn>
    <tableColumn id="12" xr3:uid="{DA7101ED-DC03-4561-9A60-474ADA118140}" name="Ocena wg. średniej" dataDxfId="0" dataCellStyle="20% — akcent 4">
      <calculatedColumnFormula>MROUND((Tabela1[[#This Row],[Zadanie domowe]]+Tabela1[[#This Row],[Kolos]])/2 +Tabela1[[#This Row],[Bonus do oceny]]-0.001,0.5)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tabSelected="1" workbookViewId="0">
      <selection activeCell="M19" sqref="L19:M21"/>
    </sheetView>
  </sheetViews>
  <sheetFormatPr defaultRowHeight="14.4" x14ac:dyDescent="0.3"/>
  <cols>
    <col min="5" max="6" width="11.44140625" customWidth="1"/>
    <col min="7" max="8" width="18.6640625" customWidth="1"/>
    <col min="9" max="9" width="21.44140625" customWidth="1"/>
    <col min="10" max="10" width="13.44140625" customWidth="1"/>
    <col min="13" max="13" width="16.21875" customWidth="1"/>
  </cols>
  <sheetData>
    <row r="1" spans="2:13" x14ac:dyDescent="0.3">
      <c r="M1" s="5" t="s">
        <v>10</v>
      </c>
    </row>
    <row r="2" spans="2:13" x14ac:dyDescent="0.3">
      <c r="B2" t="s">
        <v>0</v>
      </c>
      <c r="C2" t="s">
        <v>1</v>
      </c>
      <c r="D2" t="s">
        <v>2</v>
      </c>
      <c r="E2" t="s">
        <v>6</v>
      </c>
      <c r="F2" t="s">
        <v>7</v>
      </c>
      <c r="G2" t="s">
        <v>3</v>
      </c>
      <c r="H2" t="s">
        <v>8</v>
      </c>
      <c r="I2" t="s">
        <v>4</v>
      </c>
      <c r="J2" t="s">
        <v>9</v>
      </c>
      <c r="K2" t="s">
        <v>5</v>
      </c>
      <c r="L2" t="s">
        <v>11</v>
      </c>
      <c r="M2" t="s">
        <v>12</v>
      </c>
    </row>
    <row r="3" spans="2:13" x14ac:dyDescent="0.3">
      <c r="B3">
        <v>152252</v>
      </c>
      <c r="D3">
        <v>0.5</v>
      </c>
      <c r="E3">
        <v>1</v>
      </c>
      <c r="G3">
        <f>SUM(Tabela1[[#This Row],[UML]:[Seq]])</f>
        <v>1.5</v>
      </c>
      <c r="H3">
        <f>IF(Tabela1[[#This Row],[Suma aktywności]]&gt;=2,IF(Tabela1[[#This Row],[Suma aktywności]]&gt;=4,1,0.5),0)</f>
        <v>0</v>
      </c>
      <c r="I3" s="1">
        <v>3</v>
      </c>
      <c r="J3">
        <v>1.25</v>
      </c>
      <c r="K3">
        <v>3</v>
      </c>
      <c r="L3">
        <f>MIN(Tabela1[[#This Row],[Zadanie domowe]],Tabela1[[#This Row],[Kolos]])+Tabela1[[#This Row],[Bonus do oceny]]</f>
        <v>3</v>
      </c>
      <c r="M3" s="3">
        <f>MROUND((Tabela1[[#This Row],[Zadanie domowe]]+Tabela1[[#This Row],[Kolos]])/2 +Tabela1[[#This Row],[Bonus do oceny]]-0.001,0.5)</f>
        <v>3</v>
      </c>
    </row>
    <row r="4" spans="2:13" x14ac:dyDescent="0.3">
      <c r="B4">
        <v>156312</v>
      </c>
      <c r="D4">
        <v>0.5</v>
      </c>
      <c r="G4">
        <f>SUM(Tabela1[[#This Row],[UML]:[Seq]])</f>
        <v>0.5</v>
      </c>
      <c r="H4">
        <f>IF(Tabela1[[#This Row],[Suma aktywności]]&gt;=2,IF(Tabela1[[#This Row],[Suma aktywności]]&gt;=4,1,0.5),0)</f>
        <v>0</v>
      </c>
      <c r="I4">
        <v>3</v>
      </c>
      <c r="J4">
        <v>0.5</v>
      </c>
      <c r="K4">
        <v>2</v>
      </c>
      <c r="L4">
        <f>MIN(Tabela1[[#This Row],[Zadanie domowe]],Tabela1[[#This Row],[Kolos]])+Tabela1[[#This Row],[Bonus do oceny]]</f>
        <v>2</v>
      </c>
      <c r="M4" s="4">
        <f>MROUND((Tabela1[[#This Row],[Zadanie domowe]]+Tabela1[[#This Row],[Kolos]])/2 +Tabela1[[#This Row],[Bonus do oceny]]-0.001,0.5)</f>
        <v>2.5</v>
      </c>
    </row>
    <row r="5" spans="2:13" x14ac:dyDescent="0.3">
      <c r="B5">
        <v>156313</v>
      </c>
      <c r="C5">
        <v>2</v>
      </c>
      <c r="D5">
        <v>0.5</v>
      </c>
      <c r="E5">
        <v>2</v>
      </c>
      <c r="G5">
        <f>SUM(Tabela1[[#This Row],[UML]:[Seq]])</f>
        <v>4.5</v>
      </c>
      <c r="H5">
        <f>IF(Tabela1[[#This Row],[Suma aktywności]]&gt;=2,IF(Tabela1[[#This Row],[Suma aktywności]]&gt;=4,1,0.5),0)</f>
        <v>1</v>
      </c>
      <c r="I5">
        <v>4</v>
      </c>
      <c r="J5">
        <v>1</v>
      </c>
      <c r="K5">
        <v>3</v>
      </c>
      <c r="L5">
        <f>MIN(Tabela1[[#This Row],[Zadanie domowe]],Tabela1[[#This Row],[Kolos]])+Tabela1[[#This Row],[Bonus do oceny]]</f>
        <v>4</v>
      </c>
      <c r="M5" s="3">
        <f>MROUND((Tabela1[[#This Row],[Zadanie domowe]]+Tabela1[[#This Row],[Kolos]])/2 +Tabela1[[#This Row],[Bonus do oceny]]-0.001,0.5)</f>
        <v>4.5</v>
      </c>
    </row>
    <row r="6" spans="2:13" x14ac:dyDescent="0.3">
      <c r="B6">
        <v>156314</v>
      </c>
      <c r="D6">
        <v>0.5</v>
      </c>
      <c r="E6">
        <v>1</v>
      </c>
      <c r="F6">
        <v>2</v>
      </c>
      <c r="G6">
        <f>SUM(Tabela1[[#This Row],[UML]:[Seq]])</f>
        <v>3.5</v>
      </c>
      <c r="H6">
        <f>IF(Tabela1[[#This Row],[Suma aktywności]]&gt;=2,IF(Tabela1[[#This Row],[Suma aktywności]]&gt;=4,1,0.5),0)</f>
        <v>0.5</v>
      </c>
      <c r="I6" s="2">
        <v>4</v>
      </c>
      <c r="J6">
        <v>1.5</v>
      </c>
      <c r="K6">
        <v>3.5</v>
      </c>
      <c r="L6">
        <f>MIN(Tabela1[[#This Row],[Zadanie domowe]],Tabela1[[#This Row],[Kolos]])+Tabela1[[#This Row],[Bonus do oceny]]</f>
        <v>4</v>
      </c>
      <c r="M6" s="3">
        <f>MROUND((Tabela1[[#This Row],[Zadanie domowe]]+Tabela1[[#This Row],[Kolos]])/2 +Tabela1[[#This Row],[Bonus do oceny]]-0.001,0.5)</f>
        <v>4</v>
      </c>
    </row>
    <row r="7" spans="2:13" x14ac:dyDescent="0.3">
      <c r="B7">
        <v>156315</v>
      </c>
      <c r="C7">
        <v>0.5</v>
      </c>
      <c r="F7">
        <v>2</v>
      </c>
      <c r="G7">
        <f>SUM(Tabela1[[#This Row],[UML]:[Seq]])</f>
        <v>2.5</v>
      </c>
      <c r="H7">
        <f>IF(Tabela1[[#This Row],[Suma aktywności]]&gt;=2,IF(Tabela1[[#This Row],[Suma aktywności]]&gt;=4,1,0.5),0)</f>
        <v>0.5</v>
      </c>
      <c r="I7" s="2">
        <v>4</v>
      </c>
      <c r="J7">
        <v>0.75</v>
      </c>
      <c r="K7">
        <v>2</v>
      </c>
      <c r="L7">
        <f>MIN(Tabela1[[#This Row],[Zadanie domowe]],Tabela1[[#This Row],[Kolos]])+Tabela1[[#This Row],[Bonus do oceny]]</f>
        <v>2.5</v>
      </c>
      <c r="M7" s="3">
        <f>MROUND((Tabela1[[#This Row],[Zadanie domowe]]+Tabela1[[#This Row],[Kolos]])/2 +Tabela1[[#This Row],[Bonus do oceny]]-0.001,0.5)</f>
        <v>3.5</v>
      </c>
    </row>
    <row r="8" spans="2:13" x14ac:dyDescent="0.3">
      <c r="B8">
        <v>158841</v>
      </c>
      <c r="D8">
        <v>1</v>
      </c>
      <c r="E8">
        <v>1</v>
      </c>
      <c r="G8">
        <f>SUM(Tabela1[[#This Row],[UML]:[Seq]])</f>
        <v>2</v>
      </c>
      <c r="H8">
        <f>IF(Tabela1[[#This Row],[Suma aktywności]]&gt;=2,IF(Tabela1[[#This Row],[Suma aktywności]]&gt;=4,1,0.5),0)</f>
        <v>0.5</v>
      </c>
      <c r="I8" s="2">
        <v>4</v>
      </c>
      <c r="J8">
        <v>1.75</v>
      </c>
      <c r="K8">
        <v>3.5</v>
      </c>
      <c r="L8">
        <f>MIN(Tabela1[[#This Row],[Zadanie domowe]],Tabela1[[#This Row],[Kolos]])+Tabela1[[#This Row],[Bonus do oceny]]</f>
        <v>4</v>
      </c>
      <c r="M8" s="3">
        <f>MROUND((Tabela1[[#This Row],[Zadanie domowe]]+Tabela1[[#This Row],[Kolos]])/2 +Tabela1[[#This Row],[Bonus do oceny]]-0.001,0.5)</f>
        <v>4</v>
      </c>
    </row>
    <row r="9" spans="2:13" x14ac:dyDescent="0.3">
      <c r="B9">
        <v>156319</v>
      </c>
      <c r="C9">
        <v>1.5</v>
      </c>
      <c r="E9">
        <v>1</v>
      </c>
      <c r="F9">
        <v>1</v>
      </c>
      <c r="G9">
        <f>SUM(Tabela1[[#This Row],[UML]:[Seq]])</f>
        <v>3.5</v>
      </c>
      <c r="H9">
        <f>IF(Tabela1[[#This Row],[Suma aktywności]]&gt;=2,IF(Tabela1[[#This Row],[Suma aktywności]]&gt;=4,1,0.5),0)</f>
        <v>0.5</v>
      </c>
      <c r="I9">
        <v>4</v>
      </c>
      <c r="J9">
        <v>1.5</v>
      </c>
      <c r="K9">
        <v>3.5</v>
      </c>
      <c r="L9">
        <f>MIN(Tabela1[[#This Row],[Zadanie domowe]],Tabela1[[#This Row],[Kolos]])+Tabela1[[#This Row],[Bonus do oceny]]</f>
        <v>4</v>
      </c>
      <c r="M9" s="3">
        <f>MROUND((Tabela1[[#This Row],[Zadanie domowe]]+Tabela1[[#This Row],[Kolos]])/2 +Tabela1[[#This Row],[Bonus do oceny]]-0.001,0.5)</f>
        <v>4</v>
      </c>
    </row>
    <row r="10" spans="2:13" x14ac:dyDescent="0.3">
      <c r="B10">
        <v>156320</v>
      </c>
      <c r="C10">
        <v>0.5</v>
      </c>
      <c r="D10">
        <v>0.5</v>
      </c>
      <c r="E10">
        <v>1</v>
      </c>
      <c r="F10">
        <v>2</v>
      </c>
      <c r="G10">
        <f>SUM(Tabela1[[#This Row],[UML]:[Seq]])</f>
        <v>4</v>
      </c>
      <c r="H10">
        <f>IF(Tabela1[[#This Row],[Suma aktywności]]&gt;=2,IF(Tabela1[[#This Row],[Suma aktywności]]&gt;=4,1,0.5),0)</f>
        <v>1</v>
      </c>
      <c r="I10">
        <v>2</v>
      </c>
      <c r="J10">
        <v>1.25</v>
      </c>
      <c r="K10">
        <v>3</v>
      </c>
      <c r="L10">
        <f>MIN(Tabela1[[#This Row],[Zadanie domowe]],Tabela1[[#This Row],[Kolos]])+Tabela1[[#This Row],[Bonus do oceny]]</f>
        <v>3</v>
      </c>
      <c r="M10" s="3">
        <f>MROUND((Tabela1[[#This Row],[Zadanie domowe]]+Tabela1[[#This Row],[Kolos]])/2 +Tabela1[[#This Row],[Bonus do oceny]]-0.001,0.5)</f>
        <v>3.5</v>
      </c>
    </row>
    <row r="11" spans="2:13" x14ac:dyDescent="0.3">
      <c r="B11">
        <v>156321</v>
      </c>
      <c r="C11">
        <v>0.25</v>
      </c>
      <c r="F11">
        <v>2</v>
      </c>
      <c r="G11">
        <f>SUM(Tabela1[[#This Row],[UML]:[Seq]])</f>
        <v>2.25</v>
      </c>
      <c r="H11">
        <f>IF(Tabela1[[#This Row],[Suma aktywności]]&gt;=2,IF(Tabela1[[#This Row],[Suma aktywności]]&gt;=4,1,0.5),0)</f>
        <v>0.5</v>
      </c>
      <c r="I11">
        <v>3</v>
      </c>
      <c r="J11">
        <v>1.75</v>
      </c>
      <c r="K11">
        <v>3.5</v>
      </c>
      <c r="L11">
        <f>MIN(Tabela1[[#This Row],[Zadanie domowe]],Tabela1[[#This Row],[Kolos]])+Tabela1[[#This Row],[Bonus do oceny]]</f>
        <v>3.5</v>
      </c>
      <c r="M11" s="3">
        <f>MROUND((Tabela1[[#This Row],[Zadanie domowe]]+Tabela1[[#This Row],[Kolos]])/2 +Tabela1[[#This Row],[Bonus do oceny]]-0.001,0.5)</f>
        <v>3.5</v>
      </c>
    </row>
    <row r="12" spans="2:13" x14ac:dyDescent="0.3">
      <c r="B12">
        <v>156323</v>
      </c>
      <c r="C12">
        <v>0.5</v>
      </c>
      <c r="D12">
        <v>0.5</v>
      </c>
      <c r="E12">
        <v>1</v>
      </c>
      <c r="G12">
        <f>SUM(Tabela1[[#This Row],[UML]:[Seq]])</f>
        <v>2</v>
      </c>
      <c r="H12">
        <f>IF(Tabela1[[#This Row],[Suma aktywności]]&gt;=2,IF(Tabela1[[#This Row],[Suma aktywności]]&gt;=4,1,0.5),0)</f>
        <v>0.5</v>
      </c>
      <c r="I12" s="2">
        <v>3</v>
      </c>
      <c r="J12">
        <v>1</v>
      </c>
      <c r="K12">
        <v>3</v>
      </c>
      <c r="L12">
        <f>MIN(Tabela1[[#This Row],[Zadanie domowe]],Tabela1[[#This Row],[Kolos]])+Tabela1[[#This Row],[Bonus do oceny]]</f>
        <v>3.5</v>
      </c>
      <c r="M12" s="3">
        <f>MROUND((Tabela1[[#This Row],[Zadanie domowe]]+Tabela1[[#This Row],[Kolos]])/2 +Tabela1[[#This Row],[Bonus do oceny]]-0.001,0.5)</f>
        <v>3.5</v>
      </c>
    </row>
    <row r="13" spans="2:13" x14ac:dyDescent="0.3">
      <c r="B13">
        <v>152231</v>
      </c>
      <c r="C13">
        <v>0.5</v>
      </c>
      <c r="D13">
        <v>0.5</v>
      </c>
      <c r="E13">
        <v>1</v>
      </c>
      <c r="F13">
        <v>1</v>
      </c>
      <c r="G13">
        <f>SUM(Tabela1[[#This Row],[UML]:[Seq]])</f>
        <v>3</v>
      </c>
      <c r="H13">
        <f>IF(Tabela1[[#This Row],[Suma aktywności]]&gt;=2,IF(Tabela1[[#This Row],[Suma aktywności]]&gt;=4,1,0.5),0)</f>
        <v>0.5</v>
      </c>
      <c r="I13">
        <v>3</v>
      </c>
      <c r="J13">
        <v>2</v>
      </c>
      <c r="K13">
        <v>4</v>
      </c>
      <c r="L13">
        <f>MIN(Tabela1[[#This Row],[Zadanie domowe]],Tabela1[[#This Row],[Kolos]])+Tabela1[[#This Row],[Bonus do oceny]]</f>
        <v>3.5</v>
      </c>
      <c r="M13" s="3">
        <f>MROUND((Tabela1[[#This Row],[Zadanie domowe]]+Tabela1[[#This Row],[Kolos]])/2 +Tabela1[[#This Row],[Bonus do oceny]]-0.001,0.5)</f>
        <v>4</v>
      </c>
    </row>
    <row r="14" spans="2:13" x14ac:dyDescent="0.3">
      <c r="B14">
        <v>152235</v>
      </c>
      <c r="D14">
        <v>0.5</v>
      </c>
      <c r="E14">
        <v>1</v>
      </c>
      <c r="G14">
        <f>SUM(Tabela1[[#This Row],[UML]:[Seq]])</f>
        <v>1.5</v>
      </c>
      <c r="H14">
        <f>IF(Tabela1[[#This Row],[Suma aktywności]]&gt;=2,IF(Tabela1[[#This Row],[Suma aktywności]]&gt;=4,1,0.5),0)</f>
        <v>0</v>
      </c>
      <c r="I14" s="1">
        <v>3</v>
      </c>
      <c r="J14">
        <v>1</v>
      </c>
      <c r="K14">
        <v>3</v>
      </c>
      <c r="L14">
        <f>MIN(Tabela1[[#This Row],[Zadanie domowe]],Tabela1[[#This Row],[Kolos]])+Tabela1[[#This Row],[Bonus do oceny]]</f>
        <v>3</v>
      </c>
      <c r="M14" s="3">
        <f>MROUND((Tabela1[[#This Row],[Zadanie domowe]]+Tabela1[[#This Row],[Kolos]])/2 +Tabela1[[#This Row],[Bonus do oceny]]-0.001,0.5)</f>
        <v>3</v>
      </c>
    </row>
    <row r="15" spans="2:13" x14ac:dyDescent="0.3">
      <c r="B15">
        <v>156339</v>
      </c>
      <c r="E15">
        <v>1</v>
      </c>
      <c r="F15">
        <v>1</v>
      </c>
      <c r="G15">
        <f>SUM(Tabela1[[#This Row],[UML]:[Seq]])</f>
        <v>2</v>
      </c>
      <c r="H15">
        <f>IF(Tabela1[[#This Row],[Suma aktywności]]&gt;=2,IF(Tabela1[[#This Row],[Suma aktywności]]&gt;=4,1,0.5),0)</f>
        <v>0.5</v>
      </c>
      <c r="I15">
        <v>3</v>
      </c>
      <c r="J15">
        <v>1.25</v>
      </c>
      <c r="K15">
        <v>3</v>
      </c>
      <c r="L15">
        <f>MIN(Tabela1[[#This Row],[Zadanie domowe]],Tabela1[[#This Row],[Kolos]])+Tabela1[[#This Row],[Bonus do oceny]]</f>
        <v>3.5</v>
      </c>
      <c r="M15" s="3">
        <f>MROUND((Tabela1[[#This Row],[Zadanie domowe]]+Tabela1[[#This Row],[Kolos]])/2 +Tabela1[[#This Row],[Bonus do oceny]]-0.001,0.5)</f>
        <v>3.5</v>
      </c>
    </row>
    <row r="16" spans="2:13" x14ac:dyDescent="0.3">
      <c r="B16">
        <v>148921</v>
      </c>
      <c r="E16">
        <v>2</v>
      </c>
      <c r="G16">
        <f>SUM(Tabela1[[#This Row],[UML]:[Seq]])</f>
        <v>2</v>
      </c>
      <c r="H16">
        <f>IF(Tabela1[[#This Row],[Suma aktywności]]&gt;=2,IF(Tabela1[[#This Row],[Suma aktywności]]&gt;=4,1,0.5),0)</f>
        <v>0.5</v>
      </c>
      <c r="I16">
        <v>2</v>
      </c>
      <c r="J16">
        <v>1.25</v>
      </c>
      <c r="K16">
        <v>3</v>
      </c>
      <c r="L16">
        <f>MIN(Tabela1[[#This Row],[Zadanie domowe]],Tabela1[[#This Row],[Kolos]])+Tabela1[[#This Row],[Bonus do oceny]]</f>
        <v>2.5</v>
      </c>
      <c r="M16" s="3">
        <f>MROUND((Tabela1[[#This Row],[Zadanie domowe]]+Tabela1[[#This Row],[Kolos]])/2 +Tabela1[[#This Row],[Bonus do oceny]]-0.001,0.5)</f>
        <v>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2019-06-05T10:01:34Z</dcterms:modified>
</cp:coreProperties>
</file>