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z\Documents\Politechnika Rzeszowska Studenci\2018 lato\InzynieriaOprogramowaniaI4\Wyniki\"/>
    </mc:Choice>
  </mc:AlternateContent>
  <xr:revisionPtr revIDLastSave="0" documentId="12_ncr:500000_{31B9EA92-3A76-4C83-9E70-32A216993EF9}" xr6:coauthVersionLast="31" xr6:coauthVersionMax="31" xr10:uidLastSave="{00000000-0000-0000-0000-000000000000}"/>
  <bookViews>
    <workbookView xWindow="0" yWindow="0" windowWidth="11496" windowHeight="8748" xr2:uid="{00000000-000D-0000-FFFF-FFFF00000000}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C3" i="1"/>
  <c r="N3" i="1" s="1"/>
  <c r="C4" i="1"/>
  <c r="N4" i="1" s="1"/>
  <c r="C5" i="1"/>
  <c r="N5" i="1" s="1"/>
  <c r="C6" i="1"/>
  <c r="N6" i="1" s="1"/>
  <c r="C7" i="1"/>
  <c r="C8" i="1"/>
  <c r="C9" i="1"/>
  <c r="N9" i="1" s="1"/>
  <c r="C10" i="1"/>
  <c r="N10" i="1" s="1"/>
  <c r="C11" i="1"/>
  <c r="N11" i="1" s="1"/>
  <c r="C12" i="1"/>
  <c r="N12" i="1" s="1"/>
  <c r="C13" i="1"/>
  <c r="N13" i="1" s="1"/>
  <c r="C14" i="1"/>
  <c r="N14" i="1" s="1"/>
  <c r="C15" i="1"/>
  <c r="C2" i="1"/>
  <c r="N2" i="1" s="1"/>
  <c r="N7" i="1"/>
  <c r="N8" i="1"/>
  <c r="N15" i="1"/>
  <c r="I18" i="1" l="1"/>
  <c r="I19" i="1"/>
  <c r="I20" i="1"/>
  <c r="I21" i="1"/>
  <c r="I22" i="1"/>
  <c r="I23" i="1"/>
  <c r="I26" i="1"/>
  <c r="I27" i="1"/>
  <c r="I28" i="1"/>
  <c r="I30" i="1"/>
  <c r="I31" i="1"/>
  <c r="I29" i="1" l="1"/>
  <c r="I25" i="1"/>
  <c r="I24" i="1"/>
</calcChain>
</file>

<file path=xl/sharedStrings.xml><?xml version="1.0" encoding="utf-8"?>
<sst xmlns="http://schemas.openxmlformats.org/spreadsheetml/2006/main" count="24" uniqueCount="23">
  <si>
    <t>Nr indeksu</t>
  </si>
  <si>
    <t>Lista 1</t>
  </si>
  <si>
    <t>Kartkówki</t>
  </si>
  <si>
    <t>Lab 1</t>
  </si>
  <si>
    <t>%</t>
  </si>
  <si>
    <t>Propozycja</t>
  </si>
  <si>
    <t>Pkty do tej pory</t>
  </si>
  <si>
    <t>Lista 2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</si>
  <si>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</si>
  <si>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</si>
  <si>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</si>
  <si>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</si>
  <si>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</si>
  <si>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</si>
  <si>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</si>
  <si>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</si>
  <si>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</si>
  <si>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</si>
  <si>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SUMA</t>
  </si>
  <si>
    <t>1</t>
  </si>
  <si>
    <t>CollectiveQuestion</t>
  </si>
  <si>
    <t>Lista 3</t>
  </si>
  <si>
    <t>Kartkówka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</si>
</sst>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ormalny" xfId="0" builtinId="0"/>
    <cellStyle name="Zły" xfId="1" builtinId="27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N15" totalsRowShown="0">
  <autoFilter ref="A1:N15" xr:uid="{00000000-0009-0000-0100-000001000000}"/>
  <tableColumns count="14">
    <tableColumn id="1" xr3:uid="{00000000-0010-0000-0000-000001000000}" name="Nr indeksu"/>
    <tableColumn id="14" xr3:uid="{26461416-AA69-416E-B781-FC70BEC9719E}" name="CollectiveQuestion"/>
    <tableColumn id="13" xr3:uid="{A1D0DB12-C78C-4A6D-8894-355EFBBA715D}" name="1">
      <calculatedColumnFormula>IF(Tabela1[[#This Row],[CollectiveQuestion]] = MAX(Tabela1[CollectiveQuestion]),1,0)</calculatedColumnFormula>
    </tableColumn>
    <tableColumn id="4" xr3:uid="{00000000-0010-0000-0000-000004000000}" name="a"/>
    <tableColumn id="2" xr3:uid="{867DC12A-6F72-4BD2-B8F7-0F2857317E04}" name="b"/>
    <tableColumn id="3" xr3:uid="{66D92701-F0C0-4F88-9183-3A4750A9B3CE}" name="c"/>
    <tableColumn id="5" xr3:uid="{18E5F31D-7D15-43CE-93A2-19CA7EF96386}" name="d"/>
    <tableColumn id="6" xr3:uid="{EE39590E-7907-4D4B-8A45-02994EDB61FC}" name="e"/>
    <tableColumn id="7" xr3:uid="{A1DB8590-CFCC-445E-A3FE-1BC2996DC866}" name="f"/>
    <tableColumn id="8" xr3:uid="{E8961B91-29EB-4430-ACD9-406196D99F38}" name="g"/>
    <tableColumn id="9" xr3:uid="{FE675264-1A21-44E5-94CB-585724EC9382}" name="h"/>
    <tableColumn id="10" xr3:uid="{4ACA8F54-3EBE-44BF-AE38-AB2B78CCD179}" name="i"/>
    <tableColumn id="11" xr3:uid="{B90D568A-0931-416A-8D59-C8CC3CD69C01}" name="j"/>
    <tableColumn id="12" xr3:uid="{C1DB21E2-F6BB-4B7B-8A36-2935182C289B}" name="SUMA" dataDxfId="2">
      <calculatedColumnFormula>SUM(Tabela1[[#This Row],[a]:[b]])*0.5 + SUM(Tabela1[[#This Row],[c]:[j]])*0.75 + Tabela1[[#This Row],[1]]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13" displayName="Tabela13" ref="A17:I31" totalsRowShown="0">
  <autoFilter ref="A17:I31" xr:uid="{00000000-0009-0000-0100-000002000000}"/>
  <tableColumns count="9">
    <tableColumn id="1" xr3:uid="{00000000-0010-0000-0100-000001000000}" name="Nr indeksu"/>
    <tableColumn id="4" xr3:uid="{00000000-0010-0000-0100-000004000000}" name="Lista 1"/>
    <tableColumn id="12" xr3:uid="{00000000-0010-0000-0100-00000C000000}" name="Kartkówki"/>
    <tableColumn id="14" xr3:uid="{00000000-0010-0000-0100-00000E000000}" name="Lab 1"/>
    <tableColumn id="2" xr3:uid="{4F86A611-CAF9-444A-8072-76F120F53DDE}" name="Lista 2"/>
    <tableColumn id="3" xr3:uid="{B28CCE5B-76CD-42DF-95C4-9E90046DEFE4}" name="Lista 3"/>
    <tableColumn id="5" xr3:uid="{095EA6F0-6DE1-4A8D-846B-427526512F9B}" name="Kartkówka 3"/>
    <tableColumn id="10" xr3:uid="{00000000-0010-0000-0100-00000A000000}" name="%" dataDxfId="1">
      <calculatedColumnFormula>SUM(Tabela13[[#This Row],[Lista 1]:[Kartkówka 3]])/$B$33</calculatedColumnFormula>
    </tableColumn>
    <tableColumn id="9" xr3:uid="{00000000-0010-0000-0100-000009000000}" name="Propozycja" dataDxfId="0">
      <calculatedColumnFormula>IF(Tabela13[[#This Row],[%]]&lt;0.6, 2, IF(Tabela13[[#This Row],[%]]&lt;0.7, 3, IF(Tabela13[[#This Row],[%]]&lt;0.8, 3.5, IF(Tabela13[[#This Row],[%]]&lt;0.9, 4, IF(Tabela13[[#This Row],[%]]&lt;0.95, 4.5, 5)))))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"/>
  <sheetViews>
    <sheetView tabSelected="1" workbookViewId="0">
      <selection activeCell="J30" sqref="J30"/>
    </sheetView>
  </sheetViews>
  <sheetFormatPr defaultRowHeight="14.4" x14ac:dyDescent="0.3"/>
  <cols>
    <col min="1" max="1" width="17.6640625" customWidth="1"/>
    <col min="2" max="13" width="17" customWidth="1"/>
    <col min="14" max="14" width="17.5546875" customWidth="1"/>
  </cols>
  <sheetData>
    <row r="1" spans="1:14" x14ac:dyDescent="0.3">
      <c r="A1" t="s">
        <v>0</v>
      </c>
      <c r="B1" t="s">
        <v>20</v>
      </c>
      <c r="C1" t="s">
        <v>19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</row>
    <row r="2" spans="1:14" x14ac:dyDescent="0.3">
      <c r="A2">
        <v>152205</v>
      </c>
      <c r="B2">
        <v>1</v>
      </c>
      <c r="C2">
        <f>IF(Tabela1[[#This Row],[CollectiveQuestion]] = MAX(Tabela1[CollectiveQuestion]),1,0)</f>
        <v>1</v>
      </c>
      <c r="D2">
        <v>1</v>
      </c>
      <c r="E2">
        <v>1</v>
      </c>
      <c r="F2">
        <v>0</v>
      </c>
      <c r="G2">
        <v>1</v>
      </c>
      <c r="H2">
        <v>1</v>
      </c>
      <c r="I2">
        <v>1</v>
      </c>
      <c r="J2">
        <v>0.5</v>
      </c>
      <c r="K2">
        <v>0.25</v>
      </c>
      <c r="L2">
        <v>1</v>
      </c>
      <c r="M2">
        <v>1</v>
      </c>
      <c r="N2">
        <f>SUM(Tabela1[[#This Row],[a]:[b]])*0.5 + SUM(Tabela1[[#This Row],[c]:[j]])*0.75 + Tabela1[[#This Row],[1]]</f>
        <v>6.3125</v>
      </c>
    </row>
    <row r="3" spans="1:14" ht="14.4" customHeight="1" x14ac:dyDescent="0.3">
      <c r="A3">
        <v>152210</v>
      </c>
      <c r="B3">
        <v>1</v>
      </c>
      <c r="C3">
        <f>IF(Tabela1[[#This Row],[CollectiveQuestion]] = MAX(Tabela1[CollectiveQuestion]),1,0)</f>
        <v>1</v>
      </c>
      <c r="D3">
        <v>1</v>
      </c>
      <c r="E3">
        <v>1</v>
      </c>
      <c r="F3">
        <v>0</v>
      </c>
      <c r="G3">
        <v>0.5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f>SUM(Tabela1[[#This Row],[a]:[b]])*0.5 + SUM(Tabela1[[#This Row],[c]:[j]])*0.75 + Tabela1[[#This Row],[1]]</f>
        <v>6.875</v>
      </c>
    </row>
    <row r="4" spans="1:14" ht="14.4" customHeight="1" x14ac:dyDescent="0.3">
      <c r="A4">
        <v>152200</v>
      </c>
      <c r="B4">
        <v>1</v>
      </c>
      <c r="C4">
        <f>IF(Tabela1[[#This Row],[CollectiveQuestion]] = MAX(Tabela1[CollectiveQuestion]),1,0)</f>
        <v>1</v>
      </c>
      <c r="D4">
        <v>1</v>
      </c>
      <c r="E4">
        <v>0.5</v>
      </c>
      <c r="F4">
        <v>0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f>SUM(Tabela1[[#This Row],[a]:[b]])*0.5 + SUM(Tabela1[[#This Row],[c]:[j]])*0.75 + Tabela1[[#This Row],[1]]</f>
        <v>7</v>
      </c>
    </row>
    <row r="5" spans="1:14" x14ac:dyDescent="0.3">
      <c r="A5">
        <v>152208</v>
      </c>
      <c r="B5">
        <v>1</v>
      </c>
      <c r="C5">
        <f>IF(Tabela1[[#This Row],[CollectiveQuestion]] = MAX(Tabela1[CollectiveQuestion]),1,0)</f>
        <v>1</v>
      </c>
      <c r="D5">
        <v>1</v>
      </c>
      <c r="E5">
        <v>0.5</v>
      </c>
      <c r="F5">
        <v>0</v>
      </c>
      <c r="G5">
        <v>0.25</v>
      </c>
      <c r="H5">
        <v>1</v>
      </c>
      <c r="I5">
        <v>1</v>
      </c>
      <c r="J5">
        <v>1</v>
      </c>
      <c r="K5">
        <v>0.5</v>
      </c>
      <c r="L5">
        <v>1</v>
      </c>
      <c r="M5">
        <v>1</v>
      </c>
      <c r="N5">
        <f>SUM(Tabela1[[#This Row],[a]:[b]])*0.5 + SUM(Tabela1[[#This Row],[c]:[j]])*0.75 + Tabela1[[#This Row],[1]]</f>
        <v>6.0625</v>
      </c>
    </row>
    <row r="6" spans="1:14" ht="14.4" customHeight="1" x14ac:dyDescent="0.3">
      <c r="A6">
        <v>152181</v>
      </c>
      <c r="B6">
        <v>1</v>
      </c>
      <c r="C6">
        <f>IF(Tabela1[[#This Row],[CollectiveQuestion]] = MAX(Tabela1[CollectiveQuestion]),1,0)</f>
        <v>1</v>
      </c>
      <c r="D6">
        <v>1</v>
      </c>
      <c r="E6">
        <v>0.5</v>
      </c>
      <c r="F6">
        <v>1</v>
      </c>
      <c r="G6">
        <v>0.5</v>
      </c>
      <c r="H6">
        <v>0.5</v>
      </c>
      <c r="I6">
        <v>1</v>
      </c>
      <c r="J6">
        <v>1</v>
      </c>
      <c r="K6">
        <v>0.75</v>
      </c>
      <c r="L6">
        <v>1</v>
      </c>
      <c r="M6">
        <v>1</v>
      </c>
      <c r="N6">
        <f>SUM(Tabela1[[#This Row],[a]:[b]])*0.5 + SUM(Tabela1[[#This Row],[c]:[j]])*0.75 + Tabela1[[#This Row],[1]]</f>
        <v>6.8125</v>
      </c>
    </row>
    <row r="7" spans="1:14" x14ac:dyDescent="0.3">
      <c r="A7">
        <v>152206</v>
      </c>
      <c r="B7">
        <v>1</v>
      </c>
      <c r="C7">
        <f>IF(Tabela1[[#This Row],[CollectiveQuestion]] = MAX(Tabela1[CollectiveQuestion]),1,0)</f>
        <v>1</v>
      </c>
      <c r="D7">
        <v>1</v>
      </c>
      <c r="E7">
        <v>0.5</v>
      </c>
      <c r="F7">
        <v>0</v>
      </c>
      <c r="G7">
        <v>0.5</v>
      </c>
      <c r="H7">
        <v>0.2</v>
      </c>
      <c r="I7">
        <v>1</v>
      </c>
      <c r="J7">
        <v>1</v>
      </c>
      <c r="K7">
        <v>0.5</v>
      </c>
      <c r="L7">
        <v>1</v>
      </c>
      <c r="M7">
        <v>0</v>
      </c>
      <c r="N7">
        <f>SUM(Tabela1[[#This Row],[a]:[b]])*0.5 + SUM(Tabela1[[#This Row],[c]:[j]])*0.75 + Tabela1[[#This Row],[1]]</f>
        <v>4.9000000000000004</v>
      </c>
    </row>
    <row r="8" spans="1:14" ht="14.4" customHeight="1" x14ac:dyDescent="0.3">
      <c r="A8">
        <v>152204</v>
      </c>
      <c r="B8">
        <v>1</v>
      </c>
      <c r="C8">
        <f>IF(Tabela1[[#This Row],[CollectiveQuestion]] = MAX(Tabela1[CollectiveQuestion]),1,0)</f>
        <v>1</v>
      </c>
      <c r="D8">
        <v>1</v>
      </c>
      <c r="E8">
        <v>0.5</v>
      </c>
      <c r="F8">
        <v>0</v>
      </c>
      <c r="G8">
        <v>0.5</v>
      </c>
      <c r="H8">
        <v>0.5</v>
      </c>
      <c r="I8">
        <v>1</v>
      </c>
      <c r="J8">
        <v>1</v>
      </c>
      <c r="K8">
        <v>1</v>
      </c>
      <c r="L8">
        <v>1</v>
      </c>
      <c r="M8">
        <v>1</v>
      </c>
      <c r="N8">
        <f>SUM(Tabela1[[#This Row],[a]:[b]])*0.5 + SUM(Tabela1[[#This Row],[c]:[j]])*0.75 + Tabela1[[#This Row],[1]]</f>
        <v>6.25</v>
      </c>
    </row>
    <row r="9" spans="1:14" ht="14.4" customHeight="1" x14ac:dyDescent="0.3">
      <c r="A9">
        <v>152197</v>
      </c>
      <c r="B9">
        <v>1</v>
      </c>
      <c r="C9">
        <f>IF(Tabela1[[#This Row],[CollectiveQuestion]] = MAX(Tabela1[CollectiveQuestion]),1,0)</f>
        <v>1</v>
      </c>
      <c r="D9">
        <v>1</v>
      </c>
      <c r="E9">
        <v>0.5</v>
      </c>
      <c r="F9">
        <v>0.5</v>
      </c>
      <c r="G9">
        <v>0</v>
      </c>
      <c r="H9">
        <v>0.5</v>
      </c>
      <c r="I9">
        <v>1</v>
      </c>
      <c r="J9">
        <v>0.5</v>
      </c>
      <c r="K9">
        <v>0</v>
      </c>
      <c r="L9">
        <v>0</v>
      </c>
      <c r="M9">
        <v>0</v>
      </c>
      <c r="N9">
        <f>SUM(Tabela1[[#This Row],[a]:[b]])*0.5 + SUM(Tabela1[[#This Row],[c]:[j]])*0.75 + Tabela1[[#This Row],[1]]</f>
        <v>3.625</v>
      </c>
    </row>
    <row r="10" spans="1:14" ht="14.4" customHeight="1" x14ac:dyDescent="0.3">
      <c r="A10">
        <v>152180</v>
      </c>
      <c r="B10">
        <v>1</v>
      </c>
      <c r="C10">
        <f>IF(Tabela1[[#This Row],[CollectiveQuestion]] = MAX(Tabela1[CollectiveQuestion]),1,0)</f>
        <v>1</v>
      </c>
      <c r="D10">
        <v>1</v>
      </c>
      <c r="E10">
        <v>0</v>
      </c>
      <c r="F10">
        <v>0</v>
      </c>
      <c r="G10">
        <v>1</v>
      </c>
      <c r="H10">
        <v>0.5</v>
      </c>
      <c r="I10">
        <v>1</v>
      </c>
      <c r="J10">
        <v>0.5</v>
      </c>
      <c r="K10">
        <v>0.5</v>
      </c>
      <c r="L10">
        <v>1</v>
      </c>
      <c r="M10">
        <v>0.5</v>
      </c>
      <c r="N10">
        <f>SUM(Tabela1[[#This Row],[a]:[b]])*0.5 + SUM(Tabela1[[#This Row],[c]:[j]])*0.75 + Tabela1[[#This Row],[1]]</f>
        <v>5.25</v>
      </c>
    </row>
    <row r="11" spans="1:14" x14ac:dyDescent="0.3">
      <c r="A11">
        <v>152189</v>
      </c>
      <c r="B11">
        <v>1</v>
      </c>
      <c r="C11">
        <f>IF(Tabela1[[#This Row],[CollectiveQuestion]] = MAX(Tabela1[CollectiveQuestion]),1,0)</f>
        <v>1</v>
      </c>
      <c r="D11">
        <v>1</v>
      </c>
      <c r="E11">
        <v>0</v>
      </c>
      <c r="F11">
        <v>0</v>
      </c>
      <c r="G11">
        <v>0.5</v>
      </c>
      <c r="H11">
        <v>0</v>
      </c>
      <c r="I11">
        <v>1</v>
      </c>
      <c r="J11">
        <v>0</v>
      </c>
      <c r="K11">
        <v>0.5</v>
      </c>
      <c r="L11">
        <v>1</v>
      </c>
      <c r="M11">
        <v>0</v>
      </c>
      <c r="N11">
        <f>SUM(Tabela1[[#This Row],[a]:[b]])*0.5 + SUM(Tabela1[[#This Row],[c]:[j]])*0.75 + Tabela1[[#This Row],[1]]</f>
        <v>3.75</v>
      </c>
    </row>
    <row r="12" spans="1:14" ht="14.4" customHeight="1" x14ac:dyDescent="0.3">
      <c r="A12">
        <v>152260</v>
      </c>
      <c r="B12">
        <v>1</v>
      </c>
      <c r="C12">
        <f>IF(Tabela1[[#This Row],[CollectiveQuestion]] = MAX(Tabela1[CollectiveQuestion]),1,0)</f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0.5</v>
      </c>
      <c r="J12">
        <v>1</v>
      </c>
      <c r="K12">
        <v>1</v>
      </c>
      <c r="L12">
        <v>1</v>
      </c>
      <c r="M12">
        <v>1</v>
      </c>
      <c r="N12">
        <f>SUM(Tabela1[[#This Row],[a]:[b]])*0.5 + SUM(Tabela1[[#This Row],[c]:[j]])*0.75 + Tabela1[[#This Row],[1]]</f>
        <v>7.625</v>
      </c>
    </row>
    <row r="13" spans="1:14" ht="14.4" customHeight="1" x14ac:dyDescent="0.3">
      <c r="A13">
        <v>152193</v>
      </c>
      <c r="B13">
        <v>1</v>
      </c>
      <c r="C13">
        <f>IF(Tabela1[[#This Row],[CollectiveQuestion]] = MAX(Tabela1[CollectiveQuestion]),1,0)</f>
        <v>1</v>
      </c>
      <c r="D13">
        <v>1</v>
      </c>
      <c r="E13">
        <v>1</v>
      </c>
      <c r="F13">
        <v>0</v>
      </c>
      <c r="G13">
        <v>0.5</v>
      </c>
      <c r="H13">
        <v>0.25</v>
      </c>
      <c r="I13">
        <v>1</v>
      </c>
      <c r="J13">
        <v>0.5</v>
      </c>
      <c r="K13">
        <v>0</v>
      </c>
      <c r="L13">
        <v>1</v>
      </c>
      <c r="M13">
        <v>0</v>
      </c>
      <c r="N13">
        <f>SUM(Tabela1[[#This Row],[a]:[b]])*0.5 + SUM(Tabela1[[#This Row],[c]:[j]])*0.75 + Tabela1[[#This Row],[1]]</f>
        <v>4.4375</v>
      </c>
    </row>
    <row r="14" spans="1:14" x14ac:dyDescent="0.3">
      <c r="A14">
        <v>152192</v>
      </c>
      <c r="B14">
        <v>0</v>
      </c>
      <c r="C14" s="1">
        <f>IF(Tabela1[[#This Row],[CollectiveQuestion]] = MAX(Tabela1[CollectiveQuestion]),1,0)</f>
        <v>0</v>
      </c>
      <c r="D14">
        <v>1</v>
      </c>
      <c r="E14">
        <v>0</v>
      </c>
      <c r="F14">
        <v>0</v>
      </c>
      <c r="G14">
        <v>0.25</v>
      </c>
      <c r="H14">
        <v>1</v>
      </c>
      <c r="I14">
        <v>1</v>
      </c>
      <c r="J14">
        <v>1</v>
      </c>
      <c r="K14">
        <v>0.5</v>
      </c>
      <c r="L14">
        <v>1</v>
      </c>
      <c r="M14">
        <v>0</v>
      </c>
      <c r="N14">
        <f>SUM(Tabela1[[#This Row],[a]:[b]])*0.5 + SUM(Tabela1[[#This Row],[c]:[j]])*0.75 + Tabela1[[#This Row],[1]]</f>
        <v>4.0625</v>
      </c>
    </row>
    <row r="15" spans="1:14" x14ac:dyDescent="0.3">
      <c r="A15">
        <v>152203</v>
      </c>
      <c r="B15">
        <v>1</v>
      </c>
      <c r="C15">
        <f>IF(Tabela1[[#This Row],[CollectiveQuestion]] = MAX(Tabela1[CollectiveQuestion]),1,0)</f>
        <v>1</v>
      </c>
      <c r="D15">
        <v>1</v>
      </c>
      <c r="E15">
        <v>0.5</v>
      </c>
      <c r="F15">
        <v>0.5</v>
      </c>
      <c r="G15">
        <v>0.5</v>
      </c>
      <c r="H15">
        <v>0.5</v>
      </c>
      <c r="I15">
        <v>1</v>
      </c>
      <c r="J15">
        <v>0.5</v>
      </c>
      <c r="K15">
        <v>0.5</v>
      </c>
      <c r="L15">
        <v>1</v>
      </c>
      <c r="M15">
        <v>0</v>
      </c>
      <c r="N15">
        <f>SUM(Tabela1[[#This Row],[a]:[b]])*0.5 + SUM(Tabela1[[#This Row],[c]:[j]])*0.75 + Tabela1[[#This Row],[1]]</f>
        <v>5.125</v>
      </c>
    </row>
    <row r="17" spans="1:9" x14ac:dyDescent="0.3">
      <c r="A17" t="s">
        <v>0</v>
      </c>
      <c r="B17" t="s">
        <v>1</v>
      </c>
      <c r="C17" t="s">
        <v>2</v>
      </c>
      <c r="D17" t="s">
        <v>3</v>
      </c>
      <c r="E17" t="s">
        <v>7</v>
      </c>
      <c r="F17" t="s">
        <v>21</v>
      </c>
      <c r="G17" t="s">
        <v>22</v>
      </c>
      <c r="H17" t="s">
        <v>4</v>
      </c>
      <c r="I17" t="s">
        <v>5</v>
      </c>
    </row>
    <row r="18" spans="1:9" x14ac:dyDescent="0.3">
      <c r="A18">
        <v>152205</v>
      </c>
      <c r="B18">
        <v>11</v>
      </c>
      <c r="C18">
        <v>7.75</v>
      </c>
      <c r="D18">
        <v>1.25</v>
      </c>
      <c r="E18">
        <v>8.75</v>
      </c>
      <c r="F18">
        <v>0</v>
      </c>
      <c r="G18">
        <v>6.3125</v>
      </c>
      <c r="H18">
        <f>SUM(Tabela13[[#This Row],[Lista 1]:[Kartkówka 3]])/$B$33</f>
        <v>0.87656250000000002</v>
      </c>
      <c r="I18">
        <f>IF(Tabela13[[#This Row],[%]]&lt;0.6, 2, IF(Tabela13[[#This Row],[%]]&lt;0.7, 3, IF(Tabela13[[#This Row],[%]]&lt;0.8, 3.5, IF(Tabela13[[#This Row],[%]]&lt;0.9, 4, IF(Tabela13[[#This Row],[%]]&lt;0.95, 4.5, 5)))))</f>
        <v>4</v>
      </c>
    </row>
    <row r="19" spans="1:9" x14ac:dyDescent="0.3">
      <c r="A19">
        <v>152210</v>
      </c>
      <c r="B19">
        <v>10.75</v>
      </c>
      <c r="C19">
        <v>6</v>
      </c>
      <c r="D19">
        <v>1.25</v>
      </c>
      <c r="E19">
        <v>7.5</v>
      </c>
      <c r="F19">
        <v>0</v>
      </c>
      <c r="G19">
        <v>6.875</v>
      </c>
      <c r="H19">
        <f>SUM(Tabela13[[#This Row],[Lista 1]:[Kartkówka 3]])/$B$33</f>
        <v>0.80937499999999996</v>
      </c>
      <c r="I19">
        <f>IF(Tabela13[[#This Row],[%]]&lt;0.6, 2, IF(Tabela13[[#This Row],[%]]&lt;0.7, 3, IF(Tabela13[[#This Row],[%]]&lt;0.8, 3.5, IF(Tabela13[[#This Row],[%]]&lt;0.9, 4, IF(Tabela13[[#This Row],[%]]&lt;0.95, 4.5, 5)))))</f>
        <v>4</v>
      </c>
    </row>
    <row r="20" spans="1:9" x14ac:dyDescent="0.3">
      <c r="A20">
        <v>152200</v>
      </c>
      <c r="B20">
        <v>12</v>
      </c>
      <c r="C20">
        <v>5.25</v>
      </c>
      <c r="D20">
        <v>1.25</v>
      </c>
      <c r="E20">
        <v>10.25</v>
      </c>
      <c r="F20">
        <v>0</v>
      </c>
      <c r="G20">
        <v>7</v>
      </c>
      <c r="H20">
        <f>SUM(Tabela13[[#This Row],[Lista 1]:[Kartkówka 3]])/$B$33</f>
        <v>0.89375000000000004</v>
      </c>
      <c r="I20">
        <f>IF(Tabela13[[#This Row],[%]]&lt;0.6, 2, IF(Tabela13[[#This Row],[%]]&lt;0.7, 3, IF(Tabela13[[#This Row],[%]]&lt;0.8, 3.5, IF(Tabela13[[#This Row],[%]]&lt;0.9, 4, IF(Tabela13[[#This Row],[%]]&lt;0.95, 4.5, 5)))))</f>
        <v>4</v>
      </c>
    </row>
    <row r="21" spans="1:9" x14ac:dyDescent="0.3">
      <c r="A21">
        <v>152208</v>
      </c>
      <c r="B21">
        <v>11</v>
      </c>
      <c r="C21">
        <v>7</v>
      </c>
      <c r="D21">
        <v>1.25</v>
      </c>
      <c r="E21">
        <v>7.5</v>
      </c>
      <c r="F21">
        <v>0</v>
      </c>
      <c r="G21">
        <v>6.0625</v>
      </c>
      <c r="H21">
        <f>SUM(Tabela13[[#This Row],[Lista 1]:[Kartkówka 3]])/$B$33</f>
        <v>0.8203125</v>
      </c>
      <c r="I21">
        <f>IF(Tabela13[[#This Row],[%]]&lt;0.6, 2, IF(Tabela13[[#This Row],[%]]&lt;0.7, 3, IF(Tabela13[[#This Row],[%]]&lt;0.8, 3.5, IF(Tabela13[[#This Row],[%]]&lt;0.9, 4, IF(Tabela13[[#This Row],[%]]&lt;0.95, 4.5, 5)))))</f>
        <v>4</v>
      </c>
    </row>
    <row r="22" spans="1:9" x14ac:dyDescent="0.3">
      <c r="A22">
        <v>152181</v>
      </c>
      <c r="B22">
        <v>9.5</v>
      </c>
      <c r="C22">
        <v>8</v>
      </c>
      <c r="D22">
        <v>3</v>
      </c>
      <c r="E22">
        <v>9</v>
      </c>
      <c r="F22">
        <v>0</v>
      </c>
      <c r="G22">
        <v>6.8125</v>
      </c>
      <c r="H22">
        <f>SUM(Tabela13[[#This Row],[Lista 1]:[Kartkówka 3]])/$B$33</f>
        <v>0.90781250000000002</v>
      </c>
      <c r="I22">
        <f>IF(Tabela13[[#This Row],[%]]&lt;0.6, 2, IF(Tabela13[[#This Row],[%]]&lt;0.7, 3, IF(Tabela13[[#This Row],[%]]&lt;0.8, 3.5, IF(Tabela13[[#This Row],[%]]&lt;0.9, 4, IF(Tabela13[[#This Row],[%]]&lt;0.95, 4.5, 5)))))</f>
        <v>4.5</v>
      </c>
    </row>
    <row r="23" spans="1:9" x14ac:dyDescent="0.3">
      <c r="A23">
        <v>152206</v>
      </c>
      <c r="B23">
        <v>3</v>
      </c>
      <c r="E23">
        <v>5.75</v>
      </c>
      <c r="F23">
        <v>0</v>
      </c>
      <c r="G23">
        <v>4.9000000000000004</v>
      </c>
      <c r="H23">
        <f>SUM(Tabela13[[#This Row],[Lista 1]:[Kartkówka 3]])/$B$33</f>
        <v>0.34125</v>
      </c>
      <c r="I23">
        <f>IF(Tabela13[[#This Row],[%]]&lt;0.6, 2, IF(Tabela13[[#This Row],[%]]&lt;0.7, 3, IF(Tabela13[[#This Row],[%]]&lt;0.8, 3.5, IF(Tabela13[[#This Row],[%]]&lt;0.9, 4, IF(Tabela13[[#This Row],[%]]&lt;0.95, 4.5, 5)))))</f>
        <v>2</v>
      </c>
    </row>
    <row r="24" spans="1:9" x14ac:dyDescent="0.3">
      <c r="A24">
        <v>152204</v>
      </c>
      <c r="B24">
        <v>8.01</v>
      </c>
      <c r="C24">
        <v>8</v>
      </c>
      <c r="D24">
        <v>3</v>
      </c>
      <c r="E24">
        <v>5.5</v>
      </c>
      <c r="F24">
        <v>0</v>
      </c>
      <c r="G24">
        <v>6.25</v>
      </c>
      <c r="H24">
        <f>SUM(Tabela13[[#This Row],[Lista 1]:[Kartkówka 3]])/$B$33</f>
        <v>0.76899999999999991</v>
      </c>
      <c r="I24">
        <f>IF(Tabela13[[#This Row],[%]]&lt;0.6, 2, IF(Tabela13[[#This Row],[%]]&lt;0.7, 3, IF(Tabela13[[#This Row],[%]]&lt;0.8, 3.5, IF(Tabela13[[#This Row],[%]]&lt;0.9, 4, IF(Tabela13[[#This Row],[%]]&lt;0.95, 4.5, 5)))))</f>
        <v>3.5</v>
      </c>
    </row>
    <row r="25" spans="1:9" x14ac:dyDescent="0.3">
      <c r="A25">
        <v>152197</v>
      </c>
      <c r="B25">
        <v>12</v>
      </c>
      <c r="C25">
        <v>6</v>
      </c>
      <c r="D25">
        <v>1.5</v>
      </c>
      <c r="E25">
        <v>8.75</v>
      </c>
      <c r="F25">
        <v>0</v>
      </c>
      <c r="G25">
        <v>3.625</v>
      </c>
      <c r="H25">
        <f>SUM(Tabela13[[#This Row],[Lista 1]:[Kartkówka 3]])/$B$33</f>
        <v>0.796875</v>
      </c>
      <c r="I25">
        <f>IF(Tabela13[[#This Row],[%]]&lt;0.6, 2, IF(Tabela13[[#This Row],[%]]&lt;0.7, 3, IF(Tabela13[[#This Row],[%]]&lt;0.8, 3.5, IF(Tabela13[[#This Row],[%]]&lt;0.9, 4, IF(Tabela13[[#This Row],[%]]&lt;0.95, 4.5, 5)))))</f>
        <v>3.5</v>
      </c>
    </row>
    <row r="26" spans="1:9" x14ac:dyDescent="0.3">
      <c r="A26">
        <v>152180</v>
      </c>
      <c r="B26">
        <v>10.5</v>
      </c>
      <c r="C26">
        <v>6</v>
      </c>
      <c r="D26">
        <v>1.25</v>
      </c>
      <c r="E26">
        <v>7.25</v>
      </c>
      <c r="F26">
        <v>0</v>
      </c>
      <c r="G26">
        <v>5.25</v>
      </c>
      <c r="H26">
        <f>SUM(Tabela13[[#This Row],[Lista 1]:[Kartkówka 3]])/$B$33</f>
        <v>0.75624999999999998</v>
      </c>
      <c r="I26">
        <f>IF(Tabela13[[#This Row],[%]]&lt;0.6, 2, IF(Tabela13[[#This Row],[%]]&lt;0.7, 3, IF(Tabela13[[#This Row],[%]]&lt;0.8, 3.5, IF(Tabela13[[#This Row],[%]]&lt;0.9, 4, IF(Tabela13[[#This Row],[%]]&lt;0.95, 4.5, 5)))))</f>
        <v>3.5</v>
      </c>
    </row>
    <row r="27" spans="1:9" x14ac:dyDescent="0.3">
      <c r="A27">
        <v>152189</v>
      </c>
      <c r="B27">
        <v>11</v>
      </c>
      <c r="C27">
        <v>6</v>
      </c>
      <c r="D27">
        <v>2.25</v>
      </c>
      <c r="E27">
        <v>7.5</v>
      </c>
      <c r="F27">
        <v>0</v>
      </c>
      <c r="G27">
        <v>3.75</v>
      </c>
      <c r="H27">
        <f>SUM(Tabela13[[#This Row],[Lista 1]:[Kartkówka 3]])/$B$33</f>
        <v>0.76249999999999996</v>
      </c>
      <c r="I27">
        <f>IF(Tabela13[[#This Row],[%]]&lt;0.6, 2, IF(Tabela13[[#This Row],[%]]&lt;0.7, 3, IF(Tabela13[[#This Row],[%]]&lt;0.8, 3.5, IF(Tabela13[[#This Row],[%]]&lt;0.9, 4, IF(Tabela13[[#This Row],[%]]&lt;0.95, 4.5, 5)))))</f>
        <v>3.5</v>
      </c>
    </row>
    <row r="28" spans="1:9" x14ac:dyDescent="0.3">
      <c r="A28">
        <v>152260</v>
      </c>
      <c r="B28">
        <v>12</v>
      </c>
      <c r="C28">
        <v>7</v>
      </c>
      <c r="D28">
        <v>1.5</v>
      </c>
      <c r="E28">
        <v>6.5</v>
      </c>
      <c r="F28">
        <v>0</v>
      </c>
      <c r="G28">
        <v>7.625</v>
      </c>
      <c r="H28">
        <f>SUM(Tabela13[[#This Row],[Lista 1]:[Kartkówka 3]])/$B$33</f>
        <v>0.86562499999999998</v>
      </c>
      <c r="I28">
        <f>IF(Tabela13[[#This Row],[%]]&lt;0.6, 2, IF(Tabela13[[#This Row],[%]]&lt;0.7, 3, IF(Tabela13[[#This Row],[%]]&lt;0.8, 3.5, IF(Tabela13[[#This Row],[%]]&lt;0.9, 4, IF(Tabela13[[#This Row],[%]]&lt;0.95, 4.5, 5)))))</f>
        <v>4</v>
      </c>
    </row>
    <row r="29" spans="1:9" x14ac:dyDescent="0.3">
      <c r="A29">
        <v>152193</v>
      </c>
      <c r="B29">
        <v>10</v>
      </c>
      <c r="C29">
        <v>6</v>
      </c>
      <c r="D29">
        <v>1</v>
      </c>
      <c r="E29">
        <v>6</v>
      </c>
      <c r="F29">
        <v>0</v>
      </c>
      <c r="G29">
        <v>4.4375</v>
      </c>
      <c r="H29">
        <f>SUM(Tabela13[[#This Row],[Lista 1]:[Kartkówka 3]])/$B$33</f>
        <v>0.68593749999999998</v>
      </c>
      <c r="I29">
        <f>IF(Tabela13[[#This Row],[%]]&lt;0.6, 2, IF(Tabela13[[#This Row],[%]]&lt;0.7, 3, IF(Tabela13[[#This Row],[%]]&lt;0.8, 3.5, IF(Tabela13[[#This Row],[%]]&lt;0.9, 4, IF(Tabela13[[#This Row],[%]]&lt;0.95, 4.5, 5)))))</f>
        <v>3</v>
      </c>
    </row>
    <row r="30" spans="1:9" x14ac:dyDescent="0.3">
      <c r="A30">
        <v>152192</v>
      </c>
      <c r="B30">
        <v>9</v>
      </c>
      <c r="C30">
        <v>7</v>
      </c>
      <c r="D30">
        <v>1</v>
      </c>
      <c r="E30">
        <v>6.75</v>
      </c>
      <c r="F30">
        <v>0</v>
      </c>
      <c r="G30">
        <v>4.0625</v>
      </c>
      <c r="H30">
        <f>SUM(Tabela13[[#This Row],[Lista 1]:[Kartkówka 3]])/$B$33</f>
        <v>0.6953125</v>
      </c>
      <c r="I30">
        <f>IF(Tabela13[[#This Row],[%]]&lt;0.6, 2, IF(Tabela13[[#This Row],[%]]&lt;0.7, 3, IF(Tabela13[[#This Row],[%]]&lt;0.8, 3.5, IF(Tabela13[[#This Row],[%]]&lt;0.9, 4, IF(Tabela13[[#This Row],[%]]&lt;0.95, 4.5, 5)))))</f>
        <v>3</v>
      </c>
    </row>
    <row r="31" spans="1:9" x14ac:dyDescent="0.3">
      <c r="A31">
        <v>152203</v>
      </c>
      <c r="B31">
        <v>11</v>
      </c>
      <c r="C31">
        <v>6</v>
      </c>
      <c r="D31">
        <v>2</v>
      </c>
      <c r="E31">
        <v>8.75</v>
      </c>
      <c r="F31">
        <v>0</v>
      </c>
      <c r="G31">
        <v>5.125</v>
      </c>
      <c r="H31">
        <f>SUM(Tabela13[[#This Row],[Lista 1]:[Kartkówka 3]])/$B$33</f>
        <v>0.82187500000000002</v>
      </c>
      <c r="I31">
        <f>IF(Tabela13[[#This Row],[%]]&lt;0.6, 2, IF(Tabela13[[#This Row],[%]]&lt;0.7, 3, IF(Tabela13[[#This Row],[%]]&lt;0.8, 3.5, IF(Tabela13[[#This Row],[%]]&lt;0.9, 4, IF(Tabela13[[#This Row],[%]]&lt;0.95, 4.5, 5)))))</f>
        <v>4</v>
      </c>
    </row>
    <row r="33" spans="1:2" x14ac:dyDescent="0.3">
      <c r="A33" t="s">
        <v>6</v>
      </c>
      <c r="B33">
        <v>40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</dc:creator>
  <cp:lastModifiedBy>PRz</cp:lastModifiedBy>
  <dcterms:created xsi:type="dcterms:W3CDTF">2018-03-19T08:00:47Z</dcterms:created>
  <dcterms:modified xsi:type="dcterms:W3CDTF">2018-04-26T15:05:26Z</dcterms:modified>
</cp:coreProperties>
</file>