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3_Personal\mpenulia\Corona Project\"/>
    </mc:Choice>
  </mc:AlternateContent>
  <xr:revisionPtr revIDLastSave="0" documentId="8_{25DB65DE-7017-4754-ADC7-FAAC1EE15F96}" xr6:coauthVersionLast="36" xr6:coauthVersionMax="36" xr10:uidLastSave="{00000000-0000-0000-0000-000000000000}"/>
  <bookViews>
    <workbookView xWindow="0" yWindow="0" windowWidth="13660" windowHeight="4830" xr2:uid="{199152BA-D3EE-4D93-ACA2-8713B8D327FA}"/>
  </bookViews>
  <sheets>
    <sheet name="SIR Model Current" sheetId="1" r:id="rId1"/>
    <sheet name="SIR 75% Reopen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" i="3" l="1"/>
  <c r="AG9" i="3"/>
  <c r="X366" i="3" l="1"/>
  <c r="W366" i="3"/>
  <c r="V366" i="3"/>
  <c r="U366" i="3"/>
  <c r="S366" i="3"/>
  <c r="R366" i="3"/>
  <c r="Q366" i="3"/>
  <c r="P366" i="3"/>
  <c r="O366" i="3"/>
  <c r="M366" i="3"/>
  <c r="L366" i="3"/>
  <c r="C366" i="3"/>
  <c r="X365" i="3"/>
  <c r="W365" i="3"/>
  <c r="V365" i="3"/>
  <c r="U365" i="3"/>
  <c r="S365" i="3"/>
  <c r="R365" i="3"/>
  <c r="Q365" i="3"/>
  <c r="P365" i="3"/>
  <c r="O365" i="3"/>
  <c r="M365" i="3"/>
  <c r="L365" i="3"/>
  <c r="C365" i="3"/>
  <c r="X364" i="3"/>
  <c r="W364" i="3"/>
  <c r="V364" i="3"/>
  <c r="U364" i="3"/>
  <c r="S364" i="3"/>
  <c r="R364" i="3"/>
  <c r="Q364" i="3"/>
  <c r="P364" i="3"/>
  <c r="O364" i="3"/>
  <c r="M364" i="3"/>
  <c r="L364" i="3"/>
  <c r="C364" i="3"/>
  <c r="X363" i="3"/>
  <c r="W363" i="3"/>
  <c r="V363" i="3"/>
  <c r="U363" i="3"/>
  <c r="S363" i="3"/>
  <c r="R363" i="3"/>
  <c r="Q363" i="3"/>
  <c r="P363" i="3"/>
  <c r="O363" i="3"/>
  <c r="M363" i="3"/>
  <c r="L363" i="3"/>
  <c r="C363" i="3"/>
  <c r="X362" i="3"/>
  <c r="W362" i="3"/>
  <c r="V362" i="3"/>
  <c r="U362" i="3"/>
  <c r="S362" i="3"/>
  <c r="R362" i="3"/>
  <c r="Q362" i="3"/>
  <c r="P362" i="3"/>
  <c r="O362" i="3"/>
  <c r="M362" i="3"/>
  <c r="L362" i="3"/>
  <c r="C362" i="3"/>
  <c r="X361" i="3"/>
  <c r="W361" i="3"/>
  <c r="V361" i="3"/>
  <c r="U361" i="3"/>
  <c r="S361" i="3"/>
  <c r="R361" i="3"/>
  <c r="Q361" i="3"/>
  <c r="P361" i="3"/>
  <c r="O361" i="3"/>
  <c r="M361" i="3"/>
  <c r="L361" i="3"/>
  <c r="C361" i="3"/>
  <c r="X360" i="3"/>
  <c r="W360" i="3"/>
  <c r="V360" i="3"/>
  <c r="U360" i="3"/>
  <c r="S360" i="3"/>
  <c r="R360" i="3"/>
  <c r="Q360" i="3"/>
  <c r="P360" i="3"/>
  <c r="O360" i="3"/>
  <c r="M360" i="3"/>
  <c r="L360" i="3"/>
  <c r="C360" i="3"/>
  <c r="X359" i="3"/>
  <c r="W359" i="3"/>
  <c r="V359" i="3"/>
  <c r="U359" i="3"/>
  <c r="S359" i="3"/>
  <c r="R359" i="3"/>
  <c r="Q359" i="3"/>
  <c r="P359" i="3"/>
  <c r="O359" i="3"/>
  <c r="M359" i="3"/>
  <c r="L359" i="3"/>
  <c r="C359" i="3"/>
  <c r="X358" i="3"/>
  <c r="W358" i="3"/>
  <c r="V358" i="3"/>
  <c r="U358" i="3"/>
  <c r="S358" i="3"/>
  <c r="R358" i="3"/>
  <c r="Q358" i="3"/>
  <c r="P358" i="3"/>
  <c r="O358" i="3"/>
  <c r="M358" i="3"/>
  <c r="L358" i="3"/>
  <c r="C358" i="3"/>
  <c r="X357" i="3"/>
  <c r="W357" i="3"/>
  <c r="V357" i="3"/>
  <c r="U357" i="3"/>
  <c r="S357" i="3"/>
  <c r="R357" i="3"/>
  <c r="Q357" i="3"/>
  <c r="P357" i="3"/>
  <c r="O357" i="3"/>
  <c r="M357" i="3"/>
  <c r="L357" i="3"/>
  <c r="C357" i="3"/>
  <c r="X356" i="3"/>
  <c r="W356" i="3"/>
  <c r="V356" i="3"/>
  <c r="U356" i="3"/>
  <c r="S356" i="3"/>
  <c r="R356" i="3"/>
  <c r="Q356" i="3"/>
  <c r="P356" i="3"/>
  <c r="O356" i="3"/>
  <c r="M356" i="3"/>
  <c r="L356" i="3"/>
  <c r="C356" i="3"/>
  <c r="X355" i="3"/>
  <c r="W355" i="3"/>
  <c r="V355" i="3"/>
  <c r="U355" i="3"/>
  <c r="S355" i="3"/>
  <c r="R355" i="3"/>
  <c r="Q355" i="3"/>
  <c r="P355" i="3"/>
  <c r="O355" i="3"/>
  <c r="M355" i="3"/>
  <c r="L355" i="3"/>
  <c r="C355" i="3"/>
  <c r="X354" i="3"/>
  <c r="W354" i="3"/>
  <c r="V354" i="3"/>
  <c r="U354" i="3"/>
  <c r="S354" i="3"/>
  <c r="R354" i="3"/>
  <c r="Q354" i="3"/>
  <c r="P354" i="3"/>
  <c r="O354" i="3"/>
  <c r="M354" i="3"/>
  <c r="L354" i="3"/>
  <c r="C354" i="3"/>
  <c r="X353" i="3"/>
  <c r="W353" i="3"/>
  <c r="V353" i="3"/>
  <c r="U353" i="3"/>
  <c r="S353" i="3"/>
  <c r="R353" i="3"/>
  <c r="Q353" i="3"/>
  <c r="P353" i="3"/>
  <c r="O353" i="3"/>
  <c r="M353" i="3"/>
  <c r="L353" i="3"/>
  <c r="C353" i="3"/>
  <c r="X352" i="3"/>
  <c r="W352" i="3"/>
  <c r="V352" i="3"/>
  <c r="U352" i="3"/>
  <c r="S352" i="3"/>
  <c r="R352" i="3"/>
  <c r="Q352" i="3"/>
  <c r="P352" i="3"/>
  <c r="O352" i="3"/>
  <c r="M352" i="3"/>
  <c r="L352" i="3"/>
  <c r="C352" i="3"/>
  <c r="X351" i="3"/>
  <c r="W351" i="3"/>
  <c r="V351" i="3"/>
  <c r="U351" i="3"/>
  <c r="S351" i="3"/>
  <c r="R351" i="3"/>
  <c r="Q351" i="3"/>
  <c r="P351" i="3"/>
  <c r="O351" i="3"/>
  <c r="M351" i="3"/>
  <c r="L351" i="3"/>
  <c r="C351" i="3"/>
  <c r="X350" i="3"/>
  <c r="W350" i="3"/>
  <c r="V350" i="3"/>
  <c r="U350" i="3"/>
  <c r="S350" i="3"/>
  <c r="R350" i="3"/>
  <c r="Q350" i="3"/>
  <c r="P350" i="3"/>
  <c r="O350" i="3"/>
  <c r="M350" i="3"/>
  <c r="L350" i="3"/>
  <c r="C350" i="3"/>
  <c r="X349" i="3"/>
  <c r="W349" i="3"/>
  <c r="V349" i="3"/>
  <c r="U349" i="3"/>
  <c r="S349" i="3"/>
  <c r="R349" i="3"/>
  <c r="Q349" i="3"/>
  <c r="P349" i="3"/>
  <c r="O349" i="3"/>
  <c r="M349" i="3"/>
  <c r="L349" i="3"/>
  <c r="C349" i="3"/>
  <c r="X348" i="3"/>
  <c r="W348" i="3"/>
  <c r="V348" i="3"/>
  <c r="U348" i="3"/>
  <c r="S348" i="3"/>
  <c r="R348" i="3"/>
  <c r="Q348" i="3"/>
  <c r="P348" i="3"/>
  <c r="O348" i="3"/>
  <c r="M348" i="3"/>
  <c r="L348" i="3"/>
  <c r="C348" i="3"/>
  <c r="X347" i="3"/>
  <c r="W347" i="3"/>
  <c r="V347" i="3"/>
  <c r="U347" i="3"/>
  <c r="S347" i="3"/>
  <c r="R347" i="3"/>
  <c r="Q347" i="3"/>
  <c r="P347" i="3"/>
  <c r="O347" i="3"/>
  <c r="M347" i="3"/>
  <c r="L347" i="3"/>
  <c r="C347" i="3"/>
  <c r="X346" i="3"/>
  <c r="W346" i="3"/>
  <c r="V346" i="3"/>
  <c r="U346" i="3"/>
  <c r="S346" i="3"/>
  <c r="R346" i="3"/>
  <c r="Q346" i="3"/>
  <c r="P346" i="3"/>
  <c r="O346" i="3"/>
  <c r="M346" i="3"/>
  <c r="L346" i="3"/>
  <c r="C346" i="3"/>
  <c r="X345" i="3"/>
  <c r="W345" i="3"/>
  <c r="V345" i="3"/>
  <c r="U345" i="3"/>
  <c r="S345" i="3"/>
  <c r="R345" i="3"/>
  <c r="Q345" i="3"/>
  <c r="P345" i="3"/>
  <c r="O345" i="3"/>
  <c r="M345" i="3"/>
  <c r="L345" i="3"/>
  <c r="C345" i="3"/>
  <c r="X344" i="3"/>
  <c r="W344" i="3"/>
  <c r="V344" i="3"/>
  <c r="U344" i="3"/>
  <c r="S344" i="3"/>
  <c r="R344" i="3"/>
  <c r="Q344" i="3"/>
  <c r="P344" i="3"/>
  <c r="O344" i="3"/>
  <c r="M344" i="3"/>
  <c r="L344" i="3"/>
  <c r="C344" i="3"/>
  <c r="X343" i="3"/>
  <c r="W343" i="3"/>
  <c r="V343" i="3"/>
  <c r="U343" i="3"/>
  <c r="S343" i="3"/>
  <c r="R343" i="3"/>
  <c r="Q343" i="3"/>
  <c r="P343" i="3"/>
  <c r="O343" i="3"/>
  <c r="M343" i="3"/>
  <c r="L343" i="3"/>
  <c r="C343" i="3"/>
  <c r="X342" i="3"/>
  <c r="W342" i="3"/>
  <c r="V342" i="3"/>
  <c r="U342" i="3"/>
  <c r="S342" i="3"/>
  <c r="R342" i="3"/>
  <c r="Q342" i="3"/>
  <c r="P342" i="3"/>
  <c r="O342" i="3"/>
  <c r="M342" i="3"/>
  <c r="L342" i="3"/>
  <c r="C342" i="3"/>
  <c r="X341" i="3"/>
  <c r="W341" i="3"/>
  <c r="V341" i="3"/>
  <c r="U341" i="3"/>
  <c r="S341" i="3"/>
  <c r="R341" i="3"/>
  <c r="Q341" i="3"/>
  <c r="P341" i="3"/>
  <c r="O341" i="3"/>
  <c r="M341" i="3"/>
  <c r="L341" i="3"/>
  <c r="C341" i="3"/>
  <c r="X340" i="3"/>
  <c r="W340" i="3"/>
  <c r="V340" i="3"/>
  <c r="U340" i="3"/>
  <c r="S340" i="3"/>
  <c r="R340" i="3"/>
  <c r="Q340" i="3"/>
  <c r="P340" i="3"/>
  <c r="O340" i="3"/>
  <c r="M340" i="3"/>
  <c r="L340" i="3"/>
  <c r="C340" i="3"/>
  <c r="X339" i="3"/>
  <c r="W339" i="3"/>
  <c r="V339" i="3"/>
  <c r="U339" i="3"/>
  <c r="S339" i="3"/>
  <c r="R339" i="3"/>
  <c r="Q339" i="3"/>
  <c r="P339" i="3"/>
  <c r="O339" i="3"/>
  <c r="M339" i="3"/>
  <c r="L339" i="3"/>
  <c r="C339" i="3"/>
  <c r="X338" i="3"/>
  <c r="W338" i="3"/>
  <c r="V338" i="3"/>
  <c r="U338" i="3"/>
  <c r="S338" i="3"/>
  <c r="R338" i="3"/>
  <c r="Q338" i="3"/>
  <c r="P338" i="3"/>
  <c r="O338" i="3"/>
  <c r="M338" i="3"/>
  <c r="L338" i="3"/>
  <c r="C338" i="3"/>
  <c r="X337" i="3"/>
  <c r="W337" i="3"/>
  <c r="V337" i="3"/>
  <c r="U337" i="3"/>
  <c r="S337" i="3"/>
  <c r="R337" i="3"/>
  <c r="Q337" i="3"/>
  <c r="P337" i="3"/>
  <c r="O337" i="3"/>
  <c r="M337" i="3"/>
  <c r="L337" i="3"/>
  <c r="C337" i="3"/>
  <c r="X336" i="3"/>
  <c r="W336" i="3"/>
  <c r="V336" i="3"/>
  <c r="U336" i="3"/>
  <c r="S336" i="3"/>
  <c r="R336" i="3"/>
  <c r="Q336" i="3"/>
  <c r="P336" i="3"/>
  <c r="O336" i="3"/>
  <c r="M336" i="3"/>
  <c r="L336" i="3"/>
  <c r="C336" i="3"/>
  <c r="X335" i="3"/>
  <c r="W335" i="3"/>
  <c r="V335" i="3"/>
  <c r="U335" i="3"/>
  <c r="S335" i="3"/>
  <c r="R335" i="3"/>
  <c r="Q335" i="3"/>
  <c r="P335" i="3"/>
  <c r="O335" i="3"/>
  <c r="M335" i="3"/>
  <c r="L335" i="3"/>
  <c r="C335" i="3"/>
  <c r="X334" i="3"/>
  <c r="W334" i="3"/>
  <c r="V334" i="3"/>
  <c r="U334" i="3"/>
  <c r="S334" i="3"/>
  <c r="R334" i="3"/>
  <c r="Q334" i="3"/>
  <c r="P334" i="3"/>
  <c r="O334" i="3"/>
  <c r="M334" i="3"/>
  <c r="L334" i="3"/>
  <c r="C334" i="3"/>
  <c r="X333" i="3"/>
  <c r="W333" i="3"/>
  <c r="V333" i="3"/>
  <c r="U333" i="3"/>
  <c r="S333" i="3"/>
  <c r="R333" i="3"/>
  <c r="Q333" i="3"/>
  <c r="P333" i="3"/>
  <c r="O333" i="3"/>
  <c r="M333" i="3"/>
  <c r="L333" i="3"/>
  <c r="C333" i="3"/>
  <c r="X332" i="3"/>
  <c r="W332" i="3"/>
  <c r="V332" i="3"/>
  <c r="U332" i="3"/>
  <c r="S332" i="3"/>
  <c r="R332" i="3"/>
  <c r="Q332" i="3"/>
  <c r="P332" i="3"/>
  <c r="O332" i="3"/>
  <c r="M332" i="3"/>
  <c r="L332" i="3"/>
  <c r="C332" i="3"/>
  <c r="X331" i="3"/>
  <c r="W331" i="3"/>
  <c r="V331" i="3"/>
  <c r="U331" i="3"/>
  <c r="S331" i="3"/>
  <c r="R331" i="3"/>
  <c r="Q331" i="3"/>
  <c r="P331" i="3"/>
  <c r="O331" i="3"/>
  <c r="M331" i="3"/>
  <c r="L331" i="3"/>
  <c r="C331" i="3"/>
  <c r="X330" i="3"/>
  <c r="W330" i="3"/>
  <c r="V330" i="3"/>
  <c r="U330" i="3"/>
  <c r="S330" i="3"/>
  <c r="R330" i="3"/>
  <c r="Q330" i="3"/>
  <c r="P330" i="3"/>
  <c r="O330" i="3"/>
  <c r="M330" i="3"/>
  <c r="L330" i="3"/>
  <c r="C330" i="3"/>
  <c r="X329" i="3"/>
  <c r="W329" i="3"/>
  <c r="V329" i="3"/>
  <c r="U329" i="3"/>
  <c r="S329" i="3"/>
  <c r="R329" i="3"/>
  <c r="Q329" i="3"/>
  <c r="P329" i="3"/>
  <c r="O329" i="3"/>
  <c r="M329" i="3"/>
  <c r="L329" i="3"/>
  <c r="C329" i="3"/>
  <c r="X328" i="3"/>
  <c r="W328" i="3"/>
  <c r="V328" i="3"/>
  <c r="U328" i="3"/>
  <c r="S328" i="3"/>
  <c r="R328" i="3"/>
  <c r="Q328" i="3"/>
  <c r="P328" i="3"/>
  <c r="O328" i="3"/>
  <c r="M328" i="3"/>
  <c r="L328" i="3"/>
  <c r="C328" i="3"/>
  <c r="X327" i="3"/>
  <c r="W327" i="3"/>
  <c r="V327" i="3"/>
  <c r="U327" i="3"/>
  <c r="S327" i="3"/>
  <c r="R327" i="3"/>
  <c r="Q327" i="3"/>
  <c r="P327" i="3"/>
  <c r="O327" i="3"/>
  <c r="M327" i="3"/>
  <c r="L327" i="3"/>
  <c r="C327" i="3"/>
  <c r="X326" i="3"/>
  <c r="W326" i="3"/>
  <c r="V326" i="3"/>
  <c r="U326" i="3"/>
  <c r="S326" i="3"/>
  <c r="R326" i="3"/>
  <c r="Q326" i="3"/>
  <c r="P326" i="3"/>
  <c r="O326" i="3"/>
  <c r="M326" i="3"/>
  <c r="L326" i="3"/>
  <c r="C326" i="3"/>
  <c r="X325" i="3"/>
  <c r="W325" i="3"/>
  <c r="V325" i="3"/>
  <c r="U325" i="3"/>
  <c r="S325" i="3"/>
  <c r="R325" i="3"/>
  <c r="Q325" i="3"/>
  <c r="P325" i="3"/>
  <c r="O325" i="3"/>
  <c r="M325" i="3"/>
  <c r="L325" i="3"/>
  <c r="C325" i="3"/>
  <c r="X324" i="3"/>
  <c r="W324" i="3"/>
  <c r="V324" i="3"/>
  <c r="U324" i="3"/>
  <c r="S324" i="3"/>
  <c r="R324" i="3"/>
  <c r="Q324" i="3"/>
  <c r="P324" i="3"/>
  <c r="O324" i="3"/>
  <c r="M324" i="3"/>
  <c r="L324" i="3"/>
  <c r="C324" i="3"/>
  <c r="X323" i="3"/>
  <c r="W323" i="3"/>
  <c r="V323" i="3"/>
  <c r="U323" i="3"/>
  <c r="S323" i="3"/>
  <c r="R323" i="3"/>
  <c r="Q323" i="3"/>
  <c r="P323" i="3"/>
  <c r="O323" i="3"/>
  <c r="M323" i="3"/>
  <c r="L323" i="3"/>
  <c r="C323" i="3"/>
  <c r="X322" i="3"/>
  <c r="W322" i="3"/>
  <c r="V322" i="3"/>
  <c r="U322" i="3"/>
  <c r="S322" i="3"/>
  <c r="R322" i="3"/>
  <c r="Q322" i="3"/>
  <c r="P322" i="3"/>
  <c r="O322" i="3"/>
  <c r="M322" i="3"/>
  <c r="L322" i="3"/>
  <c r="C322" i="3"/>
  <c r="X321" i="3"/>
  <c r="W321" i="3"/>
  <c r="V321" i="3"/>
  <c r="U321" i="3"/>
  <c r="S321" i="3"/>
  <c r="R321" i="3"/>
  <c r="Q321" i="3"/>
  <c r="P321" i="3"/>
  <c r="O321" i="3"/>
  <c r="M321" i="3"/>
  <c r="L321" i="3"/>
  <c r="C321" i="3"/>
  <c r="X320" i="3"/>
  <c r="W320" i="3"/>
  <c r="V320" i="3"/>
  <c r="U320" i="3"/>
  <c r="S320" i="3"/>
  <c r="R320" i="3"/>
  <c r="Q320" i="3"/>
  <c r="P320" i="3"/>
  <c r="O320" i="3"/>
  <c r="M320" i="3"/>
  <c r="L320" i="3"/>
  <c r="C320" i="3"/>
  <c r="X319" i="3"/>
  <c r="W319" i="3"/>
  <c r="V319" i="3"/>
  <c r="U319" i="3"/>
  <c r="S319" i="3"/>
  <c r="R319" i="3"/>
  <c r="Q319" i="3"/>
  <c r="P319" i="3"/>
  <c r="O319" i="3"/>
  <c r="M319" i="3"/>
  <c r="L319" i="3"/>
  <c r="C319" i="3"/>
  <c r="X318" i="3"/>
  <c r="W318" i="3"/>
  <c r="V318" i="3"/>
  <c r="U318" i="3"/>
  <c r="S318" i="3"/>
  <c r="R318" i="3"/>
  <c r="Q318" i="3"/>
  <c r="P318" i="3"/>
  <c r="O318" i="3"/>
  <c r="M318" i="3"/>
  <c r="L318" i="3"/>
  <c r="C318" i="3"/>
  <c r="X317" i="3"/>
  <c r="W317" i="3"/>
  <c r="V317" i="3"/>
  <c r="U317" i="3"/>
  <c r="S317" i="3"/>
  <c r="R317" i="3"/>
  <c r="Q317" i="3"/>
  <c r="P317" i="3"/>
  <c r="O317" i="3"/>
  <c r="M317" i="3"/>
  <c r="L317" i="3"/>
  <c r="C317" i="3"/>
  <c r="X316" i="3"/>
  <c r="W316" i="3"/>
  <c r="V316" i="3"/>
  <c r="U316" i="3"/>
  <c r="S316" i="3"/>
  <c r="R316" i="3"/>
  <c r="Q316" i="3"/>
  <c r="P316" i="3"/>
  <c r="O316" i="3"/>
  <c r="M316" i="3"/>
  <c r="L316" i="3"/>
  <c r="C316" i="3"/>
  <c r="X315" i="3"/>
  <c r="W315" i="3"/>
  <c r="V315" i="3"/>
  <c r="U315" i="3"/>
  <c r="S315" i="3"/>
  <c r="R315" i="3"/>
  <c r="Q315" i="3"/>
  <c r="P315" i="3"/>
  <c r="O315" i="3"/>
  <c r="M315" i="3"/>
  <c r="L315" i="3"/>
  <c r="C315" i="3"/>
  <c r="X314" i="3"/>
  <c r="W314" i="3"/>
  <c r="V314" i="3"/>
  <c r="U314" i="3"/>
  <c r="S314" i="3"/>
  <c r="R314" i="3"/>
  <c r="Q314" i="3"/>
  <c r="P314" i="3"/>
  <c r="O314" i="3"/>
  <c r="M314" i="3"/>
  <c r="L314" i="3"/>
  <c r="C314" i="3"/>
  <c r="X313" i="3"/>
  <c r="W313" i="3"/>
  <c r="V313" i="3"/>
  <c r="U313" i="3"/>
  <c r="S313" i="3"/>
  <c r="R313" i="3"/>
  <c r="Q313" i="3"/>
  <c r="P313" i="3"/>
  <c r="O313" i="3"/>
  <c r="M313" i="3"/>
  <c r="L313" i="3"/>
  <c r="C313" i="3"/>
  <c r="X312" i="3"/>
  <c r="W312" i="3"/>
  <c r="V312" i="3"/>
  <c r="U312" i="3"/>
  <c r="S312" i="3"/>
  <c r="R312" i="3"/>
  <c r="Q312" i="3"/>
  <c r="P312" i="3"/>
  <c r="O312" i="3"/>
  <c r="M312" i="3"/>
  <c r="L312" i="3"/>
  <c r="C312" i="3"/>
  <c r="X311" i="3"/>
  <c r="W311" i="3"/>
  <c r="V311" i="3"/>
  <c r="U311" i="3"/>
  <c r="S311" i="3"/>
  <c r="R311" i="3"/>
  <c r="Q311" i="3"/>
  <c r="P311" i="3"/>
  <c r="O311" i="3"/>
  <c r="M311" i="3"/>
  <c r="L311" i="3"/>
  <c r="C311" i="3"/>
  <c r="X310" i="3"/>
  <c r="W310" i="3"/>
  <c r="V310" i="3"/>
  <c r="U310" i="3"/>
  <c r="S310" i="3"/>
  <c r="R310" i="3"/>
  <c r="Q310" i="3"/>
  <c r="P310" i="3"/>
  <c r="O310" i="3"/>
  <c r="M310" i="3"/>
  <c r="L310" i="3"/>
  <c r="C310" i="3"/>
  <c r="X309" i="3"/>
  <c r="W309" i="3"/>
  <c r="V309" i="3"/>
  <c r="U309" i="3"/>
  <c r="S309" i="3"/>
  <c r="R309" i="3"/>
  <c r="Q309" i="3"/>
  <c r="P309" i="3"/>
  <c r="O309" i="3"/>
  <c r="M309" i="3"/>
  <c r="L309" i="3"/>
  <c r="C309" i="3"/>
  <c r="X308" i="3"/>
  <c r="W308" i="3"/>
  <c r="V308" i="3"/>
  <c r="U308" i="3"/>
  <c r="S308" i="3"/>
  <c r="R308" i="3"/>
  <c r="Q308" i="3"/>
  <c r="P308" i="3"/>
  <c r="O308" i="3"/>
  <c r="M308" i="3"/>
  <c r="L308" i="3"/>
  <c r="C308" i="3"/>
  <c r="X307" i="3"/>
  <c r="W307" i="3"/>
  <c r="V307" i="3"/>
  <c r="U307" i="3"/>
  <c r="S307" i="3"/>
  <c r="R307" i="3"/>
  <c r="Q307" i="3"/>
  <c r="P307" i="3"/>
  <c r="O307" i="3"/>
  <c r="M307" i="3"/>
  <c r="L307" i="3"/>
  <c r="C307" i="3"/>
  <c r="X306" i="3"/>
  <c r="W306" i="3"/>
  <c r="V306" i="3"/>
  <c r="U306" i="3"/>
  <c r="S306" i="3"/>
  <c r="R306" i="3"/>
  <c r="Q306" i="3"/>
  <c r="P306" i="3"/>
  <c r="O306" i="3"/>
  <c r="M306" i="3"/>
  <c r="L306" i="3"/>
  <c r="C306" i="3"/>
  <c r="X305" i="3"/>
  <c r="W305" i="3"/>
  <c r="V305" i="3"/>
  <c r="U305" i="3"/>
  <c r="S305" i="3"/>
  <c r="R305" i="3"/>
  <c r="Q305" i="3"/>
  <c r="P305" i="3"/>
  <c r="O305" i="3"/>
  <c r="M305" i="3"/>
  <c r="L305" i="3"/>
  <c r="C305" i="3"/>
  <c r="X304" i="3"/>
  <c r="W304" i="3"/>
  <c r="V304" i="3"/>
  <c r="U304" i="3"/>
  <c r="S304" i="3"/>
  <c r="R304" i="3"/>
  <c r="Q304" i="3"/>
  <c r="P304" i="3"/>
  <c r="O304" i="3"/>
  <c r="M304" i="3"/>
  <c r="L304" i="3"/>
  <c r="C304" i="3"/>
  <c r="X303" i="3"/>
  <c r="W303" i="3"/>
  <c r="V303" i="3"/>
  <c r="U303" i="3"/>
  <c r="S303" i="3"/>
  <c r="R303" i="3"/>
  <c r="Q303" i="3"/>
  <c r="P303" i="3"/>
  <c r="O303" i="3"/>
  <c r="M303" i="3"/>
  <c r="L303" i="3"/>
  <c r="C303" i="3"/>
  <c r="X302" i="3"/>
  <c r="W302" i="3"/>
  <c r="V302" i="3"/>
  <c r="U302" i="3"/>
  <c r="S302" i="3"/>
  <c r="R302" i="3"/>
  <c r="Q302" i="3"/>
  <c r="P302" i="3"/>
  <c r="O302" i="3"/>
  <c r="M302" i="3"/>
  <c r="L302" i="3"/>
  <c r="C302" i="3"/>
  <c r="X301" i="3"/>
  <c r="W301" i="3"/>
  <c r="V301" i="3"/>
  <c r="U301" i="3"/>
  <c r="S301" i="3"/>
  <c r="R301" i="3"/>
  <c r="Q301" i="3"/>
  <c r="P301" i="3"/>
  <c r="O301" i="3"/>
  <c r="M301" i="3"/>
  <c r="L301" i="3"/>
  <c r="C301" i="3"/>
  <c r="X300" i="3"/>
  <c r="W300" i="3"/>
  <c r="V300" i="3"/>
  <c r="U300" i="3"/>
  <c r="S300" i="3"/>
  <c r="R300" i="3"/>
  <c r="Q300" i="3"/>
  <c r="P300" i="3"/>
  <c r="O300" i="3"/>
  <c r="M300" i="3"/>
  <c r="L300" i="3"/>
  <c r="C300" i="3"/>
  <c r="X299" i="3"/>
  <c r="W299" i="3"/>
  <c r="V299" i="3"/>
  <c r="U299" i="3"/>
  <c r="S299" i="3"/>
  <c r="R299" i="3"/>
  <c r="Q299" i="3"/>
  <c r="P299" i="3"/>
  <c r="O299" i="3"/>
  <c r="M299" i="3"/>
  <c r="L299" i="3"/>
  <c r="C299" i="3"/>
  <c r="X298" i="3"/>
  <c r="W298" i="3"/>
  <c r="V298" i="3"/>
  <c r="U298" i="3"/>
  <c r="S298" i="3"/>
  <c r="R298" i="3"/>
  <c r="Q298" i="3"/>
  <c r="P298" i="3"/>
  <c r="O298" i="3"/>
  <c r="M298" i="3"/>
  <c r="L298" i="3"/>
  <c r="C298" i="3"/>
  <c r="X297" i="3"/>
  <c r="W297" i="3"/>
  <c r="V297" i="3"/>
  <c r="U297" i="3"/>
  <c r="S297" i="3"/>
  <c r="R297" i="3"/>
  <c r="Q297" i="3"/>
  <c r="P297" i="3"/>
  <c r="O297" i="3"/>
  <c r="M297" i="3"/>
  <c r="L297" i="3"/>
  <c r="C297" i="3"/>
  <c r="X296" i="3"/>
  <c r="W296" i="3"/>
  <c r="V296" i="3"/>
  <c r="U296" i="3"/>
  <c r="S296" i="3"/>
  <c r="R296" i="3"/>
  <c r="Q296" i="3"/>
  <c r="P296" i="3"/>
  <c r="O296" i="3"/>
  <c r="M296" i="3"/>
  <c r="L296" i="3"/>
  <c r="C296" i="3"/>
  <c r="X295" i="3"/>
  <c r="W295" i="3"/>
  <c r="V295" i="3"/>
  <c r="U295" i="3"/>
  <c r="S295" i="3"/>
  <c r="R295" i="3"/>
  <c r="Q295" i="3"/>
  <c r="P295" i="3"/>
  <c r="O295" i="3"/>
  <c r="M295" i="3"/>
  <c r="L295" i="3"/>
  <c r="C295" i="3"/>
  <c r="X294" i="3"/>
  <c r="W294" i="3"/>
  <c r="V294" i="3"/>
  <c r="U294" i="3"/>
  <c r="S294" i="3"/>
  <c r="R294" i="3"/>
  <c r="Q294" i="3"/>
  <c r="P294" i="3"/>
  <c r="O294" i="3"/>
  <c r="M294" i="3"/>
  <c r="L294" i="3"/>
  <c r="C294" i="3"/>
  <c r="X293" i="3"/>
  <c r="W293" i="3"/>
  <c r="V293" i="3"/>
  <c r="U293" i="3"/>
  <c r="S293" i="3"/>
  <c r="R293" i="3"/>
  <c r="Q293" i="3"/>
  <c r="P293" i="3"/>
  <c r="O293" i="3"/>
  <c r="M293" i="3"/>
  <c r="L293" i="3"/>
  <c r="C293" i="3"/>
  <c r="X292" i="3"/>
  <c r="W292" i="3"/>
  <c r="V292" i="3"/>
  <c r="U292" i="3"/>
  <c r="S292" i="3"/>
  <c r="R292" i="3"/>
  <c r="Q292" i="3"/>
  <c r="P292" i="3"/>
  <c r="O292" i="3"/>
  <c r="M292" i="3"/>
  <c r="L292" i="3"/>
  <c r="C292" i="3"/>
  <c r="X291" i="3"/>
  <c r="W291" i="3"/>
  <c r="V291" i="3"/>
  <c r="U291" i="3"/>
  <c r="S291" i="3"/>
  <c r="R291" i="3"/>
  <c r="Q291" i="3"/>
  <c r="P291" i="3"/>
  <c r="O291" i="3"/>
  <c r="M291" i="3"/>
  <c r="L291" i="3"/>
  <c r="C291" i="3"/>
  <c r="X290" i="3"/>
  <c r="W290" i="3"/>
  <c r="V290" i="3"/>
  <c r="U290" i="3"/>
  <c r="S290" i="3"/>
  <c r="R290" i="3"/>
  <c r="Q290" i="3"/>
  <c r="P290" i="3"/>
  <c r="O290" i="3"/>
  <c r="M290" i="3"/>
  <c r="L290" i="3"/>
  <c r="C290" i="3"/>
  <c r="X289" i="3"/>
  <c r="W289" i="3"/>
  <c r="V289" i="3"/>
  <c r="U289" i="3"/>
  <c r="S289" i="3"/>
  <c r="R289" i="3"/>
  <c r="Q289" i="3"/>
  <c r="P289" i="3"/>
  <c r="O289" i="3"/>
  <c r="M289" i="3"/>
  <c r="L289" i="3"/>
  <c r="C289" i="3"/>
  <c r="X288" i="3"/>
  <c r="W288" i="3"/>
  <c r="V288" i="3"/>
  <c r="U288" i="3"/>
  <c r="S288" i="3"/>
  <c r="R288" i="3"/>
  <c r="Q288" i="3"/>
  <c r="P288" i="3"/>
  <c r="O288" i="3"/>
  <c r="M288" i="3"/>
  <c r="L288" i="3"/>
  <c r="C288" i="3"/>
  <c r="X287" i="3"/>
  <c r="W287" i="3"/>
  <c r="V287" i="3"/>
  <c r="U287" i="3"/>
  <c r="S287" i="3"/>
  <c r="R287" i="3"/>
  <c r="Q287" i="3"/>
  <c r="P287" i="3"/>
  <c r="O287" i="3"/>
  <c r="M287" i="3"/>
  <c r="L287" i="3"/>
  <c r="C287" i="3"/>
  <c r="X286" i="3"/>
  <c r="W286" i="3"/>
  <c r="V286" i="3"/>
  <c r="U286" i="3"/>
  <c r="S286" i="3"/>
  <c r="R286" i="3"/>
  <c r="Q286" i="3"/>
  <c r="P286" i="3"/>
  <c r="O286" i="3"/>
  <c r="M286" i="3"/>
  <c r="L286" i="3"/>
  <c r="C286" i="3"/>
  <c r="X285" i="3"/>
  <c r="W285" i="3"/>
  <c r="V285" i="3"/>
  <c r="U285" i="3"/>
  <c r="S285" i="3"/>
  <c r="R285" i="3"/>
  <c r="Q285" i="3"/>
  <c r="P285" i="3"/>
  <c r="O285" i="3"/>
  <c r="M285" i="3"/>
  <c r="L285" i="3"/>
  <c r="C285" i="3"/>
  <c r="X284" i="3"/>
  <c r="W284" i="3"/>
  <c r="V284" i="3"/>
  <c r="U284" i="3"/>
  <c r="S284" i="3"/>
  <c r="R284" i="3"/>
  <c r="Q284" i="3"/>
  <c r="P284" i="3"/>
  <c r="O284" i="3"/>
  <c r="M284" i="3"/>
  <c r="L284" i="3"/>
  <c r="C284" i="3"/>
  <c r="X283" i="3"/>
  <c r="W283" i="3"/>
  <c r="V283" i="3"/>
  <c r="U283" i="3"/>
  <c r="S283" i="3"/>
  <c r="R283" i="3"/>
  <c r="Q283" i="3"/>
  <c r="P283" i="3"/>
  <c r="O283" i="3"/>
  <c r="M283" i="3"/>
  <c r="L283" i="3"/>
  <c r="C283" i="3"/>
  <c r="X282" i="3"/>
  <c r="W282" i="3"/>
  <c r="V282" i="3"/>
  <c r="U282" i="3"/>
  <c r="S282" i="3"/>
  <c r="R282" i="3"/>
  <c r="Q282" i="3"/>
  <c r="P282" i="3"/>
  <c r="O282" i="3"/>
  <c r="M282" i="3"/>
  <c r="L282" i="3"/>
  <c r="C282" i="3"/>
  <c r="X281" i="3"/>
  <c r="W281" i="3"/>
  <c r="V281" i="3"/>
  <c r="U281" i="3"/>
  <c r="S281" i="3"/>
  <c r="R281" i="3"/>
  <c r="Q281" i="3"/>
  <c r="P281" i="3"/>
  <c r="O281" i="3"/>
  <c r="M281" i="3"/>
  <c r="L281" i="3"/>
  <c r="C281" i="3"/>
  <c r="X280" i="3"/>
  <c r="W280" i="3"/>
  <c r="V280" i="3"/>
  <c r="U280" i="3"/>
  <c r="S280" i="3"/>
  <c r="R280" i="3"/>
  <c r="Q280" i="3"/>
  <c r="P280" i="3"/>
  <c r="O280" i="3"/>
  <c r="M280" i="3"/>
  <c r="L280" i="3"/>
  <c r="C280" i="3"/>
  <c r="X279" i="3"/>
  <c r="W279" i="3"/>
  <c r="V279" i="3"/>
  <c r="U279" i="3"/>
  <c r="S279" i="3"/>
  <c r="R279" i="3"/>
  <c r="Q279" i="3"/>
  <c r="P279" i="3"/>
  <c r="O279" i="3"/>
  <c r="M279" i="3"/>
  <c r="L279" i="3"/>
  <c r="C279" i="3"/>
  <c r="X278" i="3"/>
  <c r="W278" i="3"/>
  <c r="V278" i="3"/>
  <c r="U278" i="3"/>
  <c r="S278" i="3"/>
  <c r="R278" i="3"/>
  <c r="Q278" i="3"/>
  <c r="P278" i="3"/>
  <c r="O278" i="3"/>
  <c r="M278" i="3"/>
  <c r="L278" i="3"/>
  <c r="C278" i="3"/>
  <c r="X277" i="3"/>
  <c r="W277" i="3"/>
  <c r="V277" i="3"/>
  <c r="U277" i="3"/>
  <c r="S277" i="3"/>
  <c r="R277" i="3"/>
  <c r="Q277" i="3"/>
  <c r="P277" i="3"/>
  <c r="O277" i="3"/>
  <c r="M277" i="3"/>
  <c r="L277" i="3"/>
  <c r="C277" i="3"/>
  <c r="X276" i="3"/>
  <c r="W276" i="3"/>
  <c r="V276" i="3"/>
  <c r="U276" i="3"/>
  <c r="S276" i="3"/>
  <c r="R276" i="3"/>
  <c r="Q276" i="3"/>
  <c r="P276" i="3"/>
  <c r="O276" i="3"/>
  <c r="M276" i="3"/>
  <c r="L276" i="3"/>
  <c r="C276" i="3"/>
  <c r="X275" i="3"/>
  <c r="W275" i="3"/>
  <c r="V275" i="3"/>
  <c r="U275" i="3"/>
  <c r="S275" i="3"/>
  <c r="R275" i="3"/>
  <c r="Q275" i="3"/>
  <c r="P275" i="3"/>
  <c r="O275" i="3"/>
  <c r="M275" i="3"/>
  <c r="L275" i="3"/>
  <c r="C275" i="3"/>
  <c r="X274" i="3"/>
  <c r="W274" i="3"/>
  <c r="V274" i="3"/>
  <c r="U274" i="3"/>
  <c r="S274" i="3"/>
  <c r="R274" i="3"/>
  <c r="Q274" i="3"/>
  <c r="P274" i="3"/>
  <c r="O274" i="3"/>
  <c r="M274" i="3"/>
  <c r="L274" i="3"/>
  <c r="C274" i="3"/>
  <c r="X273" i="3"/>
  <c r="W273" i="3"/>
  <c r="V273" i="3"/>
  <c r="U273" i="3"/>
  <c r="S273" i="3"/>
  <c r="R273" i="3"/>
  <c r="Q273" i="3"/>
  <c r="P273" i="3"/>
  <c r="O273" i="3"/>
  <c r="M273" i="3"/>
  <c r="L273" i="3"/>
  <c r="C273" i="3"/>
  <c r="X272" i="3"/>
  <c r="W272" i="3"/>
  <c r="V272" i="3"/>
  <c r="U272" i="3"/>
  <c r="S272" i="3"/>
  <c r="R272" i="3"/>
  <c r="Q272" i="3"/>
  <c r="P272" i="3"/>
  <c r="O272" i="3"/>
  <c r="M272" i="3"/>
  <c r="L272" i="3"/>
  <c r="C272" i="3"/>
  <c r="X271" i="3"/>
  <c r="W271" i="3"/>
  <c r="V271" i="3"/>
  <c r="U271" i="3"/>
  <c r="S271" i="3"/>
  <c r="R271" i="3"/>
  <c r="Q271" i="3"/>
  <c r="P271" i="3"/>
  <c r="O271" i="3"/>
  <c r="M271" i="3"/>
  <c r="L271" i="3"/>
  <c r="C271" i="3"/>
  <c r="X270" i="3"/>
  <c r="W270" i="3"/>
  <c r="V270" i="3"/>
  <c r="U270" i="3"/>
  <c r="S270" i="3"/>
  <c r="R270" i="3"/>
  <c r="Q270" i="3"/>
  <c r="P270" i="3"/>
  <c r="O270" i="3"/>
  <c r="M270" i="3"/>
  <c r="L270" i="3"/>
  <c r="C270" i="3"/>
  <c r="X269" i="3"/>
  <c r="W269" i="3"/>
  <c r="V269" i="3"/>
  <c r="U269" i="3"/>
  <c r="S269" i="3"/>
  <c r="R269" i="3"/>
  <c r="Q269" i="3"/>
  <c r="P269" i="3"/>
  <c r="O269" i="3"/>
  <c r="M269" i="3"/>
  <c r="L269" i="3"/>
  <c r="C269" i="3"/>
  <c r="X268" i="3"/>
  <c r="W268" i="3"/>
  <c r="V268" i="3"/>
  <c r="U268" i="3"/>
  <c r="S268" i="3"/>
  <c r="R268" i="3"/>
  <c r="Q268" i="3"/>
  <c r="P268" i="3"/>
  <c r="O268" i="3"/>
  <c r="M268" i="3"/>
  <c r="L268" i="3"/>
  <c r="C268" i="3"/>
  <c r="X267" i="3"/>
  <c r="W267" i="3"/>
  <c r="V267" i="3"/>
  <c r="U267" i="3"/>
  <c r="S267" i="3"/>
  <c r="R267" i="3"/>
  <c r="Q267" i="3"/>
  <c r="P267" i="3"/>
  <c r="O267" i="3"/>
  <c r="M267" i="3"/>
  <c r="L267" i="3"/>
  <c r="C267" i="3"/>
  <c r="X266" i="3"/>
  <c r="W266" i="3"/>
  <c r="V266" i="3"/>
  <c r="U266" i="3"/>
  <c r="S266" i="3"/>
  <c r="R266" i="3"/>
  <c r="Q266" i="3"/>
  <c r="P266" i="3"/>
  <c r="O266" i="3"/>
  <c r="M266" i="3"/>
  <c r="L266" i="3"/>
  <c r="C266" i="3"/>
  <c r="X265" i="3"/>
  <c r="W265" i="3"/>
  <c r="V265" i="3"/>
  <c r="U265" i="3"/>
  <c r="S265" i="3"/>
  <c r="R265" i="3"/>
  <c r="Q265" i="3"/>
  <c r="P265" i="3"/>
  <c r="O265" i="3"/>
  <c r="M265" i="3"/>
  <c r="L265" i="3"/>
  <c r="C265" i="3"/>
  <c r="X264" i="3"/>
  <c r="W264" i="3"/>
  <c r="V264" i="3"/>
  <c r="U264" i="3"/>
  <c r="S264" i="3"/>
  <c r="R264" i="3"/>
  <c r="Q264" i="3"/>
  <c r="P264" i="3"/>
  <c r="O264" i="3"/>
  <c r="M264" i="3"/>
  <c r="L264" i="3"/>
  <c r="C264" i="3"/>
  <c r="X263" i="3"/>
  <c r="W263" i="3"/>
  <c r="V263" i="3"/>
  <c r="U263" i="3"/>
  <c r="S263" i="3"/>
  <c r="R263" i="3"/>
  <c r="Q263" i="3"/>
  <c r="P263" i="3"/>
  <c r="O263" i="3"/>
  <c r="M263" i="3"/>
  <c r="L263" i="3"/>
  <c r="C263" i="3"/>
  <c r="X262" i="3"/>
  <c r="W262" i="3"/>
  <c r="V262" i="3"/>
  <c r="U262" i="3"/>
  <c r="S262" i="3"/>
  <c r="R262" i="3"/>
  <c r="Q262" i="3"/>
  <c r="P262" i="3"/>
  <c r="O262" i="3"/>
  <c r="M262" i="3"/>
  <c r="L262" i="3"/>
  <c r="C262" i="3"/>
  <c r="X261" i="3"/>
  <c r="W261" i="3"/>
  <c r="V261" i="3"/>
  <c r="U261" i="3"/>
  <c r="S261" i="3"/>
  <c r="R261" i="3"/>
  <c r="Q261" i="3"/>
  <c r="P261" i="3"/>
  <c r="O261" i="3"/>
  <c r="M261" i="3"/>
  <c r="L261" i="3"/>
  <c r="C261" i="3"/>
  <c r="X260" i="3"/>
  <c r="W260" i="3"/>
  <c r="V260" i="3"/>
  <c r="U260" i="3"/>
  <c r="S260" i="3"/>
  <c r="R260" i="3"/>
  <c r="Q260" i="3"/>
  <c r="P260" i="3"/>
  <c r="O260" i="3"/>
  <c r="M260" i="3"/>
  <c r="L260" i="3"/>
  <c r="C260" i="3"/>
  <c r="X259" i="3"/>
  <c r="W259" i="3"/>
  <c r="V259" i="3"/>
  <c r="U259" i="3"/>
  <c r="S259" i="3"/>
  <c r="R259" i="3"/>
  <c r="Q259" i="3"/>
  <c r="P259" i="3"/>
  <c r="O259" i="3"/>
  <c r="M259" i="3"/>
  <c r="L259" i="3"/>
  <c r="C259" i="3"/>
  <c r="X258" i="3"/>
  <c r="W258" i="3"/>
  <c r="V258" i="3"/>
  <c r="U258" i="3"/>
  <c r="S258" i="3"/>
  <c r="R258" i="3"/>
  <c r="Q258" i="3"/>
  <c r="P258" i="3"/>
  <c r="O258" i="3"/>
  <c r="M258" i="3"/>
  <c r="L258" i="3"/>
  <c r="C258" i="3"/>
  <c r="X257" i="3"/>
  <c r="W257" i="3"/>
  <c r="V257" i="3"/>
  <c r="U257" i="3"/>
  <c r="S257" i="3"/>
  <c r="R257" i="3"/>
  <c r="Q257" i="3"/>
  <c r="P257" i="3"/>
  <c r="O257" i="3"/>
  <c r="M257" i="3"/>
  <c r="L257" i="3"/>
  <c r="C257" i="3"/>
  <c r="X256" i="3"/>
  <c r="W256" i="3"/>
  <c r="V256" i="3"/>
  <c r="U256" i="3"/>
  <c r="S256" i="3"/>
  <c r="R256" i="3"/>
  <c r="Q256" i="3"/>
  <c r="P256" i="3"/>
  <c r="O256" i="3"/>
  <c r="M256" i="3"/>
  <c r="L256" i="3"/>
  <c r="C256" i="3"/>
  <c r="X255" i="3"/>
  <c r="W255" i="3"/>
  <c r="V255" i="3"/>
  <c r="U255" i="3"/>
  <c r="S255" i="3"/>
  <c r="R255" i="3"/>
  <c r="Q255" i="3"/>
  <c r="P255" i="3"/>
  <c r="O255" i="3"/>
  <c r="M255" i="3"/>
  <c r="L255" i="3"/>
  <c r="C255" i="3"/>
  <c r="X254" i="3"/>
  <c r="W254" i="3"/>
  <c r="V254" i="3"/>
  <c r="U254" i="3"/>
  <c r="S254" i="3"/>
  <c r="R254" i="3"/>
  <c r="Q254" i="3"/>
  <c r="P254" i="3"/>
  <c r="O254" i="3"/>
  <c r="M254" i="3"/>
  <c r="L254" i="3"/>
  <c r="C254" i="3"/>
  <c r="X253" i="3"/>
  <c r="W253" i="3"/>
  <c r="V253" i="3"/>
  <c r="U253" i="3"/>
  <c r="S253" i="3"/>
  <c r="R253" i="3"/>
  <c r="Q253" i="3"/>
  <c r="P253" i="3"/>
  <c r="O253" i="3"/>
  <c r="M253" i="3"/>
  <c r="L253" i="3"/>
  <c r="C253" i="3"/>
  <c r="X252" i="3"/>
  <c r="W252" i="3"/>
  <c r="V252" i="3"/>
  <c r="U252" i="3"/>
  <c r="S252" i="3"/>
  <c r="R252" i="3"/>
  <c r="Q252" i="3"/>
  <c r="P252" i="3"/>
  <c r="O252" i="3"/>
  <c r="M252" i="3"/>
  <c r="L252" i="3"/>
  <c r="C252" i="3"/>
  <c r="X251" i="3"/>
  <c r="W251" i="3"/>
  <c r="V251" i="3"/>
  <c r="U251" i="3"/>
  <c r="S251" i="3"/>
  <c r="R251" i="3"/>
  <c r="Q251" i="3"/>
  <c r="P251" i="3"/>
  <c r="O251" i="3"/>
  <c r="M251" i="3"/>
  <c r="L251" i="3"/>
  <c r="C251" i="3"/>
  <c r="X250" i="3"/>
  <c r="W250" i="3"/>
  <c r="V250" i="3"/>
  <c r="U250" i="3"/>
  <c r="S250" i="3"/>
  <c r="R250" i="3"/>
  <c r="Q250" i="3"/>
  <c r="P250" i="3"/>
  <c r="O250" i="3"/>
  <c r="M250" i="3"/>
  <c r="L250" i="3"/>
  <c r="C250" i="3"/>
  <c r="X249" i="3"/>
  <c r="W249" i="3"/>
  <c r="V249" i="3"/>
  <c r="U249" i="3"/>
  <c r="S249" i="3"/>
  <c r="R249" i="3"/>
  <c r="Q249" i="3"/>
  <c r="P249" i="3"/>
  <c r="O249" i="3"/>
  <c r="M249" i="3"/>
  <c r="L249" i="3"/>
  <c r="C249" i="3"/>
  <c r="X248" i="3"/>
  <c r="W248" i="3"/>
  <c r="V248" i="3"/>
  <c r="U248" i="3"/>
  <c r="S248" i="3"/>
  <c r="R248" i="3"/>
  <c r="Q248" i="3"/>
  <c r="P248" i="3"/>
  <c r="O248" i="3"/>
  <c r="M248" i="3"/>
  <c r="L248" i="3"/>
  <c r="C248" i="3"/>
  <c r="X247" i="3"/>
  <c r="W247" i="3"/>
  <c r="V247" i="3"/>
  <c r="U247" i="3"/>
  <c r="S247" i="3"/>
  <c r="R247" i="3"/>
  <c r="Q247" i="3"/>
  <c r="P247" i="3"/>
  <c r="O247" i="3"/>
  <c r="M247" i="3"/>
  <c r="L247" i="3"/>
  <c r="C247" i="3"/>
  <c r="X246" i="3"/>
  <c r="W246" i="3"/>
  <c r="V246" i="3"/>
  <c r="U246" i="3"/>
  <c r="S246" i="3"/>
  <c r="R246" i="3"/>
  <c r="Q246" i="3"/>
  <c r="P246" i="3"/>
  <c r="O246" i="3"/>
  <c r="M246" i="3"/>
  <c r="L246" i="3"/>
  <c r="C246" i="3"/>
  <c r="X245" i="3"/>
  <c r="W245" i="3"/>
  <c r="V245" i="3"/>
  <c r="U245" i="3"/>
  <c r="S245" i="3"/>
  <c r="R245" i="3"/>
  <c r="Q245" i="3"/>
  <c r="P245" i="3"/>
  <c r="O245" i="3"/>
  <c r="M245" i="3"/>
  <c r="L245" i="3"/>
  <c r="C245" i="3"/>
  <c r="X244" i="3"/>
  <c r="W244" i="3"/>
  <c r="V244" i="3"/>
  <c r="U244" i="3"/>
  <c r="S244" i="3"/>
  <c r="R244" i="3"/>
  <c r="Q244" i="3"/>
  <c r="P244" i="3"/>
  <c r="O244" i="3"/>
  <c r="M244" i="3"/>
  <c r="L244" i="3"/>
  <c r="C244" i="3"/>
  <c r="X243" i="3"/>
  <c r="W243" i="3"/>
  <c r="V243" i="3"/>
  <c r="U243" i="3"/>
  <c r="S243" i="3"/>
  <c r="R243" i="3"/>
  <c r="Q243" i="3"/>
  <c r="P243" i="3"/>
  <c r="O243" i="3"/>
  <c r="M243" i="3"/>
  <c r="L243" i="3"/>
  <c r="C243" i="3"/>
  <c r="X242" i="3"/>
  <c r="W242" i="3"/>
  <c r="V242" i="3"/>
  <c r="U242" i="3"/>
  <c r="S242" i="3"/>
  <c r="R242" i="3"/>
  <c r="Q242" i="3"/>
  <c r="P242" i="3"/>
  <c r="O242" i="3"/>
  <c r="M242" i="3"/>
  <c r="L242" i="3"/>
  <c r="C242" i="3"/>
  <c r="X241" i="3"/>
  <c r="W241" i="3"/>
  <c r="V241" i="3"/>
  <c r="U241" i="3"/>
  <c r="S241" i="3"/>
  <c r="R241" i="3"/>
  <c r="Q241" i="3"/>
  <c r="P241" i="3"/>
  <c r="O241" i="3"/>
  <c r="M241" i="3"/>
  <c r="L241" i="3"/>
  <c r="C241" i="3"/>
  <c r="X240" i="3"/>
  <c r="W240" i="3"/>
  <c r="V240" i="3"/>
  <c r="U240" i="3"/>
  <c r="S240" i="3"/>
  <c r="R240" i="3"/>
  <c r="Q240" i="3"/>
  <c r="P240" i="3"/>
  <c r="O240" i="3"/>
  <c r="M240" i="3"/>
  <c r="L240" i="3"/>
  <c r="C240" i="3"/>
  <c r="X239" i="3"/>
  <c r="W239" i="3"/>
  <c r="V239" i="3"/>
  <c r="U239" i="3"/>
  <c r="S239" i="3"/>
  <c r="R239" i="3"/>
  <c r="Q239" i="3"/>
  <c r="P239" i="3"/>
  <c r="O239" i="3"/>
  <c r="M239" i="3"/>
  <c r="L239" i="3"/>
  <c r="C239" i="3"/>
  <c r="X238" i="3"/>
  <c r="W238" i="3"/>
  <c r="V238" i="3"/>
  <c r="U238" i="3"/>
  <c r="S238" i="3"/>
  <c r="R238" i="3"/>
  <c r="Q238" i="3"/>
  <c r="P238" i="3"/>
  <c r="O238" i="3"/>
  <c r="M238" i="3"/>
  <c r="L238" i="3"/>
  <c r="C238" i="3"/>
  <c r="X237" i="3"/>
  <c r="W237" i="3"/>
  <c r="V237" i="3"/>
  <c r="U237" i="3"/>
  <c r="S237" i="3"/>
  <c r="R237" i="3"/>
  <c r="Q237" i="3"/>
  <c r="P237" i="3"/>
  <c r="O237" i="3"/>
  <c r="M237" i="3"/>
  <c r="L237" i="3"/>
  <c r="C237" i="3"/>
  <c r="X236" i="3"/>
  <c r="W236" i="3"/>
  <c r="V236" i="3"/>
  <c r="U236" i="3"/>
  <c r="S236" i="3"/>
  <c r="R236" i="3"/>
  <c r="Q236" i="3"/>
  <c r="P236" i="3"/>
  <c r="O236" i="3"/>
  <c r="M236" i="3"/>
  <c r="L236" i="3"/>
  <c r="C236" i="3"/>
  <c r="X235" i="3"/>
  <c r="W235" i="3"/>
  <c r="V235" i="3"/>
  <c r="U235" i="3"/>
  <c r="S235" i="3"/>
  <c r="R235" i="3"/>
  <c r="Q235" i="3"/>
  <c r="P235" i="3"/>
  <c r="O235" i="3"/>
  <c r="M235" i="3"/>
  <c r="L235" i="3"/>
  <c r="C235" i="3"/>
  <c r="X234" i="3"/>
  <c r="W234" i="3"/>
  <c r="V234" i="3"/>
  <c r="U234" i="3"/>
  <c r="S234" i="3"/>
  <c r="R234" i="3"/>
  <c r="Q234" i="3"/>
  <c r="P234" i="3"/>
  <c r="O234" i="3"/>
  <c r="M234" i="3"/>
  <c r="L234" i="3"/>
  <c r="C234" i="3"/>
  <c r="X233" i="3"/>
  <c r="W233" i="3"/>
  <c r="V233" i="3"/>
  <c r="U233" i="3"/>
  <c r="S233" i="3"/>
  <c r="R233" i="3"/>
  <c r="Q233" i="3"/>
  <c r="P233" i="3"/>
  <c r="O233" i="3"/>
  <c r="M233" i="3"/>
  <c r="L233" i="3"/>
  <c r="C233" i="3"/>
  <c r="X232" i="3"/>
  <c r="W232" i="3"/>
  <c r="V232" i="3"/>
  <c r="U232" i="3"/>
  <c r="S232" i="3"/>
  <c r="R232" i="3"/>
  <c r="Q232" i="3"/>
  <c r="P232" i="3"/>
  <c r="O232" i="3"/>
  <c r="M232" i="3"/>
  <c r="L232" i="3"/>
  <c r="C232" i="3"/>
  <c r="X231" i="3"/>
  <c r="W231" i="3"/>
  <c r="V231" i="3"/>
  <c r="U231" i="3"/>
  <c r="S231" i="3"/>
  <c r="R231" i="3"/>
  <c r="Q231" i="3"/>
  <c r="P231" i="3"/>
  <c r="O231" i="3"/>
  <c r="M231" i="3"/>
  <c r="L231" i="3"/>
  <c r="C231" i="3"/>
  <c r="X230" i="3"/>
  <c r="W230" i="3"/>
  <c r="V230" i="3"/>
  <c r="U230" i="3"/>
  <c r="S230" i="3"/>
  <c r="R230" i="3"/>
  <c r="Q230" i="3"/>
  <c r="P230" i="3"/>
  <c r="O230" i="3"/>
  <c r="M230" i="3"/>
  <c r="L230" i="3"/>
  <c r="C230" i="3"/>
  <c r="X229" i="3"/>
  <c r="W229" i="3"/>
  <c r="V229" i="3"/>
  <c r="U229" i="3"/>
  <c r="S229" i="3"/>
  <c r="R229" i="3"/>
  <c r="Q229" i="3"/>
  <c r="P229" i="3"/>
  <c r="O229" i="3"/>
  <c r="M229" i="3"/>
  <c r="L229" i="3"/>
  <c r="C229" i="3"/>
  <c r="X228" i="3"/>
  <c r="W228" i="3"/>
  <c r="V228" i="3"/>
  <c r="U228" i="3"/>
  <c r="S228" i="3"/>
  <c r="R228" i="3"/>
  <c r="Q228" i="3"/>
  <c r="P228" i="3"/>
  <c r="O228" i="3"/>
  <c r="M228" i="3"/>
  <c r="L228" i="3"/>
  <c r="C228" i="3"/>
  <c r="X227" i="3"/>
  <c r="W227" i="3"/>
  <c r="V227" i="3"/>
  <c r="U227" i="3"/>
  <c r="S227" i="3"/>
  <c r="R227" i="3"/>
  <c r="Q227" i="3"/>
  <c r="P227" i="3"/>
  <c r="O227" i="3"/>
  <c r="M227" i="3"/>
  <c r="L227" i="3"/>
  <c r="C227" i="3"/>
  <c r="X226" i="3"/>
  <c r="W226" i="3"/>
  <c r="V226" i="3"/>
  <c r="U226" i="3"/>
  <c r="S226" i="3"/>
  <c r="R226" i="3"/>
  <c r="Q226" i="3"/>
  <c r="P226" i="3"/>
  <c r="O226" i="3"/>
  <c r="M226" i="3"/>
  <c r="L226" i="3"/>
  <c r="C226" i="3"/>
  <c r="X225" i="3"/>
  <c r="W225" i="3"/>
  <c r="V225" i="3"/>
  <c r="U225" i="3"/>
  <c r="S225" i="3"/>
  <c r="R225" i="3"/>
  <c r="Q225" i="3"/>
  <c r="P225" i="3"/>
  <c r="O225" i="3"/>
  <c r="M225" i="3"/>
  <c r="L225" i="3"/>
  <c r="C225" i="3"/>
  <c r="X224" i="3"/>
  <c r="W224" i="3"/>
  <c r="V224" i="3"/>
  <c r="U224" i="3"/>
  <c r="S224" i="3"/>
  <c r="R224" i="3"/>
  <c r="Q224" i="3"/>
  <c r="P224" i="3"/>
  <c r="O224" i="3"/>
  <c r="M224" i="3"/>
  <c r="L224" i="3"/>
  <c r="C224" i="3"/>
  <c r="X223" i="3"/>
  <c r="W223" i="3"/>
  <c r="V223" i="3"/>
  <c r="U223" i="3"/>
  <c r="S223" i="3"/>
  <c r="R223" i="3"/>
  <c r="Q223" i="3"/>
  <c r="P223" i="3"/>
  <c r="O223" i="3"/>
  <c r="M223" i="3"/>
  <c r="L223" i="3"/>
  <c r="C223" i="3"/>
  <c r="X222" i="3"/>
  <c r="W222" i="3"/>
  <c r="V222" i="3"/>
  <c r="U222" i="3"/>
  <c r="S222" i="3"/>
  <c r="R222" i="3"/>
  <c r="Q222" i="3"/>
  <c r="P222" i="3"/>
  <c r="O222" i="3"/>
  <c r="M222" i="3"/>
  <c r="L222" i="3"/>
  <c r="C222" i="3"/>
  <c r="X221" i="3"/>
  <c r="W221" i="3"/>
  <c r="V221" i="3"/>
  <c r="U221" i="3"/>
  <c r="S221" i="3"/>
  <c r="R221" i="3"/>
  <c r="Q221" i="3"/>
  <c r="P221" i="3"/>
  <c r="O221" i="3"/>
  <c r="M221" i="3"/>
  <c r="L221" i="3"/>
  <c r="C221" i="3"/>
  <c r="X220" i="3"/>
  <c r="W220" i="3"/>
  <c r="V220" i="3"/>
  <c r="U220" i="3"/>
  <c r="S220" i="3"/>
  <c r="R220" i="3"/>
  <c r="Q220" i="3"/>
  <c r="P220" i="3"/>
  <c r="O220" i="3"/>
  <c r="M220" i="3"/>
  <c r="L220" i="3"/>
  <c r="C220" i="3"/>
  <c r="X219" i="3"/>
  <c r="W219" i="3"/>
  <c r="V219" i="3"/>
  <c r="U219" i="3"/>
  <c r="S219" i="3"/>
  <c r="R219" i="3"/>
  <c r="Q219" i="3"/>
  <c r="P219" i="3"/>
  <c r="O219" i="3"/>
  <c r="M219" i="3"/>
  <c r="L219" i="3"/>
  <c r="C219" i="3"/>
  <c r="X218" i="3"/>
  <c r="W218" i="3"/>
  <c r="V218" i="3"/>
  <c r="U218" i="3"/>
  <c r="S218" i="3"/>
  <c r="R218" i="3"/>
  <c r="Q218" i="3"/>
  <c r="P218" i="3"/>
  <c r="O218" i="3"/>
  <c r="M218" i="3"/>
  <c r="L218" i="3"/>
  <c r="C218" i="3"/>
  <c r="X217" i="3"/>
  <c r="W217" i="3"/>
  <c r="V217" i="3"/>
  <c r="U217" i="3"/>
  <c r="S217" i="3"/>
  <c r="R217" i="3"/>
  <c r="Q217" i="3"/>
  <c r="P217" i="3"/>
  <c r="O217" i="3"/>
  <c r="M217" i="3"/>
  <c r="L217" i="3"/>
  <c r="C217" i="3"/>
  <c r="X216" i="3"/>
  <c r="W216" i="3"/>
  <c r="V216" i="3"/>
  <c r="U216" i="3"/>
  <c r="S216" i="3"/>
  <c r="R216" i="3"/>
  <c r="Q216" i="3"/>
  <c r="P216" i="3"/>
  <c r="O216" i="3"/>
  <c r="M216" i="3"/>
  <c r="L216" i="3"/>
  <c r="C216" i="3"/>
  <c r="X215" i="3"/>
  <c r="W215" i="3"/>
  <c r="V215" i="3"/>
  <c r="U215" i="3"/>
  <c r="S215" i="3"/>
  <c r="R215" i="3"/>
  <c r="Q215" i="3"/>
  <c r="P215" i="3"/>
  <c r="O215" i="3"/>
  <c r="M215" i="3"/>
  <c r="L215" i="3"/>
  <c r="C215" i="3"/>
  <c r="X214" i="3"/>
  <c r="W214" i="3"/>
  <c r="V214" i="3"/>
  <c r="U214" i="3"/>
  <c r="S214" i="3"/>
  <c r="R214" i="3"/>
  <c r="Q214" i="3"/>
  <c r="P214" i="3"/>
  <c r="O214" i="3"/>
  <c r="M214" i="3"/>
  <c r="L214" i="3"/>
  <c r="C214" i="3"/>
  <c r="X213" i="3"/>
  <c r="W213" i="3"/>
  <c r="V213" i="3"/>
  <c r="U213" i="3"/>
  <c r="S213" i="3"/>
  <c r="R213" i="3"/>
  <c r="Q213" i="3"/>
  <c r="P213" i="3"/>
  <c r="O213" i="3"/>
  <c r="M213" i="3"/>
  <c r="L213" i="3"/>
  <c r="C213" i="3"/>
  <c r="X212" i="3"/>
  <c r="W212" i="3"/>
  <c r="V212" i="3"/>
  <c r="U212" i="3"/>
  <c r="S212" i="3"/>
  <c r="R212" i="3"/>
  <c r="Q212" i="3"/>
  <c r="P212" i="3"/>
  <c r="O212" i="3"/>
  <c r="M212" i="3"/>
  <c r="L212" i="3"/>
  <c r="C212" i="3"/>
  <c r="X211" i="3"/>
  <c r="W211" i="3"/>
  <c r="V211" i="3"/>
  <c r="U211" i="3"/>
  <c r="S211" i="3"/>
  <c r="R211" i="3"/>
  <c r="Q211" i="3"/>
  <c r="P211" i="3"/>
  <c r="O211" i="3"/>
  <c r="M211" i="3"/>
  <c r="L211" i="3"/>
  <c r="C211" i="3"/>
  <c r="X210" i="3"/>
  <c r="W210" i="3"/>
  <c r="V210" i="3"/>
  <c r="U210" i="3"/>
  <c r="S210" i="3"/>
  <c r="R210" i="3"/>
  <c r="Q210" i="3"/>
  <c r="P210" i="3"/>
  <c r="O210" i="3"/>
  <c r="M210" i="3"/>
  <c r="L210" i="3"/>
  <c r="C210" i="3"/>
  <c r="X209" i="3"/>
  <c r="W209" i="3"/>
  <c r="V209" i="3"/>
  <c r="U209" i="3"/>
  <c r="S209" i="3"/>
  <c r="R209" i="3"/>
  <c r="Q209" i="3"/>
  <c r="P209" i="3"/>
  <c r="O209" i="3"/>
  <c r="M209" i="3"/>
  <c r="L209" i="3"/>
  <c r="C209" i="3"/>
  <c r="X208" i="3"/>
  <c r="W208" i="3"/>
  <c r="V208" i="3"/>
  <c r="U208" i="3"/>
  <c r="S208" i="3"/>
  <c r="R208" i="3"/>
  <c r="Q208" i="3"/>
  <c r="P208" i="3"/>
  <c r="O208" i="3"/>
  <c r="M208" i="3"/>
  <c r="L208" i="3"/>
  <c r="C208" i="3"/>
  <c r="X207" i="3"/>
  <c r="W207" i="3"/>
  <c r="V207" i="3"/>
  <c r="U207" i="3"/>
  <c r="S207" i="3"/>
  <c r="R207" i="3"/>
  <c r="Q207" i="3"/>
  <c r="P207" i="3"/>
  <c r="O207" i="3"/>
  <c r="M207" i="3"/>
  <c r="L207" i="3"/>
  <c r="C207" i="3"/>
  <c r="X206" i="3"/>
  <c r="W206" i="3"/>
  <c r="V206" i="3"/>
  <c r="U206" i="3"/>
  <c r="S206" i="3"/>
  <c r="R206" i="3"/>
  <c r="Q206" i="3"/>
  <c r="P206" i="3"/>
  <c r="O206" i="3"/>
  <c r="M206" i="3"/>
  <c r="L206" i="3"/>
  <c r="C206" i="3"/>
  <c r="X205" i="3"/>
  <c r="W205" i="3"/>
  <c r="V205" i="3"/>
  <c r="U205" i="3"/>
  <c r="S205" i="3"/>
  <c r="R205" i="3"/>
  <c r="Q205" i="3"/>
  <c r="P205" i="3"/>
  <c r="O205" i="3"/>
  <c r="M205" i="3"/>
  <c r="L205" i="3"/>
  <c r="C205" i="3"/>
  <c r="X204" i="3"/>
  <c r="W204" i="3"/>
  <c r="V204" i="3"/>
  <c r="U204" i="3"/>
  <c r="S204" i="3"/>
  <c r="R204" i="3"/>
  <c r="Q204" i="3"/>
  <c r="P204" i="3"/>
  <c r="O204" i="3"/>
  <c r="M204" i="3"/>
  <c r="L204" i="3"/>
  <c r="C204" i="3"/>
  <c r="X203" i="3"/>
  <c r="W203" i="3"/>
  <c r="V203" i="3"/>
  <c r="U203" i="3"/>
  <c r="S203" i="3"/>
  <c r="R203" i="3"/>
  <c r="Q203" i="3"/>
  <c r="P203" i="3"/>
  <c r="O203" i="3"/>
  <c r="M203" i="3"/>
  <c r="L203" i="3"/>
  <c r="C203" i="3"/>
  <c r="X202" i="3"/>
  <c r="W202" i="3"/>
  <c r="V202" i="3"/>
  <c r="U202" i="3"/>
  <c r="S202" i="3"/>
  <c r="R202" i="3"/>
  <c r="Q202" i="3"/>
  <c r="P202" i="3"/>
  <c r="O202" i="3"/>
  <c r="M202" i="3"/>
  <c r="L202" i="3"/>
  <c r="C202" i="3"/>
  <c r="X201" i="3"/>
  <c r="W201" i="3"/>
  <c r="V201" i="3"/>
  <c r="U201" i="3"/>
  <c r="S201" i="3"/>
  <c r="R201" i="3"/>
  <c r="Q201" i="3"/>
  <c r="P201" i="3"/>
  <c r="O201" i="3"/>
  <c r="M201" i="3"/>
  <c r="L201" i="3"/>
  <c r="C201" i="3"/>
  <c r="X200" i="3"/>
  <c r="W200" i="3"/>
  <c r="V200" i="3"/>
  <c r="U200" i="3"/>
  <c r="S200" i="3"/>
  <c r="R200" i="3"/>
  <c r="Q200" i="3"/>
  <c r="P200" i="3"/>
  <c r="O200" i="3"/>
  <c r="M200" i="3"/>
  <c r="L200" i="3"/>
  <c r="C200" i="3"/>
  <c r="X199" i="3"/>
  <c r="W199" i="3"/>
  <c r="V199" i="3"/>
  <c r="U199" i="3"/>
  <c r="S199" i="3"/>
  <c r="R199" i="3"/>
  <c r="Q199" i="3"/>
  <c r="P199" i="3"/>
  <c r="O199" i="3"/>
  <c r="M199" i="3"/>
  <c r="L199" i="3"/>
  <c r="C199" i="3"/>
  <c r="X198" i="3"/>
  <c r="W198" i="3"/>
  <c r="V198" i="3"/>
  <c r="U198" i="3"/>
  <c r="S198" i="3"/>
  <c r="R198" i="3"/>
  <c r="Q198" i="3"/>
  <c r="P198" i="3"/>
  <c r="O198" i="3"/>
  <c r="M198" i="3"/>
  <c r="L198" i="3"/>
  <c r="C198" i="3"/>
  <c r="X197" i="3"/>
  <c r="W197" i="3"/>
  <c r="V197" i="3"/>
  <c r="U197" i="3"/>
  <c r="S197" i="3"/>
  <c r="R197" i="3"/>
  <c r="Q197" i="3"/>
  <c r="P197" i="3"/>
  <c r="O197" i="3"/>
  <c r="M197" i="3"/>
  <c r="L197" i="3"/>
  <c r="C197" i="3"/>
  <c r="X196" i="3"/>
  <c r="W196" i="3"/>
  <c r="V196" i="3"/>
  <c r="U196" i="3"/>
  <c r="S196" i="3"/>
  <c r="R196" i="3"/>
  <c r="Q196" i="3"/>
  <c r="P196" i="3"/>
  <c r="O196" i="3"/>
  <c r="M196" i="3"/>
  <c r="L196" i="3"/>
  <c r="C196" i="3"/>
  <c r="X195" i="3"/>
  <c r="W195" i="3"/>
  <c r="V195" i="3"/>
  <c r="U195" i="3"/>
  <c r="S195" i="3"/>
  <c r="R195" i="3"/>
  <c r="Q195" i="3"/>
  <c r="P195" i="3"/>
  <c r="O195" i="3"/>
  <c r="M195" i="3"/>
  <c r="L195" i="3"/>
  <c r="C195" i="3"/>
  <c r="X194" i="3"/>
  <c r="W194" i="3"/>
  <c r="V194" i="3"/>
  <c r="U194" i="3"/>
  <c r="S194" i="3"/>
  <c r="R194" i="3"/>
  <c r="Q194" i="3"/>
  <c r="P194" i="3"/>
  <c r="O194" i="3"/>
  <c r="M194" i="3"/>
  <c r="L194" i="3"/>
  <c r="C194" i="3"/>
  <c r="X193" i="3"/>
  <c r="W193" i="3"/>
  <c r="V193" i="3"/>
  <c r="U193" i="3"/>
  <c r="S193" i="3"/>
  <c r="R193" i="3"/>
  <c r="Q193" i="3"/>
  <c r="P193" i="3"/>
  <c r="O193" i="3"/>
  <c r="M193" i="3"/>
  <c r="L193" i="3"/>
  <c r="C193" i="3"/>
  <c r="X192" i="3"/>
  <c r="W192" i="3"/>
  <c r="V192" i="3"/>
  <c r="U192" i="3"/>
  <c r="S192" i="3"/>
  <c r="R192" i="3"/>
  <c r="Q192" i="3"/>
  <c r="P192" i="3"/>
  <c r="O192" i="3"/>
  <c r="M192" i="3"/>
  <c r="L192" i="3"/>
  <c r="C192" i="3"/>
  <c r="X191" i="3"/>
  <c r="W191" i="3"/>
  <c r="V191" i="3"/>
  <c r="U191" i="3"/>
  <c r="S191" i="3"/>
  <c r="R191" i="3"/>
  <c r="Q191" i="3"/>
  <c r="P191" i="3"/>
  <c r="O191" i="3"/>
  <c r="M191" i="3"/>
  <c r="L191" i="3"/>
  <c r="C191" i="3"/>
  <c r="X190" i="3"/>
  <c r="W190" i="3"/>
  <c r="V190" i="3"/>
  <c r="U190" i="3"/>
  <c r="S190" i="3"/>
  <c r="R190" i="3"/>
  <c r="Q190" i="3"/>
  <c r="P190" i="3"/>
  <c r="O190" i="3"/>
  <c r="M190" i="3"/>
  <c r="L190" i="3"/>
  <c r="C190" i="3"/>
  <c r="X189" i="3"/>
  <c r="W189" i="3"/>
  <c r="V189" i="3"/>
  <c r="U189" i="3"/>
  <c r="S189" i="3"/>
  <c r="R189" i="3"/>
  <c r="Q189" i="3"/>
  <c r="P189" i="3"/>
  <c r="O189" i="3"/>
  <c r="M189" i="3"/>
  <c r="L189" i="3"/>
  <c r="C189" i="3"/>
  <c r="X188" i="3"/>
  <c r="W188" i="3"/>
  <c r="V188" i="3"/>
  <c r="U188" i="3"/>
  <c r="S188" i="3"/>
  <c r="R188" i="3"/>
  <c r="Q188" i="3"/>
  <c r="P188" i="3"/>
  <c r="O188" i="3"/>
  <c r="M188" i="3"/>
  <c r="L188" i="3"/>
  <c r="C188" i="3"/>
  <c r="X187" i="3"/>
  <c r="W187" i="3"/>
  <c r="V187" i="3"/>
  <c r="U187" i="3"/>
  <c r="S187" i="3"/>
  <c r="R187" i="3"/>
  <c r="Q187" i="3"/>
  <c r="P187" i="3"/>
  <c r="O187" i="3"/>
  <c r="M187" i="3"/>
  <c r="L187" i="3"/>
  <c r="C187" i="3"/>
  <c r="X186" i="3"/>
  <c r="W186" i="3"/>
  <c r="V186" i="3"/>
  <c r="U186" i="3"/>
  <c r="S186" i="3"/>
  <c r="R186" i="3"/>
  <c r="Q186" i="3"/>
  <c r="P186" i="3"/>
  <c r="O186" i="3"/>
  <c r="M186" i="3"/>
  <c r="L186" i="3"/>
  <c r="C186" i="3"/>
  <c r="X185" i="3"/>
  <c r="W185" i="3"/>
  <c r="V185" i="3"/>
  <c r="U185" i="3"/>
  <c r="S185" i="3"/>
  <c r="R185" i="3"/>
  <c r="Q185" i="3"/>
  <c r="P185" i="3"/>
  <c r="O185" i="3"/>
  <c r="M185" i="3"/>
  <c r="L185" i="3"/>
  <c r="C185" i="3"/>
  <c r="X184" i="3"/>
  <c r="W184" i="3"/>
  <c r="V184" i="3"/>
  <c r="U184" i="3"/>
  <c r="S184" i="3"/>
  <c r="R184" i="3"/>
  <c r="Q184" i="3"/>
  <c r="P184" i="3"/>
  <c r="O184" i="3"/>
  <c r="M184" i="3"/>
  <c r="L184" i="3"/>
  <c r="C184" i="3"/>
  <c r="X183" i="3"/>
  <c r="W183" i="3"/>
  <c r="V183" i="3"/>
  <c r="U183" i="3"/>
  <c r="S183" i="3"/>
  <c r="R183" i="3"/>
  <c r="Q183" i="3"/>
  <c r="P183" i="3"/>
  <c r="O183" i="3"/>
  <c r="M183" i="3"/>
  <c r="L183" i="3"/>
  <c r="C183" i="3"/>
  <c r="X182" i="3"/>
  <c r="W182" i="3"/>
  <c r="V182" i="3"/>
  <c r="U182" i="3"/>
  <c r="S182" i="3"/>
  <c r="R182" i="3"/>
  <c r="Q182" i="3"/>
  <c r="P182" i="3"/>
  <c r="O182" i="3"/>
  <c r="M182" i="3"/>
  <c r="L182" i="3"/>
  <c r="C182" i="3"/>
  <c r="X181" i="3"/>
  <c r="W181" i="3"/>
  <c r="V181" i="3"/>
  <c r="U181" i="3"/>
  <c r="S181" i="3"/>
  <c r="R181" i="3"/>
  <c r="Q181" i="3"/>
  <c r="P181" i="3"/>
  <c r="O181" i="3"/>
  <c r="M181" i="3"/>
  <c r="L181" i="3"/>
  <c r="C181" i="3"/>
  <c r="X180" i="3"/>
  <c r="W180" i="3"/>
  <c r="V180" i="3"/>
  <c r="U180" i="3"/>
  <c r="S180" i="3"/>
  <c r="R180" i="3"/>
  <c r="Q180" i="3"/>
  <c r="P180" i="3"/>
  <c r="O180" i="3"/>
  <c r="M180" i="3"/>
  <c r="L180" i="3"/>
  <c r="C180" i="3"/>
  <c r="X179" i="3"/>
  <c r="W179" i="3"/>
  <c r="V179" i="3"/>
  <c r="U179" i="3"/>
  <c r="S179" i="3"/>
  <c r="R179" i="3"/>
  <c r="Q179" i="3"/>
  <c r="P179" i="3"/>
  <c r="O179" i="3"/>
  <c r="M179" i="3"/>
  <c r="L179" i="3"/>
  <c r="C179" i="3"/>
  <c r="X178" i="3"/>
  <c r="W178" i="3"/>
  <c r="V178" i="3"/>
  <c r="U178" i="3"/>
  <c r="S178" i="3"/>
  <c r="R178" i="3"/>
  <c r="Q178" i="3"/>
  <c r="P178" i="3"/>
  <c r="O178" i="3"/>
  <c r="M178" i="3"/>
  <c r="L178" i="3"/>
  <c r="C178" i="3"/>
  <c r="X177" i="3"/>
  <c r="W177" i="3"/>
  <c r="V177" i="3"/>
  <c r="U177" i="3"/>
  <c r="S177" i="3"/>
  <c r="R177" i="3"/>
  <c r="Q177" i="3"/>
  <c r="P177" i="3"/>
  <c r="O177" i="3"/>
  <c r="M177" i="3"/>
  <c r="L177" i="3"/>
  <c r="C177" i="3"/>
  <c r="X176" i="3"/>
  <c r="W176" i="3"/>
  <c r="V176" i="3"/>
  <c r="U176" i="3"/>
  <c r="S176" i="3"/>
  <c r="R176" i="3"/>
  <c r="Q176" i="3"/>
  <c r="P176" i="3"/>
  <c r="O176" i="3"/>
  <c r="M176" i="3"/>
  <c r="L176" i="3"/>
  <c r="C176" i="3"/>
  <c r="X175" i="3"/>
  <c r="W175" i="3"/>
  <c r="V175" i="3"/>
  <c r="U175" i="3"/>
  <c r="S175" i="3"/>
  <c r="R175" i="3"/>
  <c r="Q175" i="3"/>
  <c r="P175" i="3"/>
  <c r="O175" i="3"/>
  <c r="M175" i="3"/>
  <c r="L175" i="3"/>
  <c r="C175" i="3"/>
  <c r="X174" i="3"/>
  <c r="W174" i="3"/>
  <c r="V174" i="3"/>
  <c r="U174" i="3"/>
  <c r="S174" i="3"/>
  <c r="R174" i="3"/>
  <c r="Q174" i="3"/>
  <c r="P174" i="3"/>
  <c r="O174" i="3"/>
  <c r="M174" i="3"/>
  <c r="L174" i="3"/>
  <c r="C174" i="3"/>
  <c r="X173" i="3"/>
  <c r="W173" i="3"/>
  <c r="V173" i="3"/>
  <c r="U173" i="3"/>
  <c r="S173" i="3"/>
  <c r="R173" i="3"/>
  <c r="Q173" i="3"/>
  <c r="P173" i="3"/>
  <c r="O173" i="3"/>
  <c r="M173" i="3"/>
  <c r="L173" i="3"/>
  <c r="C173" i="3"/>
  <c r="X172" i="3"/>
  <c r="W172" i="3"/>
  <c r="V172" i="3"/>
  <c r="U172" i="3"/>
  <c r="S172" i="3"/>
  <c r="R172" i="3"/>
  <c r="Q172" i="3"/>
  <c r="P172" i="3"/>
  <c r="O172" i="3"/>
  <c r="M172" i="3"/>
  <c r="L172" i="3"/>
  <c r="C172" i="3"/>
  <c r="X171" i="3"/>
  <c r="W171" i="3"/>
  <c r="V171" i="3"/>
  <c r="U171" i="3"/>
  <c r="S171" i="3"/>
  <c r="R171" i="3"/>
  <c r="Q171" i="3"/>
  <c r="P171" i="3"/>
  <c r="O171" i="3"/>
  <c r="M171" i="3"/>
  <c r="L171" i="3"/>
  <c r="C171" i="3"/>
  <c r="X170" i="3"/>
  <c r="W170" i="3"/>
  <c r="V170" i="3"/>
  <c r="U170" i="3"/>
  <c r="S170" i="3"/>
  <c r="R170" i="3"/>
  <c r="Q170" i="3"/>
  <c r="P170" i="3"/>
  <c r="O170" i="3"/>
  <c r="M170" i="3"/>
  <c r="L170" i="3"/>
  <c r="C170" i="3"/>
  <c r="X169" i="3"/>
  <c r="W169" i="3"/>
  <c r="V169" i="3"/>
  <c r="U169" i="3"/>
  <c r="S169" i="3"/>
  <c r="R169" i="3"/>
  <c r="Q169" i="3"/>
  <c r="P169" i="3"/>
  <c r="O169" i="3"/>
  <c r="M169" i="3"/>
  <c r="L169" i="3"/>
  <c r="C169" i="3"/>
  <c r="X168" i="3"/>
  <c r="W168" i="3"/>
  <c r="V168" i="3"/>
  <c r="U168" i="3"/>
  <c r="S168" i="3"/>
  <c r="R168" i="3"/>
  <c r="Q168" i="3"/>
  <c r="P168" i="3"/>
  <c r="O168" i="3"/>
  <c r="M168" i="3"/>
  <c r="L168" i="3"/>
  <c r="C168" i="3"/>
  <c r="X167" i="3"/>
  <c r="W167" i="3"/>
  <c r="V167" i="3"/>
  <c r="U167" i="3"/>
  <c r="S167" i="3"/>
  <c r="R167" i="3"/>
  <c r="Q167" i="3"/>
  <c r="P167" i="3"/>
  <c r="O167" i="3"/>
  <c r="M167" i="3"/>
  <c r="L167" i="3"/>
  <c r="C167" i="3"/>
  <c r="X166" i="3"/>
  <c r="W166" i="3"/>
  <c r="V166" i="3"/>
  <c r="U166" i="3"/>
  <c r="S166" i="3"/>
  <c r="R166" i="3"/>
  <c r="Q166" i="3"/>
  <c r="P166" i="3"/>
  <c r="O166" i="3"/>
  <c r="M166" i="3"/>
  <c r="L166" i="3"/>
  <c r="C166" i="3"/>
  <c r="X165" i="3"/>
  <c r="W165" i="3"/>
  <c r="V165" i="3"/>
  <c r="U165" i="3"/>
  <c r="S165" i="3"/>
  <c r="R165" i="3"/>
  <c r="Q165" i="3"/>
  <c r="P165" i="3"/>
  <c r="O165" i="3"/>
  <c r="M165" i="3"/>
  <c r="L165" i="3"/>
  <c r="C165" i="3"/>
  <c r="X164" i="3"/>
  <c r="W164" i="3"/>
  <c r="V164" i="3"/>
  <c r="U164" i="3"/>
  <c r="S164" i="3"/>
  <c r="R164" i="3"/>
  <c r="Q164" i="3"/>
  <c r="P164" i="3"/>
  <c r="O164" i="3"/>
  <c r="M164" i="3"/>
  <c r="L164" i="3"/>
  <c r="C164" i="3"/>
  <c r="X163" i="3"/>
  <c r="W163" i="3"/>
  <c r="V163" i="3"/>
  <c r="U163" i="3"/>
  <c r="S163" i="3"/>
  <c r="R163" i="3"/>
  <c r="Q163" i="3"/>
  <c r="P163" i="3"/>
  <c r="O163" i="3"/>
  <c r="M163" i="3"/>
  <c r="L163" i="3"/>
  <c r="C163" i="3"/>
  <c r="X162" i="3"/>
  <c r="W162" i="3"/>
  <c r="V162" i="3"/>
  <c r="U162" i="3"/>
  <c r="S162" i="3"/>
  <c r="R162" i="3"/>
  <c r="Q162" i="3"/>
  <c r="P162" i="3"/>
  <c r="O162" i="3"/>
  <c r="M162" i="3"/>
  <c r="L162" i="3"/>
  <c r="C162" i="3"/>
  <c r="X161" i="3"/>
  <c r="W161" i="3"/>
  <c r="V161" i="3"/>
  <c r="U161" i="3"/>
  <c r="S161" i="3"/>
  <c r="R161" i="3"/>
  <c r="Q161" i="3"/>
  <c r="P161" i="3"/>
  <c r="O161" i="3"/>
  <c r="M161" i="3"/>
  <c r="L161" i="3"/>
  <c r="C161" i="3"/>
  <c r="X160" i="3"/>
  <c r="W160" i="3"/>
  <c r="V160" i="3"/>
  <c r="U160" i="3"/>
  <c r="S160" i="3"/>
  <c r="R160" i="3"/>
  <c r="Q160" i="3"/>
  <c r="P160" i="3"/>
  <c r="O160" i="3"/>
  <c r="M160" i="3"/>
  <c r="L160" i="3"/>
  <c r="C160" i="3"/>
  <c r="X159" i="3"/>
  <c r="W159" i="3"/>
  <c r="V159" i="3"/>
  <c r="U159" i="3"/>
  <c r="S159" i="3"/>
  <c r="R159" i="3"/>
  <c r="Q159" i="3"/>
  <c r="P159" i="3"/>
  <c r="O159" i="3"/>
  <c r="M159" i="3"/>
  <c r="L159" i="3"/>
  <c r="C159" i="3"/>
  <c r="X158" i="3"/>
  <c r="W158" i="3"/>
  <c r="V158" i="3"/>
  <c r="U158" i="3"/>
  <c r="S158" i="3"/>
  <c r="R158" i="3"/>
  <c r="Q158" i="3"/>
  <c r="P158" i="3"/>
  <c r="O158" i="3"/>
  <c r="M158" i="3"/>
  <c r="L158" i="3"/>
  <c r="C158" i="3"/>
  <c r="X157" i="3"/>
  <c r="W157" i="3"/>
  <c r="V157" i="3"/>
  <c r="U157" i="3"/>
  <c r="S157" i="3"/>
  <c r="R157" i="3"/>
  <c r="Q157" i="3"/>
  <c r="P157" i="3"/>
  <c r="O157" i="3"/>
  <c r="M157" i="3"/>
  <c r="L157" i="3"/>
  <c r="C157" i="3"/>
  <c r="X156" i="3"/>
  <c r="W156" i="3"/>
  <c r="V156" i="3"/>
  <c r="U156" i="3"/>
  <c r="S156" i="3"/>
  <c r="R156" i="3"/>
  <c r="Q156" i="3"/>
  <c r="P156" i="3"/>
  <c r="O156" i="3"/>
  <c r="M156" i="3"/>
  <c r="L156" i="3"/>
  <c r="C156" i="3"/>
  <c r="X155" i="3"/>
  <c r="W155" i="3"/>
  <c r="V155" i="3"/>
  <c r="U155" i="3"/>
  <c r="S155" i="3"/>
  <c r="R155" i="3"/>
  <c r="Q155" i="3"/>
  <c r="P155" i="3"/>
  <c r="O155" i="3"/>
  <c r="M155" i="3"/>
  <c r="L155" i="3"/>
  <c r="C155" i="3"/>
  <c r="X154" i="3"/>
  <c r="W154" i="3"/>
  <c r="V154" i="3"/>
  <c r="U154" i="3"/>
  <c r="S154" i="3"/>
  <c r="R154" i="3"/>
  <c r="Q154" i="3"/>
  <c r="P154" i="3"/>
  <c r="O154" i="3"/>
  <c r="M154" i="3"/>
  <c r="L154" i="3"/>
  <c r="C154" i="3"/>
  <c r="X153" i="3"/>
  <c r="W153" i="3"/>
  <c r="V153" i="3"/>
  <c r="U153" i="3"/>
  <c r="S153" i="3"/>
  <c r="R153" i="3"/>
  <c r="Q153" i="3"/>
  <c r="P153" i="3"/>
  <c r="O153" i="3"/>
  <c r="M153" i="3"/>
  <c r="L153" i="3"/>
  <c r="C153" i="3"/>
  <c r="X152" i="3"/>
  <c r="W152" i="3"/>
  <c r="V152" i="3"/>
  <c r="U152" i="3"/>
  <c r="S152" i="3"/>
  <c r="R152" i="3"/>
  <c r="Q152" i="3"/>
  <c r="P152" i="3"/>
  <c r="O152" i="3"/>
  <c r="M152" i="3"/>
  <c r="L152" i="3"/>
  <c r="C152" i="3"/>
  <c r="X151" i="3"/>
  <c r="W151" i="3"/>
  <c r="V151" i="3"/>
  <c r="U151" i="3"/>
  <c r="S151" i="3"/>
  <c r="R151" i="3"/>
  <c r="Q151" i="3"/>
  <c r="P151" i="3"/>
  <c r="O151" i="3"/>
  <c r="M151" i="3"/>
  <c r="L151" i="3"/>
  <c r="C151" i="3"/>
  <c r="X150" i="3"/>
  <c r="W150" i="3"/>
  <c r="V150" i="3"/>
  <c r="U150" i="3"/>
  <c r="S150" i="3"/>
  <c r="R150" i="3"/>
  <c r="Q150" i="3"/>
  <c r="P150" i="3"/>
  <c r="O150" i="3"/>
  <c r="M150" i="3"/>
  <c r="L150" i="3"/>
  <c r="C150" i="3"/>
  <c r="X149" i="3"/>
  <c r="W149" i="3"/>
  <c r="V149" i="3"/>
  <c r="U149" i="3"/>
  <c r="S149" i="3"/>
  <c r="R149" i="3"/>
  <c r="Q149" i="3"/>
  <c r="P149" i="3"/>
  <c r="O149" i="3"/>
  <c r="M149" i="3"/>
  <c r="L149" i="3"/>
  <c r="C149" i="3"/>
  <c r="X148" i="3"/>
  <c r="W148" i="3"/>
  <c r="V148" i="3"/>
  <c r="U148" i="3"/>
  <c r="S148" i="3"/>
  <c r="R148" i="3"/>
  <c r="Q148" i="3"/>
  <c r="P148" i="3"/>
  <c r="O148" i="3"/>
  <c r="M148" i="3"/>
  <c r="L148" i="3"/>
  <c r="C148" i="3"/>
  <c r="X147" i="3"/>
  <c r="W147" i="3"/>
  <c r="V147" i="3"/>
  <c r="U147" i="3"/>
  <c r="S147" i="3"/>
  <c r="R147" i="3"/>
  <c r="Q147" i="3"/>
  <c r="P147" i="3"/>
  <c r="O147" i="3"/>
  <c r="M147" i="3"/>
  <c r="L147" i="3"/>
  <c r="C147" i="3"/>
  <c r="X146" i="3"/>
  <c r="W146" i="3"/>
  <c r="V146" i="3"/>
  <c r="U146" i="3"/>
  <c r="S146" i="3"/>
  <c r="R146" i="3"/>
  <c r="Q146" i="3"/>
  <c r="P146" i="3"/>
  <c r="O146" i="3"/>
  <c r="M146" i="3"/>
  <c r="L146" i="3"/>
  <c r="C146" i="3"/>
  <c r="X145" i="3"/>
  <c r="W145" i="3"/>
  <c r="V145" i="3"/>
  <c r="U145" i="3"/>
  <c r="S145" i="3"/>
  <c r="R145" i="3"/>
  <c r="Q145" i="3"/>
  <c r="P145" i="3"/>
  <c r="O145" i="3"/>
  <c r="M145" i="3"/>
  <c r="L145" i="3"/>
  <c r="C145" i="3"/>
  <c r="X144" i="3"/>
  <c r="W144" i="3"/>
  <c r="V144" i="3"/>
  <c r="U144" i="3"/>
  <c r="S144" i="3"/>
  <c r="R144" i="3"/>
  <c r="Q144" i="3"/>
  <c r="P144" i="3"/>
  <c r="O144" i="3"/>
  <c r="M144" i="3"/>
  <c r="L144" i="3"/>
  <c r="C144" i="3"/>
  <c r="X143" i="3"/>
  <c r="W143" i="3"/>
  <c r="V143" i="3"/>
  <c r="U143" i="3"/>
  <c r="S143" i="3"/>
  <c r="R143" i="3"/>
  <c r="Q143" i="3"/>
  <c r="P143" i="3"/>
  <c r="O143" i="3"/>
  <c r="M143" i="3"/>
  <c r="L143" i="3"/>
  <c r="C143" i="3"/>
  <c r="X142" i="3"/>
  <c r="W142" i="3"/>
  <c r="V142" i="3"/>
  <c r="U142" i="3"/>
  <c r="S142" i="3"/>
  <c r="R142" i="3"/>
  <c r="Q142" i="3"/>
  <c r="P142" i="3"/>
  <c r="O142" i="3"/>
  <c r="M142" i="3"/>
  <c r="L142" i="3"/>
  <c r="C142" i="3"/>
  <c r="X141" i="3"/>
  <c r="W141" i="3"/>
  <c r="V141" i="3"/>
  <c r="U141" i="3"/>
  <c r="S141" i="3"/>
  <c r="R141" i="3"/>
  <c r="Q141" i="3"/>
  <c r="P141" i="3"/>
  <c r="O141" i="3"/>
  <c r="M141" i="3"/>
  <c r="L141" i="3"/>
  <c r="C141" i="3"/>
  <c r="X140" i="3"/>
  <c r="W140" i="3"/>
  <c r="V140" i="3"/>
  <c r="U140" i="3"/>
  <c r="S140" i="3"/>
  <c r="R140" i="3"/>
  <c r="Q140" i="3"/>
  <c r="P140" i="3"/>
  <c r="O140" i="3"/>
  <c r="M140" i="3"/>
  <c r="L140" i="3"/>
  <c r="C140" i="3"/>
  <c r="X139" i="3"/>
  <c r="W139" i="3"/>
  <c r="V139" i="3"/>
  <c r="U139" i="3"/>
  <c r="S139" i="3"/>
  <c r="R139" i="3"/>
  <c r="Q139" i="3"/>
  <c r="P139" i="3"/>
  <c r="O139" i="3"/>
  <c r="M139" i="3"/>
  <c r="L139" i="3"/>
  <c r="C139" i="3"/>
  <c r="X138" i="3"/>
  <c r="W138" i="3"/>
  <c r="V138" i="3"/>
  <c r="U138" i="3"/>
  <c r="S138" i="3"/>
  <c r="R138" i="3"/>
  <c r="Q138" i="3"/>
  <c r="P138" i="3"/>
  <c r="O138" i="3"/>
  <c r="M138" i="3"/>
  <c r="L138" i="3"/>
  <c r="C138" i="3"/>
  <c r="X137" i="3"/>
  <c r="W137" i="3"/>
  <c r="V137" i="3"/>
  <c r="U137" i="3"/>
  <c r="S137" i="3"/>
  <c r="R137" i="3"/>
  <c r="Q137" i="3"/>
  <c r="P137" i="3"/>
  <c r="O137" i="3"/>
  <c r="M137" i="3"/>
  <c r="L137" i="3"/>
  <c r="C137" i="3"/>
  <c r="X136" i="3"/>
  <c r="W136" i="3"/>
  <c r="V136" i="3"/>
  <c r="U136" i="3"/>
  <c r="S136" i="3"/>
  <c r="R136" i="3"/>
  <c r="Q136" i="3"/>
  <c r="P136" i="3"/>
  <c r="O136" i="3"/>
  <c r="M136" i="3"/>
  <c r="L136" i="3"/>
  <c r="C136" i="3"/>
  <c r="X135" i="3"/>
  <c r="W135" i="3"/>
  <c r="V135" i="3"/>
  <c r="U135" i="3"/>
  <c r="S135" i="3"/>
  <c r="R135" i="3"/>
  <c r="Q135" i="3"/>
  <c r="P135" i="3"/>
  <c r="O135" i="3"/>
  <c r="M135" i="3"/>
  <c r="L135" i="3"/>
  <c r="C135" i="3"/>
  <c r="X134" i="3"/>
  <c r="W134" i="3"/>
  <c r="V134" i="3"/>
  <c r="U134" i="3"/>
  <c r="S134" i="3"/>
  <c r="R134" i="3"/>
  <c r="Q134" i="3"/>
  <c r="P134" i="3"/>
  <c r="O134" i="3"/>
  <c r="M134" i="3"/>
  <c r="L134" i="3"/>
  <c r="C134" i="3"/>
  <c r="X133" i="3"/>
  <c r="W133" i="3"/>
  <c r="V133" i="3"/>
  <c r="U133" i="3"/>
  <c r="S133" i="3"/>
  <c r="R133" i="3"/>
  <c r="Q133" i="3"/>
  <c r="P133" i="3"/>
  <c r="O133" i="3"/>
  <c r="M133" i="3"/>
  <c r="L133" i="3"/>
  <c r="C133" i="3"/>
  <c r="X132" i="3"/>
  <c r="W132" i="3"/>
  <c r="V132" i="3"/>
  <c r="U132" i="3"/>
  <c r="S132" i="3"/>
  <c r="R132" i="3"/>
  <c r="Q132" i="3"/>
  <c r="P132" i="3"/>
  <c r="O132" i="3"/>
  <c r="M132" i="3"/>
  <c r="L132" i="3"/>
  <c r="C132" i="3"/>
  <c r="X131" i="3"/>
  <c r="W131" i="3"/>
  <c r="V131" i="3"/>
  <c r="U131" i="3"/>
  <c r="S131" i="3"/>
  <c r="R131" i="3"/>
  <c r="Q131" i="3"/>
  <c r="P131" i="3"/>
  <c r="O131" i="3"/>
  <c r="M131" i="3"/>
  <c r="L131" i="3"/>
  <c r="C131" i="3"/>
  <c r="X130" i="3"/>
  <c r="W130" i="3"/>
  <c r="V130" i="3"/>
  <c r="U130" i="3"/>
  <c r="S130" i="3"/>
  <c r="R130" i="3"/>
  <c r="Q130" i="3"/>
  <c r="P130" i="3"/>
  <c r="O130" i="3"/>
  <c r="M130" i="3"/>
  <c r="L130" i="3"/>
  <c r="C130" i="3"/>
  <c r="X129" i="3"/>
  <c r="W129" i="3"/>
  <c r="V129" i="3"/>
  <c r="U129" i="3"/>
  <c r="S129" i="3"/>
  <c r="R129" i="3"/>
  <c r="Q129" i="3"/>
  <c r="P129" i="3"/>
  <c r="O129" i="3"/>
  <c r="M129" i="3"/>
  <c r="L129" i="3"/>
  <c r="C129" i="3"/>
  <c r="X128" i="3"/>
  <c r="W128" i="3"/>
  <c r="V128" i="3"/>
  <c r="U128" i="3"/>
  <c r="S128" i="3"/>
  <c r="R128" i="3"/>
  <c r="Q128" i="3"/>
  <c r="P128" i="3"/>
  <c r="O128" i="3"/>
  <c r="M128" i="3"/>
  <c r="L128" i="3"/>
  <c r="C128" i="3"/>
  <c r="X127" i="3"/>
  <c r="W127" i="3"/>
  <c r="V127" i="3"/>
  <c r="U127" i="3"/>
  <c r="S127" i="3"/>
  <c r="R127" i="3"/>
  <c r="Q127" i="3"/>
  <c r="P127" i="3"/>
  <c r="O127" i="3"/>
  <c r="M127" i="3"/>
  <c r="L127" i="3"/>
  <c r="C127" i="3"/>
  <c r="X126" i="3"/>
  <c r="W126" i="3"/>
  <c r="V126" i="3"/>
  <c r="U126" i="3"/>
  <c r="S126" i="3"/>
  <c r="R126" i="3"/>
  <c r="Q126" i="3"/>
  <c r="P126" i="3"/>
  <c r="O126" i="3"/>
  <c r="M126" i="3"/>
  <c r="L126" i="3"/>
  <c r="C126" i="3"/>
  <c r="X125" i="3"/>
  <c r="W125" i="3"/>
  <c r="V125" i="3"/>
  <c r="U125" i="3"/>
  <c r="S125" i="3"/>
  <c r="R125" i="3"/>
  <c r="Q125" i="3"/>
  <c r="P125" i="3"/>
  <c r="O125" i="3"/>
  <c r="M125" i="3"/>
  <c r="L125" i="3"/>
  <c r="C125" i="3"/>
  <c r="X124" i="3"/>
  <c r="W124" i="3"/>
  <c r="V124" i="3"/>
  <c r="U124" i="3"/>
  <c r="S124" i="3"/>
  <c r="R124" i="3"/>
  <c r="Q124" i="3"/>
  <c r="P124" i="3"/>
  <c r="O124" i="3"/>
  <c r="M124" i="3"/>
  <c r="L124" i="3"/>
  <c r="C124" i="3"/>
  <c r="X123" i="3"/>
  <c r="W123" i="3"/>
  <c r="V123" i="3"/>
  <c r="U123" i="3"/>
  <c r="S123" i="3"/>
  <c r="R123" i="3"/>
  <c r="Q123" i="3"/>
  <c r="P123" i="3"/>
  <c r="O123" i="3"/>
  <c r="M123" i="3"/>
  <c r="L123" i="3"/>
  <c r="C123" i="3"/>
  <c r="X122" i="3"/>
  <c r="W122" i="3"/>
  <c r="V122" i="3"/>
  <c r="U122" i="3"/>
  <c r="S122" i="3"/>
  <c r="R122" i="3"/>
  <c r="Q122" i="3"/>
  <c r="P122" i="3"/>
  <c r="O122" i="3"/>
  <c r="M122" i="3"/>
  <c r="L122" i="3"/>
  <c r="C122" i="3"/>
  <c r="X121" i="3"/>
  <c r="W121" i="3"/>
  <c r="V121" i="3"/>
  <c r="U121" i="3"/>
  <c r="S121" i="3"/>
  <c r="R121" i="3"/>
  <c r="Q121" i="3"/>
  <c r="P121" i="3"/>
  <c r="O121" i="3"/>
  <c r="M121" i="3"/>
  <c r="L121" i="3"/>
  <c r="C121" i="3"/>
  <c r="X120" i="3"/>
  <c r="W120" i="3"/>
  <c r="V120" i="3"/>
  <c r="U120" i="3"/>
  <c r="S120" i="3"/>
  <c r="R120" i="3"/>
  <c r="Q120" i="3"/>
  <c r="P120" i="3"/>
  <c r="O120" i="3"/>
  <c r="M120" i="3"/>
  <c r="L120" i="3"/>
  <c r="C120" i="3"/>
  <c r="X119" i="3"/>
  <c r="W119" i="3"/>
  <c r="V119" i="3"/>
  <c r="U119" i="3"/>
  <c r="S119" i="3"/>
  <c r="R119" i="3"/>
  <c r="Q119" i="3"/>
  <c r="P119" i="3"/>
  <c r="O119" i="3"/>
  <c r="M119" i="3"/>
  <c r="L119" i="3"/>
  <c r="C119" i="3"/>
  <c r="X118" i="3"/>
  <c r="W118" i="3"/>
  <c r="V118" i="3"/>
  <c r="U118" i="3"/>
  <c r="S118" i="3"/>
  <c r="R118" i="3"/>
  <c r="Q118" i="3"/>
  <c r="P118" i="3"/>
  <c r="O118" i="3"/>
  <c r="M118" i="3"/>
  <c r="L118" i="3"/>
  <c r="C118" i="3"/>
  <c r="X117" i="3"/>
  <c r="W117" i="3"/>
  <c r="V117" i="3"/>
  <c r="U117" i="3"/>
  <c r="S117" i="3"/>
  <c r="R117" i="3"/>
  <c r="Q117" i="3"/>
  <c r="P117" i="3"/>
  <c r="O117" i="3"/>
  <c r="M117" i="3"/>
  <c r="L117" i="3"/>
  <c r="C117" i="3"/>
  <c r="X116" i="3"/>
  <c r="W116" i="3"/>
  <c r="V116" i="3"/>
  <c r="U116" i="3"/>
  <c r="S116" i="3"/>
  <c r="R116" i="3"/>
  <c r="Q116" i="3"/>
  <c r="P116" i="3"/>
  <c r="O116" i="3"/>
  <c r="M116" i="3"/>
  <c r="L116" i="3"/>
  <c r="C116" i="3"/>
  <c r="X115" i="3"/>
  <c r="W115" i="3"/>
  <c r="V115" i="3"/>
  <c r="U115" i="3"/>
  <c r="S115" i="3"/>
  <c r="R115" i="3"/>
  <c r="Q115" i="3"/>
  <c r="P115" i="3"/>
  <c r="O115" i="3"/>
  <c r="M115" i="3"/>
  <c r="L115" i="3"/>
  <c r="C115" i="3"/>
  <c r="X114" i="3"/>
  <c r="W114" i="3"/>
  <c r="V114" i="3"/>
  <c r="U114" i="3"/>
  <c r="S114" i="3"/>
  <c r="R114" i="3"/>
  <c r="Q114" i="3"/>
  <c r="P114" i="3"/>
  <c r="O114" i="3"/>
  <c r="M114" i="3"/>
  <c r="L114" i="3"/>
  <c r="C114" i="3"/>
  <c r="X113" i="3"/>
  <c r="W113" i="3"/>
  <c r="V113" i="3"/>
  <c r="U113" i="3"/>
  <c r="S113" i="3"/>
  <c r="R113" i="3"/>
  <c r="Q113" i="3"/>
  <c r="P113" i="3"/>
  <c r="O113" i="3"/>
  <c r="M113" i="3"/>
  <c r="L113" i="3"/>
  <c r="C113" i="3"/>
  <c r="X112" i="3"/>
  <c r="W112" i="3"/>
  <c r="V112" i="3"/>
  <c r="U112" i="3"/>
  <c r="S112" i="3"/>
  <c r="R112" i="3"/>
  <c r="Q112" i="3"/>
  <c r="P112" i="3"/>
  <c r="O112" i="3"/>
  <c r="M112" i="3"/>
  <c r="L112" i="3"/>
  <c r="C112" i="3"/>
  <c r="X111" i="3"/>
  <c r="W111" i="3"/>
  <c r="V111" i="3"/>
  <c r="U111" i="3"/>
  <c r="S111" i="3"/>
  <c r="R111" i="3"/>
  <c r="Q111" i="3"/>
  <c r="P111" i="3"/>
  <c r="O111" i="3"/>
  <c r="M111" i="3"/>
  <c r="L111" i="3"/>
  <c r="C111" i="3"/>
  <c r="X110" i="3"/>
  <c r="W110" i="3"/>
  <c r="V110" i="3"/>
  <c r="U110" i="3"/>
  <c r="S110" i="3"/>
  <c r="R110" i="3"/>
  <c r="Q110" i="3"/>
  <c r="P110" i="3"/>
  <c r="O110" i="3"/>
  <c r="M110" i="3"/>
  <c r="L110" i="3"/>
  <c r="C110" i="3"/>
  <c r="X109" i="3"/>
  <c r="W109" i="3"/>
  <c r="V109" i="3"/>
  <c r="U109" i="3"/>
  <c r="S109" i="3"/>
  <c r="R109" i="3"/>
  <c r="Q109" i="3"/>
  <c r="P109" i="3"/>
  <c r="O109" i="3"/>
  <c r="M109" i="3"/>
  <c r="L109" i="3"/>
  <c r="C109" i="3"/>
  <c r="X108" i="3"/>
  <c r="W108" i="3"/>
  <c r="V108" i="3"/>
  <c r="U108" i="3"/>
  <c r="S108" i="3"/>
  <c r="R108" i="3"/>
  <c r="Q108" i="3"/>
  <c r="P108" i="3"/>
  <c r="O108" i="3"/>
  <c r="M108" i="3"/>
  <c r="L108" i="3"/>
  <c r="C108" i="3"/>
  <c r="X107" i="3"/>
  <c r="W107" i="3"/>
  <c r="V107" i="3"/>
  <c r="U107" i="3"/>
  <c r="S107" i="3"/>
  <c r="R107" i="3"/>
  <c r="Q107" i="3"/>
  <c r="P107" i="3"/>
  <c r="O107" i="3"/>
  <c r="M107" i="3"/>
  <c r="L107" i="3"/>
  <c r="C107" i="3"/>
  <c r="X106" i="3"/>
  <c r="W106" i="3"/>
  <c r="V106" i="3"/>
  <c r="U106" i="3"/>
  <c r="S106" i="3"/>
  <c r="R106" i="3"/>
  <c r="Q106" i="3"/>
  <c r="P106" i="3"/>
  <c r="O106" i="3"/>
  <c r="M106" i="3"/>
  <c r="L106" i="3"/>
  <c r="C106" i="3"/>
  <c r="X105" i="3"/>
  <c r="W105" i="3"/>
  <c r="V105" i="3"/>
  <c r="U105" i="3"/>
  <c r="S105" i="3"/>
  <c r="R105" i="3"/>
  <c r="Q105" i="3"/>
  <c r="P105" i="3"/>
  <c r="O105" i="3"/>
  <c r="M105" i="3"/>
  <c r="L105" i="3"/>
  <c r="C105" i="3"/>
  <c r="X104" i="3"/>
  <c r="W104" i="3"/>
  <c r="V104" i="3"/>
  <c r="U104" i="3"/>
  <c r="S104" i="3"/>
  <c r="R104" i="3"/>
  <c r="Q104" i="3"/>
  <c r="P104" i="3"/>
  <c r="O104" i="3"/>
  <c r="M104" i="3"/>
  <c r="L104" i="3"/>
  <c r="C104" i="3"/>
  <c r="X103" i="3"/>
  <c r="W103" i="3"/>
  <c r="V103" i="3"/>
  <c r="U103" i="3"/>
  <c r="S103" i="3"/>
  <c r="R103" i="3"/>
  <c r="Q103" i="3"/>
  <c r="P103" i="3"/>
  <c r="O103" i="3"/>
  <c r="M103" i="3"/>
  <c r="L103" i="3"/>
  <c r="C103" i="3"/>
  <c r="X102" i="3"/>
  <c r="W102" i="3"/>
  <c r="V102" i="3"/>
  <c r="U102" i="3"/>
  <c r="S102" i="3"/>
  <c r="R102" i="3"/>
  <c r="Q102" i="3"/>
  <c r="P102" i="3"/>
  <c r="O102" i="3"/>
  <c r="M102" i="3"/>
  <c r="L102" i="3"/>
  <c r="C102" i="3"/>
  <c r="X101" i="3"/>
  <c r="W101" i="3"/>
  <c r="V101" i="3"/>
  <c r="U101" i="3"/>
  <c r="S101" i="3"/>
  <c r="R101" i="3"/>
  <c r="Q101" i="3"/>
  <c r="P101" i="3"/>
  <c r="O101" i="3"/>
  <c r="M101" i="3"/>
  <c r="L101" i="3"/>
  <c r="C101" i="3"/>
  <c r="X100" i="3"/>
  <c r="W100" i="3"/>
  <c r="V100" i="3"/>
  <c r="U100" i="3"/>
  <c r="S100" i="3"/>
  <c r="R100" i="3"/>
  <c r="Q100" i="3"/>
  <c r="P100" i="3"/>
  <c r="O100" i="3"/>
  <c r="M100" i="3"/>
  <c r="L100" i="3"/>
  <c r="C100" i="3"/>
  <c r="X99" i="3"/>
  <c r="W99" i="3"/>
  <c r="V99" i="3"/>
  <c r="U99" i="3"/>
  <c r="S99" i="3"/>
  <c r="R99" i="3"/>
  <c r="Q99" i="3"/>
  <c r="P99" i="3"/>
  <c r="O99" i="3"/>
  <c r="M99" i="3"/>
  <c r="L99" i="3"/>
  <c r="C99" i="3"/>
  <c r="X98" i="3"/>
  <c r="W98" i="3"/>
  <c r="V98" i="3"/>
  <c r="U98" i="3"/>
  <c r="S98" i="3"/>
  <c r="R98" i="3"/>
  <c r="Q98" i="3"/>
  <c r="P98" i="3"/>
  <c r="O98" i="3"/>
  <c r="M98" i="3"/>
  <c r="L98" i="3"/>
  <c r="C98" i="3"/>
  <c r="X97" i="3"/>
  <c r="W97" i="3"/>
  <c r="V97" i="3"/>
  <c r="U97" i="3"/>
  <c r="S97" i="3"/>
  <c r="R97" i="3"/>
  <c r="Q97" i="3"/>
  <c r="P97" i="3"/>
  <c r="O97" i="3"/>
  <c r="M97" i="3"/>
  <c r="L97" i="3"/>
  <c r="C97" i="3"/>
  <c r="X96" i="3"/>
  <c r="W96" i="3"/>
  <c r="V96" i="3"/>
  <c r="U96" i="3"/>
  <c r="S96" i="3"/>
  <c r="R96" i="3"/>
  <c r="Q96" i="3"/>
  <c r="P96" i="3"/>
  <c r="O96" i="3"/>
  <c r="M96" i="3"/>
  <c r="L96" i="3"/>
  <c r="C96" i="3"/>
  <c r="X95" i="3"/>
  <c r="W95" i="3"/>
  <c r="V95" i="3"/>
  <c r="U95" i="3"/>
  <c r="S95" i="3"/>
  <c r="R95" i="3"/>
  <c r="Q95" i="3"/>
  <c r="P95" i="3"/>
  <c r="O95" i="3"/>
  <c r="M95" i="3"/>
  <c r="L95" i="3"/>
  <c r="C95" i="3"/>
  <c r="X94" i="3"/>
  <c r="W94" i="3"/>
  <c r="V94" i="3"/>
  <c r="U94" i="3"/>
  <c r="S94" i="3"/>
  <c r="R94" i="3"/>
  <c r="Q94" i="3"/>
  <c r="P94" i="3"/>
  <c r="O94" i="3"/>
  <c r="M94" i="3"/>
  <c r="L94" i="3"/>
  <c r="C94" i="3"/>
  <c r="X93" i="3"/>
  <c r="W93" i="3"/>
  <c r="V93" i="3"/>
  <c r="U93" i="3"/>
  <c r="S93" i="3"/>
  <c r="R93" i="3"/>
  <c r="Q93" i="3"/>
  <c r="P93" i="3"/>
  <c r="O93" i="3"/>
  <c r="M93" i="3"/>
  <c r="L93" i="3"/>
  <c r="C93" i="3"/>
  <c r="X92" i="3"/>
  <c r="W92" i="3"/>
  <c r="V92" i="3"/>
  <c r="U92" i="3"/>
  <c r="S92" i="3"/>
  <c r="R92" i="3"/>
  <c r="Q92" i="3"/>
  <c r="P92" i="3"/>
  <c r="O92" i="3"/>
  <c r="M92" i="3"/>
  <c r="L92" i="3"/>
  <c r="C92" i="3"/>
  <c r="X91" i="3"/>
  <c r="W91" i="3"/>
  <c r="V91" i="3"/>
  <c r="U91" i="3"/>
  <c r="S91" i="3"/>
  <c r="R91" i="3"/>
  <c r="Q91" i="3"/>
  <c r="P91" i="3"/>
  <c r="O91" i="3"/>
  <c r="M91" i="3"/>
  <c r="L91" i="3"/>
  <c r="C91" i="3"/>
  <c r="X90" i="3"/>
  <c r="W90" i="3"/>
  <c r="V90" i="3"/>
  <c r="U90" i="3"/>
  <c r="S90" i="3"/>
  <c r="R90" i="3"/>
  <c r="Q90" i="3"/>
  <c r="P90" i="3"/>
  <c r="O90" i="3"/>
  <c r="M90" i="3"/>
  <c r="L90" i="3"/>
  <c r="C90" i="3"/>
  <c r="X89" i="3"/>
  <c r="W89" i="3"/>
  <c r="V89" i="3"/>
  <c r="U89" i="3"/>
  <c r="S89" i="3"/>
  <c r="R89" i="3"/>
  <c r="Q89" i="3"/>
  <c r="P89" i="3"/>
  <c r="O89" i="3"/>
  <c r="M89" i="3"/>
  <c r="L89" i="3"/>
  <c r="C89" i="3"/>
  <c r="X88" i="3"/>
  <c r="W88" i="3"/>
  <c r="V88" i="3"/>
  <c r="U88" i="3"/>
  <c r="S88" i="3"/>
  <c r="R88" i="3"/>
  <c r="Q88" i="3"/>
  <c r="P88" i="3"/>
  <c r="O88" i="3"/>
  <c r="M88" i="3"/>
  <c r="L88" i="3"/>
  <c r="C88" i="3"/>
  <c r="X87" i="3"/>
  <c r="W87" i="3"/>
  <c r="V87" i="3"/>
  <c r="U87" i="3"/>
  <c r="S87" i="3"/>
  <c r="R87" i="3"/>
  <c r="Q87" i="3"/>
  <c r="P87" i="3"/>
  <c r="O87" i="3"/>
  <c r="M87" i="3"/>
  <c r="L87" i="3"/>
  <c r="C87" i="3"/>
  <c r="X86" i="3"/>
  <c r="W86" i="3"/>
  <c r="V86" i="3"/>
  <c r="U86" i="3"/>
  <c r="S86" i="3"/>
  <c r="R86" i="3"/>
  <c r="Q86" i="3"/>
  <c r="P86" i="3"/>
  <c r="O86" i="3"/>
  <c r="M86" i="3"/>
  <c r="L86" i="3"/>
  <c r="C86" i="3"/>
  <c r="X85" i="3"/>
  <c r="W85" i="3"/>
  <c r="V85" i="3"/>
  <c r="U85" i="3"/>
  <c r="S85" i="3"/>
  <c r="R85" i="3"/>
  <c r="Q85" i="3"/>
  <c r="P85" i="3"/>
  <c r="O85" i="3"/>
  <c r="M85" i="3"/>
  <c r="L85" i="3"/>
  <c r="C85" i="3"/>
  <c r="X84" i="3"/>
  <c r="W84" i="3"/>
  <c r="V84" i="3"/>
  <c r="U84" i="3"/>
  <c r="S84" i="3"/>
  <c r="R84" i="3"/>
  <c r="Q84" i="3"/>
  <c r="P84" i="3"/>
  <c r="O84" i="3"/>
  <c r="M84" i="3"/>
  <c r="L84" i="3"/>
  <c r="C84" i="3"/>
  <c r="X83" i="3"/>
  <c r="W83" i="3"/>
  <c r="V83" i="3"/>
  <c r="U83" i="3"/>
  <c r="S83" i="3"/>
  <c r="R83" i="3"/>
  <c r="Q83" i="3"/>
  <c r="P83" i="3"/>
  <c r="O83" i="3"/>
  <c r="M83" i="3"/>
  <c r="L83" i="3"/>
  <c r="C83" i="3"/>
  <c r="X82" i="3"/>
  <c r="W82" i="3"/>
  <c r="V82" i="3"/>
  <c r="U82" i="3"/>
  <c r="S82" i="3"/>
  <c r="R82" i="3"/>
  <c r="Q82" i="3"/>
  <c r="P82" i="3"/>
  <c r="O82" i="3"/>
  <c r="M82" i="3"/>
  <c r="L82" i="3"/>
  <c r="C82" i="3"/>
  <c r="X81" i="3"/>
  <c r="W81" i="3"/>
  <c r="V81" i="3"/>
  <c r="U81" i="3"/>
  <c r="S81" i="3"/>
  <c r="R81" i="3"/>
  <c r="Q81" i="3"/>
  <c r="P81" i="3"/>
  <c r="O81" i="3"/>
  <c r="M81" i="3"/>
  <c r="L81" i="3"/>
  <c r="C81" i="3"/>
  <c r="X80" i="3"/>
  <c r="W80" i="3"/>
  <c r="V80" i="3"/>
  <c r="U80" i="3"/>
  <c r="S80" i="3"/>
  <c r="R80" i="3"/>
  <c r="Q80" i="3"/>
  <c r="P80" i="3"/>
  <c r="O80" i="3"/>
  <c r="M80" i="3"/>
  <c r="L80" i="3"/>
  <c r="C80" i="3"/>
  <c r="X79" i="3"/>
  <c r="W79" i="3"/>
  <c r="V79" i="3"/>
  <c r="U79" i="3"/>
  <c r="S79" i="3"/>
  <c r="R79" i="3"/>
  <c r="Q79" i="3"/>
  <c r="P79" i="3"/>
  <c r="O79" i="3"/>
  <c r="M79" i="3"/>
  <c r="L79" i="3"/>
  <c r="C79" i="3"/>
  <c r="X78" i="3"/>
  <c r="W78" i="3"/>
  <c r="V78" i="3"/>
  <c r="U78" i="3"/>
  <c r="S78" i="3"/>
  <c r="R78" i="3"/>
  <c r="Q78" i="3"/>
  <c r="P78" i="3"/>
  <c r="O78" i="3"/>
  <c r="M78" i="3"/>
  <c r="L78" i="3"/>
  <c r="C78" i="3"/>
  <c r="X77" i="3"/>
  <c r="W77" i="3"/>
  <c r="V77" i="3"/>
  <c r="U77" i="3"/>
  <c r="S77" i="3"/>
  <c r="R77" i="3"/>
  <c r="Q77" i="3"/>
  <c r="P77" i="3"/>
  <c r="O77" i="3"/>
  <c r="M77" i="3"/>
  <c r="L77" i="3"/>
  <c r="C77" i="3"/>
  <c r="X76" i="3"/>
  <c r="W76" i="3"/>
  <c r="V76" i="3"/>
  <c r="U76" i="3"/>
  <c r="S76" i="3"/>
  <c r="R76" i="3"/>
  <c r="Q76" i="3"/>
  <c r="P76" i="3"/>
  <c r="O76" i="3"/>
  <c r="M76" i="3"/>
  <c r="L76" i="3"/>
  <c r="C76" i="3"/>
  <c r="X75" i="3"/>
  <c r="W75" i="3"/>
  <c r="V75" i="3"/>
  <c r="U75" i="3"/>
  <c r="S75" i="3"/>
  <c r="R75" i="3"/>
  <c r="Q75" i="3"/>
  <c r="P75" i="3"/>
  <c r="O75" i="3"/>
  <c r="M75" i="3"/>
  <c r="L75" i="3"/>
  <c r="C75" i="3"/>
  <c r="X74" i="3"/>
  <c r="W74" i="3"/>
  <c r="V74" i="3"/>
  <c r="U74" i="3"/>
  <c r="S74" i="3"/>
  <c r="R74" i="3"/>
  <c r="Q74" i="3"/>
  <c r="P74" i="3"/>
  <c r="O74" i="3"/>
  <c r="M74" i="3"/>
  <c r="L74" i="3"/>
  <c r="C74" i="3"/>
  <c r="X73" i="3"/>
  <c r="W73" i="3"/>
  <c r="V73" i="3"/>
  <c r="U73" i="3"/>
  <c r="S73" i="3"/>
  <c r="R73" i="3"/>
  <c r="Q73" i="3"/>
  <c r="P73" i="3"/>
  <c r="O73" i="3"/>
  <c r="M73" i="3"/>
  <c r="L73" i="3"/>
  <c r="C73" i="3"/>
  <c r="X72" i="3"/>
  <c r="W72" i="3"/>
  <c r="V72" i="3"/>
  <c r="U72" i="3"/>
  <c r="S72" i="3"/>
  <c r="R72" i="3"/>
  <c r="Q72" i="3"/>
  <c r="P72" i="3"/>
  <c r="O72" i="3"/>
  <c r="M72" i="3"/>
  <c r="L72" i="3"/>
  <c r="C72" i="3"/>
  <c r="X71" i="3"/>
  <c r="W71" i="3"/>
  <c r="V71" i="3"/>
  <c r="U71" i="3"/>
  <c r="S71" i="3"/>
  <c r="R71" i="3"/>
  <c r="Q71" i="3"/>
  <c r="P71" i="3"/>
  <c r="O71" i="3"/>
  <c r="M71" i="3"/>
  <c r="L71" i="3"/>
  <c r="C71" i="3"/>
  <c r="X70" i="3"/>
  <c r="W70" i="3"/>
  <c r="V70" i="3"/>
  <c r="U70" i="3"/>
  <c r="S70" i="3"/>
  <c r="R70" i="3"/>
  <c r="Q70" i="3"/>
  <c r="P70" i="3"/>
  <c r="O70" i="3"/>
  <c r="M70" i="3"/>
  <c r="L70" i="3"/>
  <c r="C70" i="3"/>
  <c r="X69" i="3"/>
  <c r="W69" i="3"/>
  <c r="V69" i="3"/>
  <c r="U69" i="3"/>
  <c r="S69" i="3"/>
  <c r="R69" i="3"/>
  <c r="Q69" i="3"/>
  <c r="P69" i="3"/>
  <c r="O69" i="3"/>
  <c r="M69" i="3"/>
  <c r="L69" i="3"/>
  <c r="C69" i="3"/>
  <c r="X68" i="3"/>
  <c r="W68" i="3"/>
  <c r="V68" i="3"/>
  <c r="U68" i="3"/>
  <c r="S68" i="3"/>
  <c r="R68" i="3"/>
  <c r="Q68" i="3"/>
  <c r="P68" i="3"/>
  <c r="O68" i="3"/>
  <c r="M68" i="3"/>
  <c r="L68" i="3"/>
  <c r="K68" i="3"/>
  <c r="J68" i="3"/>
  <c r="I68" i="3"/>
  <c r="D68" i="3"/>
  <c r="C68" i="3"/>
  <c r="X67" i="3"/>
  <c r="W67" i="3"/>
  <c r="V67" i="3"/>
  <c r="U67" i="3"/>
  <c r="S67" i="3"/>
  <c r="R67" i="3"/>
  <c r="Q67" i="3"/>
  <c r="P67" i="3"/>
  <c r="O67" i="3"/>
  <c r="M67" i="3"/>
  <c r="L67" i="3"/>
  <c r="K67" i="3"/>
  <c r="J67" i="3"/>
  <c r="I67" i="3"/>
  <c r="D67" i="3"/>
  <c r="C67" i="3"/>
  <c r="X66" i="3"/>
  <c r="W66" i="3"/>
  <c r="V66" i="3"/>
  <c r="U66" i="3"/>
  <c r="S66" i="3"/>
  <c r="R66" i="3"/>
  <c r="Q66" i="3"/>
  <c r="P66" i="3"/>
  <c r="O66" i="3"/>
  <c r="M66" i="3"/>
  <c r="L66" i="3"/>
  <c r="K66" i="3"/>
  <c r="J66" i="3"/>
  <c r="I66" i="3"/>
  <c r="D66" i="3"/>
  <c r="C66" i="3"/>
  <c r="X65" i="3"/>
  <c r="W65" i="3"/>
  <c r="V65" i="3"/>
  <c r="U65" i="3"/>
  <c r="S65" i="3"/>
  <c r="R65" i="3"/>
  <c r="Q65" i="3"/>
  <c r="P65" i="3"/>
  <c r="O65" i="3"/>
  <c r="M65" i="3"/>
  <c r="L65" i="3"/>
  <c r="K65" i="3"/>
  <c r="J65" i="3"/>
  <c r="I65" i="3"/>
  <c r="D65" i="3"/>
  <c r="C65" i="3"/>
  <c r="X64" i="3"/>
  <c r="W64" i="3"/>
  <c r="V64" i="3"/>
  <c r="U64" i="3"/>
  <c r="S64" i="3"/>
  <c r="R64" i="3"/>
  <c r="Q64" i="3"/>
  <c r="P64" i="3"/>
  <c r="O64" i="3"/>
  <c r="M64" i="3"/>
  <c r="L64" i="3"/>
  <c r="K64" i="3"/>
  <c r="J64" i="3"/>
  <c r="I64" i="3"/>
  <c r="D64" i="3"/>
  <c r="C64" i="3"/>
  <c r="X63" i="3"/>
  <c r="W63" i="3"/>
  <c r="V63" i="3"/>
  <c r="U63" i="3"/>
  <c r="S63" i="3"/>
  <c r="R63" i="3"/>
  <c r="Q63" i="3"/>
  <c r="P63" i="3"/>
  <c r="O63" i="3"/>
  <c r="M63" i="3"/>
  <c r="L63" i="3"/>
  <c r="K63" i="3"/>
  <c r="J63" i="3"/>
  <c r="I63" i="3"/>
  <c r="D63" i="3"/>
  <c r="C63" i="3"/>
  <c r="X62" i="3"/>
  <c r="W62" i="3"/>
  <c r="V62" i="3"/>
  <c r="U62" i="3"/>
  <c r="S62" i="3"/>
  <c r="R62" i="3"/>
  <c r="Q62" i="3"/>
  <c r="P62" i="3"/>
  <c r="O62" i="3"/>
  <c r="M62" i="3"/>
  <c r="L62" i="3"/>
  <c r="K62" i="3"/>
  <c r="J62" i="3"/>
  <c r="I62" i="3"/>
  <c r="D62" i="3"/>
  <c r="C62" i="3"/>
  <c r="X61" i="3"/>
  <c r="W61" i="3"/>
  <c r="V61" i="3"/>
  <c r="U61" i="3"/>
  <c r="S61" i="3"/>
  <c r="R61" i="3"/>
  <c r="Q61" i="3"/>
  <c r="P61" i="3"/>
  <c r="O61" i="3"/>
  <c r="M61" i="3"/>
  <c r="L61" i="3"/>
  <c r="K61" i="3"/>
  <c r="J61" i="3"/>
  <c r="I61" i="3"/>
  <c r="D61" i="3"/>
  <c r="C61" i="3"/>
  <c r="X60" i="3"/>
  <c r="W60" i="3"/>
  <c r="V60" i="3"/>
  <c r="U60" i="3"/>
  <c r="S60" i="3"/>
  <c r="R60" i="3"/>
  <c r="Q60" i="3"/>
  <c r="P60" i="3"/>
  <c r="O60" i="3"/>
  <c r="M60" i="3"/>
  <c r="L60" i="3"/>
  <c r="K60" i="3"/>
  <c r="J60" i="3"/>
  <c r="I60" i="3"/>
  <c r="D60" i="3"/>
  <c r="C60" i="3"/>
  <c r="X59" i="3"/>
  <c r="W59" i="3"/>
  <c r="V59" i="3"/>
  <c r="U59" i="3"/>
  <c r="S59" i="3"/>
  <c r="R59" i="3"/>
  <c r="Q59" i="3"/>
  <c r="P59" i="3"/>
  <c r="O59" i="3"/>
  <c r="M59" i="3"/>
  <c r="L59" i="3"/>
  <c r="K59" i="3"/>
  <c r="J59" i="3"/>
  <c r="I59" i="3"/>
  <c r="D59" i="3"/>
  <c r="C59" i="3"/>
  <c r="X58" i="3"/>
  <c r="W58" i="3"/>
  <c r="V58" i="3"/>
  <c r="U58" i="3"/>
  <c r="S58" i="3"/>
  <c r="R58" i="3"/>
  <c r="Q58" i="3"/>
  <c r="P58" i="3"/>
  <c r="O58" i="3"/>
  <c r="M58" i="3"/>
  <c r="L58" i="3"/>
  <c r="K58" i="3"/>
  <c r="J58" i="3"/>
  <c r="I58" i="3"/>
  <c r="D58" i="3"/>
  <c r="C58" i="3"/>
  <c r="X57" i="3"/>
  <c r="W57" i="3"/>
  <c r="V57" i="3"/>
  <c r="U57" i="3"/>
  <c r="S57" i="3"/>
  <c r="R57" i="3"/>
  <c r="Q57" i="3"/>
  <c r="P57" i="3"/>
  <c r="O57" i="3"/>
  <c r="M57" i="3"/>
  <c r="L57" i="3"/>
  <c r="K57" i="3"/>
  <c r="J57" i="3"/>
  <c r="I57" i="3"/>
  <c r="D57" i="3"/>
  <c r="C57" i="3"/>
  <c r="X56" i="3"/>
  <c r="W56" i="3"/>
  <c r="V56" i="3"/>
  <c r="U56" i="3"/>
  <c r="S56" i="3"/>
  <c r="R56" i="3"/>
  <c r="Q56" i="3"/>
  <c r="P56" i="3"/>
  <c r="O56" i="3"/>
  <c r="M56" i="3"/>
  <c r="L56" i="3"/>
  <c r="K56" i="3"/>
  <c r="J56" i="3"/>
  <c r="I56" i="3"/>
  <c r="D56" i="3"/>
  <c r="C56" i="3"/>
  <c r="X55" i="3"/>
  <c r="W55" i="3"/>
  <c r="V55" i="3"/>
  <c r="U55" i="3"/>
  <c r="S55" i="3"/>
  <c r="R55" i="3"/>
  <c r="Q55" i="3"/>
  <c r="P55" i="3"/>
  <c r="O55" i="3"/>
  <c r="M55" i="3"/>
  <c r="L55" i="3"/>
  <c r="K55" i="3"/>
  <c r="J55" i="3"/>
  <c r="I55" i="3"/>
  <c r="D55" i="3"/>
  <c r="C55" i="3"/>
  <c r="X54" i="3"/>
  <c r="W54" i="3"/>
  <c r="V54" i="3"/>
  <c r="U54" i="3"/>
  <c r="S54" i="3"/>
  <c r="R54" i="3"/>
  <c r="Q54" i="3"/>
  <c r="P54" i="3"/>
  <c r="O54" i="3"/>
  <c r="M54" i="3"/>
  <c r="L54" i="3"/>
  <c r="K54" i="3"/>
  <c r="J54" i="3"/>
  <c r="I54" i="3"/>
  <c r="D54" i="3"/>
  <c r="C54" i="3"/>
  <c r="X53" i="3"/>
  <c r="W53" i="3"/>
  <c r="V53" i="3"/>
  <c r="U53" i="3"/>
  <c r="S53" i="3"/>
  <c r="R53" i="3"/>
  <c r="Q53" i="3"/>
  <c r="P53" i="3"/>
  <c r="O53" i="3"/>
  <c r="M53" i="3"/>
  <c r="L53" i="3"/>
  <c r="K53" i="3"/>
  <c r="J53" i="3"/>
  <c r="I53" i="3"/>
  <c r="D53" i="3"/>
  <c r="C53" i="3"/>
  <c r="X52" i="3"/>
  <c r="W52" i="3"/>
  <c r="V52" i="3"/>
  <c r="U52" i="3"/>
  <c r="S52" i="3"/>
  <c r="R52" i="3"/>
  <c r="Q52" i="3"/>
  <c r="P52" i="3"/>
  <c r="O52" i="3"/>
  <c r="M52" i="3"/>
  <c r="L52" i="3"/>
  <c r="K52" i="3"/>
  <c r="J52" i="3"/>
  <c r="I52" i="3"/>
  <c r="D52" i="3"/>
  <c r="C52" i="3"/>
  <c r="X51" i="3"/>
  <c r="W51" i="3"/>
  <c r="V51" i="3"/>
  <c r="U51" i="3"/>
  <c r="S51" i="3"/>
  <c r="R51" i="3"/>
  <c r="Q51" i="3"/>
  <c r="P51" i="3"/>
  <c r="O51" i="3"/>
  <c r="M51" i="3"/>
  <c r="L51" i="3"/>
  <c r="K51" i="3"/>
  <c r="J51" i="3"/>
  <c r="I51" i="3"/>
  <c r="D51" i="3"/>
  <c r="C51" i="3"/>
  <c r="X50" i="3"/>
  <c r="W50" i="3"/>
  <c r="V50" i="3"/>
  <c r="U50" i="3"/>
  <c r="S50" i="3"/>
  <c r="R50" i="3"/>
  <c r="Q50" i="3"/>
  <c r="P50" i="3"/>
  <c r="O50" i="3"/>
  <c r="M50" i="3"/>
  <c r="L50" i="3"/>
  <c r="K50" i="3"/>
  <c r="J50" i="3"/>
  <c r="I50" i="3"/>
  <c r="D50" i="3"/>
  <c r="C50" i="3"/>
  <c r="X49" i="3"/>
  <c r="W49" i="3"/>
  <c r="V49" i="3"/>
  <c r="U49" i="3"/>
  <c r="S49" i="3"/>
  <c r="R49" i="3"/>
  <c r="Q49" i="3"/>
  <c r="P49" i="3"/>
  <c r="O49" i="3"/>
  <c r="M49" i="3"/>
  <c r="L49" i="3"/>
  <c r="K49" i="3"/>
  <c r="J49" i="3"/>
  <c r="I49" i="3"/>
  <c r="D49" i="3"/>
  <c r="C49" i="3"/>
  <c r="X48" i="3"/>
  <c r="W48" i="3"/>
  <c r="V48" i="3"/>
  <c r="U48" i="3"/>
  <c r="S48" i="3"/>
  <c r="R48" i="3"/>
  <c r="Q48" i="3"/>
  <c r="P48" i="3"/>
  <c r="O48" i="3"/>
  <c r="M48" i="3"/>
  <c r="L48" i="3"/>
  <c r="K48" i="3"/>
  <c r="J48" i="3"/>
  <c r="I48" i="3"/>
  <c r="D48" i="3"/>
  <c r="C48" i="3"/>
  <c r="X47" i="3"/>
  <c r="W47" i="3"/>
  <c r="V47" i="3"/>
  <c r="U47" i="3"/>
  <c r="S47" i="3"/>
  <c r="R47" i="3"/>
  <c r="Q47" i="3"/>
  <c r="P47" i="3"/>
  <c r="O47" i="3"/>
  <c r="M47" i="3"/>
  <c r="L47" i="3"/>
  <c r="K47" i="3"/>
  <c r="J47" i="3"/>
  <c r="I47" i="3"/>
  <c r="D47" i="3"/>
  <c r="C47" i="3"/>
  <c r="X46" i="3"/>
  <c r="W46" i="3"/>
  <c r="V46" i="3"/>
  <c r="U46" i="3"/>
  <c r="S46" i="3"/>
  <c r="R46" i="3"/>
  <c r="Q46" i="3"/>
  <c r="P46" i="3"/>
  <c r="O46" i="3"/>
  <c r="M46" i="3"/>
  <c r="L46" i="3"/>
  <c r="K46" i="3"/>
  <c r="J46" i="3"/>
  <c r="I46" i="3"/>
  <c r="D46" i="3"/>
  <c r="C46" i="3"/>
  <c r="X45" i="3"/>
  <c r="W45" i="3"/>
  <c r="V45" i="3"/>
  <c r="U45" i="3"/>
  <c r="S45" i="3"/>
  <c r="R45" i="3"/>
  <c r="Q45" i="3"/>
  <c r="P45" i="3"/>
  <c r="O45" i="3"/>
  <c r="M45" i="3"/>
  <c r="L45" i="3"/>
  <c r="K45" i="3"/>
  <c r="J45" i="3"/>
  <c r="I45" i="3"/>
  <c r="D45" i="3"/>
  <c r="C45" i="3"/>
  <c r="X44" i="3"/>
  <c r="W44" i="3"/>
  <c r="V44" i="3"/>
  <c r="U44" i="3"/>
  <c r="S44" i="3"/>
  <c r="R44" i="3"/>
  <c r="Q44" i="3"/>
  <c r="P44" i="3"/>
  <c r="O44" i="3"/>
  <c r="M44" i="3"/>
  <c r="L44" i="3"/>
  <c r="K44" i="3"/>
  <c r="J44" i="3"/>
  <c r="I44" i="3"/>
  <c r="D44" i="3"/>
  <c r="C44" i="3"/>
  <c r="X43" i="3"/>
  <c r="W43" i="3"/>
  <c r="V43" i="3"/>
  <c r="U43" i="3"/>
  <c r="S43" i="3"/>
  <c r="R43" i="3"/>
  <c r="Q43" i="3"/>
  <c r="P43" i="3"/>
  <c r="O43" i="3"/>
  <c r="M43" i="3"/>
  <c r="L43" i="3"/>
  <c r="K43" i="3"/>
  <c r="J43" i="3"/>
  <c r="I43" i="3"/>
  <c r="D43" i="3"/>
  <c r="C43" i="3"/>
  <c r="X42" i="3"/>
  <c r="W42" i="3"/>
  <c r="V42" i="3"/>
  <c r="U42" i="3"/>
  <c r="S42" i="3"/>
  <c r="R42" i="3"/>
  <c r="Q42" i="3"/>
  <c r="P42" i="3"/>
  <c r="O42" i="3"/>
  <c r="M42" i="3"/>
  <c r="L42" i="3"/>
  <c r="K42" i="3"/>
  <c r="J42" i="3"/>
  <c r="I42" i="3"/>
  <c r="D42" i="3"/>
  <c r="C42" i="3"/>
  <c r="X41" i="3"/>
  <c r="W41" i="3"/>
  <c r="V41" i="3"/>
  <c r="U41" i="3"/>
  <c r="S41" i="3"/>
  <c r="R41" i="3"/>
  <c r="Q41" i="3"/>
  <c r="P41" i="3"/>
  <c r="O41" i="3"/>
  <c r="M41" i="3"/>
  <c r="L41" i="3"/>
  <c r="K41" i="3"/>
  <c r="J41" i="3"/>
  <c r="I41" i="3"/>
  <c r="D41" i="3"/>
  <c r="C41" i="3"/>
  <c r="X40" i="3"/>
  <c r="W40" i="3"/>
  <c r="V40" i="3"/>
  <c r="U40" i="3"/>
  <c r="S40" i="3"/>
  <c r="R40" i="3"/>
  <c r="Q40" i="3"/>
  <c r="P40" i="3"/>
  <c r="O40" i="3"/>
  <c r="M40" i="3"/>
  <c r="L40" i="3"/>
  <c r="K40" i="3"/>
  <c r="J40" i="3"/>
  <c r="I40" i="3"/>
  <c r="D40" i="3"/>
  <c r="C40" i="3"/>
  <c r="X39" i="3"/>
  <c r="W39" i="3"/>
  <c r="V39" i="3"/>
  <c r="U39" i="3"/>
  <c r="S39" i="3"/>
  <c r="R39" i="3"/>
  <c r="Q39" i="3"/>
  <c r="P39" i="3"/>
  <c r="O39" i="3"/>
  <c r="M39" i="3"/>
  <c r="L39" i="3"/>
  <c r="K39" i="3"/>
  <c r="J39" i="3"/>
  <c r="I39" i="3"/>
  <c r="D39" i="3"/>
  <c r="C39" i="3"/>
  <c r="X38" i="3"/>
  <c r="W38" i="3"/>
  <c r="V38" i="3"/>
  <c r="U38" i="3"/>
  <c r="S38" i="3"/>
  <c r="R38" i="3"/>
  <c r="Q38" i="3"/>
  <c r="P38" i="3"/>
  <c r="O38" i="3"/>
  <c r="M38" i="3"/>
  <c r="L38" i="3"/>
  <c r="K38" i="3"/>
  <c r="J38" i="3"/>
  <c r="I38" i="3"/>
  <c r="D38" i="3"/>
  <c r="C38" i="3"/>
  <c r="X37" i="3"/>
  <c r="W37" i="3"/>
  <c r="V37" i="3"/>
  <c r="U37" i="3"/>
  <c r="S37" i="3"/>
  <c r="R37" i="3"/>
  <c r="Q37" i="3"/>
  <c r="P37" i="3"/>
  <c r="O37" i="3"/>
  <c r="M37" i="3"/>
  <c r="L37" i="3"/>
  <c r="K37" i="3"/>
  <c r="J37" i="3"/>
  <c r="I37" i="3"/>
  <c r="D37" i="3"/>
  <c r="C37" i="3"/>
  <c r="X36" i="3"/>
  <c r="W36" i="3"/>
  <c r="V36" i="3"/>
  <c r="U36" i="3"/>
  <c r="S36" i="3"/>
  <c r="R36" i="3"/>
  <c r="Q36" i="3"/>
  <c r="P36" i="3"/>
  <c r="O36" i="3"/>
  <c r="M36" i="3"/>
  <c r="L36" i="3"/>
  <c r="K36" i="3"/>
  <c r="J36" i="3"/>
  <c r="I36" i="3"/>
  <c r="D36" i="3"/>
  <c r="C36" i="3"/>
  <c r="X35" i="3"/>
  <c r="W35" i="3"/>
  <c r="V35" i="3"/>
  <c r="U35" i="3"/>
  <c r="S35" i="3"/>
  <c r="R35" i="3"/>
  <c r="Q35" i="3"/>
  <c r="P35" i="3"/>
  <c r="O35" i="3"/>
  <c r="M35" i="3"/>
  <c r="L35" i="3"/>
  <c r="K35" i="3"/>
  <c r="J35" i="3"/>
  <c r="I35" i="3"/>
  <c r="D35" i="3"/>
  <c r="C35" i="3"/>
  <c r="X34" i="3"/>
  <c r="W34" i="3"/>
  <c r="V34" i="3"/>
  <c r="U34" i="3"/>
  <c r="S34" i="3"/>
  <c r="R34" i="3"/>
  <c r="Q34" i="3"/>
  <c r="P34" i="3"/>
  <c r="O34" i="3"/>
  <c r="M34" i="3"/>
  <c r="L34" i="3"/>
  <c r="K34" i="3"/>
  <c r="J34" i="3"/>
  <c r="I34" i="3"/>
  <c r="D34" i="3"/>
  <c r="C34" i="3"/>
  <c r="X33" i="3"/>
  <c r="W33" i="3"/>
  <c r="V33" i="3"/>
  <c r="U33" i="3"/>
  <c r="S33" i="3"/>
  <c r="R33" i="3"/>
  <c r="Q33" i="3"/>
  <c r="P33" i="3"/>
  <c r="O33" i="3"/>
  <c r="M33" i="3"/>
  <c r="L33" i="3"/>
  <c r="K33" i="3"/>
  <c r="J33" i="3"/>
  <c r="I33" i="3"/>
  <c r="D33" i="3"/>
  <c r="C33" i="3"/>
  <c r="X32" i="3"/>
  <c r="W32" i="3"/>
  <c r="V32" i="3"/>
  <c r="U32" i="3"/>
  <c r="S32" i="3"/>
  <c r="R32" i="3"/>
  <c r="Q32" i="3"/>
  <c r="P32" i="3"/>
  <c r="O32" i="3"/>
  <c r="M32" i="3"/>
  <c r="L32" i="3"/>
  <c r="K32" i="3"/>
  <c r="J32" i="3"/>
  <c r="I32" i="3"/>
  <c r="D32" i="3"/>
  <c r="C32" i="3"/>
  <c r="X31" i="3"/>
  <c r="W31" i="3"/>
  <c r="V31" i="3"/>
  <c r="U31" i="3"/>
  <c r="S31" i="3"/>
  <c r="R31" i="3"/>
  <c r="Q31" i="3"/>
  <c r="P31" i="3"/>
  <c r="O31" i="3"/>
  <c r="M31" i="3"/>
  <c r="L31" i="3"/>
  <c r="K31" i="3"/>
  <c r="J31" i="3"/>
  <c r="I31" i="3"/>
  <c r="D31" i="3"/>
  <c r="C31" i="3"/>
  <c r="X30" i="3"/>
  <c r="W30" i="3"/>
  <c r="V30" i="3"/>
  <c r="U30" i="3"/>
  <c r="S30" i="3"/>
  <c r="R30" i="3"/>
  <c r="Q30" i="3"/>
  <c r="P30" i="3"/>
  <c r="O30" i="3"/>
  <c r="M30" i="3"/>
  <c r="L30" i="3"/>
  <c r="K30" i="3"/>
  <c r="J30" i="3"/>
  <c r="I30" i="3"/>
  <c r="D30" i="3"/>
  <c r="C30" i="3"/>
  <c r="X29" i="3"/>
  <c r="W29" i="3"/>
  <c r="V29" i="3"/>
  <c r="U29" i="3"/>
  <c r="S29" i="3"/>
  <c r="R29" i="3"/>
  <c r="Q29" i="3"/>
  <c r="P29" i="3"/>
  <c r="O29" i="3"/>
  <c r="M29" i="3"/>
  <c r="L29" i="3"/>
  <c r="K29" i="3"/>
  <c r="J29" i="3"/>
  <c r="I29" i="3"/>
  <c r="D29" i="3"/>
  <c r="C29" i="3"/>
  <c r="X28" i="3"/>
  <c r="W28" i="3"/>
  <c r="V28" i="3"/>
  <c r="U28" i="3"/>
  <c r="S28" i="3"/>
  <c r="R28" i="3"/>
  <c r="Q28" i="3"/>
  <c r="P28" i="3"/>
  <c r="O28" i="3"/>
  <c r="M28" i="3"/>
  <c r="L28" i="3"/>
  <c r="K28" i="3"/>
  <c r="J28" i="3"/>
  <c r="I28" i="3"/>
  <c r="D28" i="3"/>
  <c r="C28" i="3"/>
  <c r="X27" i="3"/>
  <c r="W27" i="3"/>
  <c r="V27" i="3"/>
  <c r="U27" i="3"/>
  <c r="S27" i="3"/>
  <c r="R27" i="3"/>
  <c r="Q27" i="3"/>
  <c r="P27" i="3"/>
  <c r="O27" i="3"/>
  <c r="M27" i="3"/>
  <c r="L27" i="3"/>
  <c r="K27" i="3"/>
  <c r="J27" i="3"/>
  <c r="I27" i="3"/>
  <c r="D27" i="3"/>
  <c r="C27" i="3"/>
  <c r="X26" i="3"/>
  <c r="W26" i="3"/>
  <c r="V26" i="3"/>
  <c r="U26" i="3"/>
  <c r="S26" i="3"/>
  <c r="R26" i="3"/>
  <c r="Q26" i="3"/>
  <c r="P26" i="3"/>
  <c r="O26" i="3"/>
  <c r="M26" i="3"/>
  <c r="L26" i="3"/>
  <c r="K26" i="3"/>
  <c r="J26" i="3"/>
  <c r="I26" i="3"/>
  <c r="D26" i="3"/>
  <c r="C26" i="3"/>
  <c r="X25" i="3"/>
  <c r="W25" i="3"/>
  <c r="V25" i="3"/>
  <c r="U25" i="3"/>
  <c r="S25" i="3"/>
  <c r="R25" i="3"/>
  <c r="Q25" i="3"/>
  <c r="P25" i="3"/>
  <c r="O25" i="3"/>
  <c r="M25" i="3"/>
  <c r="L25" i="3"/>
  <c r="K25" i="3"/>
  <c r="J25" i="3"/>
  <c r="I25" i="3"/>
  <c r="D25" i="3"/>
  <c r="C25" i="3"/>
  <c r="X24" i="3"/>
  <c r="W24" i="3"/>
  <c r="V24" i="3"/>
  <c r="U24" i="3"/>
  <c r="S24" i="3"/>
  <c r="R24" i="3"/>
  <c r="Q24" i="3"/>
  <c r="P24" i="3"/>
  <c r="O24" i="3"/>
  <c r="M24" i="3"/>
  <c r="L24" i="3"/>
  <c r="K24" i="3"/>
  <c r="J24" i="3"/>
  <c r="I24" i="3"/>
  <c r="D24" i="3"/>
  <c r="C24" i="3"/>
  <c r="X23" i="3"/>
  <c r="W23" i="3"/>
  <c r="V23" i="3"/>
  <c r="U23" i="3"/>
  <c r="S23" i="3"/>
  <c r="R23" i="3"/>
  <c r="Q23" i="3"/>
  <c r="P23" i="3"/>
  <c r="O23" i="3"/>
  <c r="M23" i="3"/>
  <c r="L23" i="3"/>
  <c r="K23" i="3"/>
  <c r="J23" i="3"/>
  <c r="I23" i="3"/>
  <c r="D23" i="3"/>
  <c r="C23" i="3"/>
  <c r="X22" i="3"/>
  <c r="W22" i="3"/>
  <c r="V22" i="3"/>
  <c r="U22" i="3"/>
  <c r="S22" i="3"/>
  <c r="R22" i="3"/>
  <c r="Q22" i="3"/>
  <c r="P22" i="3"/>
  <c r="O22" i="3"/>
  <c r="M22" i="3"/>
  <c r="L22" i="3"/>
  <c r="K22" i="3"/>
  <c r="J22" i="3"/>
  <c r="I22" i="3"/>
  <c r="D22" i="3"/>
  <c r="C22" i="3"/>
  <c r="X21" i="3"/>
  <c r="W21" i="3"/>
  <c r="V21" i="3"/>
  <c r="U21" i="3"/>
  <c r="S21" i="3"/>
  <c r="R21" i="3"/>
  <c r="Q21" i="3"/>
  <c r="P21" i="3"/>
  <c r="O21" i="3"/>
  <c r="M21" i="3"/>
  <c r="L21" i="3"/>
  <c r="K21" i="3"/>
  <c r="J21" i="3"/>
  <c r="I21" i="3"/>
  <c r="D21" i="3"/>
  <c r="C21" i="3"/>
  <c r="X20" i="3"/>
  <c r="W20" i="3"/>
  <c r="V20" i="3"/>
  <c r="U20" i="3"/>
  <c r="S20" i="3"/>
  <c r="R20" i="3"/>
  <c r="Q20" i="3"/>
  <c r="P20" i="3"/>
  <c r="O20" i="3"/>
  <c r="M20" i="3"/>
  <c r="L20" i="3"/>
  <c r="K20" i="3"/>
  <c r="J20" i="3"/>
  <c r="I20" i="3"/>
  <c r="D20" i="3"/>
  <c r="C20" i="3"/>
  <c r="X19" i="3"/>
  <c r="W19" i="3"/>
  <c r="V19" i="3"/>
  <c r="U19" i="3"/>
  <c r="S19" i="3"/>
  <c r="R19" i="3"/>
  <c r="Q19" i="3"/>
  <c r="P19" i="3"/>
  <c r="O19" i="3"/>
  <c r="M19" i="3"/>
  <c r="L19" i="3"/>
  <c r="K19" i="3"/>
  <c r="J19" i="3"/>
  <c r="I19" i="3"/>
  <c r="D19" i="3"/>
  <c r="C19" i="3"/>
  <c r="X18" i="3"/>
  <c r="W18" i="3"/>
  <c r="V18" i="3"/>
  <c r="U18" i="3"/>
  <c r="S18" i="3"/>
  <c r="R18" i="3"/>
  <c r="Q18" i="3"/>
  <c r="P18" i="3"/>
  <c r="O18" i="3"/>
  <c r="M18" i="3"/>
  <c r="L18" i="3"/>
  <c r="K18" i="3"/>
  <c r="J18" i="3"/>
  <c r="I18" i="3"/>
  <c r="D18" i="3"/>
  <c r="C18" i="3"/>
  <c r="X17" i="3"/>
  <c r="W17" i="3"/>
  <c r="V17" i="3"/>
  <c r="U17" i="3"/>
  <c r="S17" i="3"/>
  <c r="R17" i="3"/>
  <c r="Q17" i="3"/>
  <c r="P17" i="3"/>
  <c r="O17" i="3"/>
  <c r="M17" i="3"/>
  <c r="L17" i="3"/>
  <c r="K17" i="3"/>
  <c r="J17" i="3"/>
  <c r="I17" i="3"/>
  <c r="D17" i="3"/>
  <c r="C17" i="3"/>
  <c r="X16" i="3"/>
  <c r="W16" i="3"/>
  <c r="V16" i="3"/>
  <c r="U16" i="3"/>
  <c r="S16" i="3"/>
  <c r="R16" i="3"/>
  <c r="Q16" i="3"/>
  <c r="P16" i="3"/>
  <c r="O16" i="3"/>
  <c r="M16" i="3"/>
  <c r="L16" i="3"/>
  <c r="K16" i="3"/>
  <c r="J16" i="3"/>
  <c r="I16" i="3"/>
  <c r="D16" i="3"/>
  <c r="C16" i="3"/>
  <c r="X15" i="3"/>
  <c r="W15" i="3"/>
  <c r="V15" i="3"/>
  <c r="U15" i="3"/>
  <c r="S15" i="3"/>
  <c r="R15" i="3"/>
  <c r="Q15" i="3"/>
  <c r="P15" i="3"/>
  <c r="O15" i="3"/>
  <c r="M15" i="3"/>
  <c r="L15" i="3"/>
  <c r="K15" i="3"/>
  <c r="J15" i="3"/>
  <c r="I15" i="3"/>
  <c r="D15" i="3"/>
  <c r="C15" i="3"/>
  <c r="X14" i="3"/>
  <c r="W14" i="3"/>
  <c r="V14" i="3"/>
  <c r="U14" i="3"/>
  <c r="S14" i="3"/>
  <c r="R14" i="3"/>
  <c r="Q14" i="3"/>
  <c r="P14" i="3"/>
  <c r="O14" i="3"/>
  <c r="M14" i="3"/>
  <c r="L14" i="3"/>
  <c r="K14" i="3"/>
  <c r="J14" i="3"/>
  <c r="I14" i="3"/>
  <c r="D14" i="3"/>
  <c r="C14" i="3"/>
  <c r="X13" i="3"/>
  <c r="W13" i="3"/>
  <c r="V13" i="3"/>
  <c r="U13" i="3"/>
  <c r="S13" i="3"/>
  <c r="R13" i="3"/>
  <c r="Q13" i="3"/>
  <c r="P13" i="3"/>
  <c r="O13" i="3"/>
  <c r="M13" i="3"/>
  <c r="L13" i="3"/>
  <c r="K13" i="3"/>
  <c r="J13" i="3"/>
  <c r="I13" i="3"/>
  <c r="D13" i="3"/>
  <c r="C13" i="3"/>
  <c r="AI12" i="3"/>
  <c r="X12" i="3"/>
  <c r="W12" i="3"/>
  <c r="V12" i="3"/>
  <c r="U12" i="3"/>
  <c r="S12" i="3"/>
  <c r="R12" i="3"/>
  <c r="Q12" i="3"/>
  <c r="P12" i="3"/>
  <c r="O12" i="3"/>
  <c r="M12" i="3"/>
  <c r="L12" i="3"/>
  <c r="K12" i="3"/>
  <c r="J12" i="3"/>
  <c r="I12" i="3"/>
  <c r="D12" i="3"/>
  <c r="C12" i="3"/>
  <c r="AI11" i="3"/>
  <c r="X11" i="3"/>
  <c r="W11" i="3"/>
  <c r="V11" i="3"/>
  <c r="U11" i="3"/>
  <c r="S11" i="3"/>
  <c r="R11" i="3"/>
  <c r="Q11" i="3"/>
  <c r="P11" i="3"/>
  <c r="O11" i="3"/>
  <c r="M11" i="3"/>
  <c r="L11" i="3"/>
  <c r="K11" i="3"/>
  <c r="J11" i="3"/>
  <c r="I11" i="3"/>
  <c r="D11" i="3"/>
  <c r="C11" i="3"/>
  <c r="AG10" i="3"/>
  <c r="AF10" i="3"/>
  <c r="AE10" i="3"/>
  <c r="X10" i="3"/>
  <c r="W10" i="3"/>
  <c r="V10" i="3"/>
  <c r="U10" i="3"/>
  <c r="S10" i="3"/>
  <c r="R10" i="3"/>
  <c r="Q10" i="3"/>
  <c r="P10" i="3"/>
  <c r="O10" i="3"/>
  <c r="M10" i="3"/>
  <c r="L10" i="3"/>
  <c r="K10" i="3"/>
  <c r="I10" i="3"/>
  <c r="D10" i="3"/>
  <c r="C10" i="3"/>
  <c r="AF9" i="3"/>
  <c r="AE9" i="3"/>
  <c r="X9" i="3"/>
  <c r="W9" i="3"/>
  <c r="V9" i="3"/>
  <c r="U9" i="3"/>
  <c r="S9" i="3"/>
  <c r="R9" i="3"/>
  <c r="Q9" i="3"/>
  <c r="P9" i="3"/>
  <c r="O9" i="3"/>
  <c r="M9" i="3"/>
  <c r="L9" i="3"/>
  <c r="K9" i="3"/>
  <c r="I9" i="3"/>
  <c r="D9" i="3"/>
  <c r="C9" i="3"/>
  <c r="AF8" i="3"/>
  <c r="AE8" i="3"/>
  <c r="X8" i="3"/>
  <c r="W8" i="3"/>
  <c r="V8" i="3"/>
  <c r="U8" i="3"/>
  <c r="S8" i="3"/>
  <c r="R8" i="3"/>
  <c r="Q8" i="3"/>
  <c r="P8" i="3"/>
  <c r="O8" i="3"/>
  <c r="M8" i="3"/>
  <c r="L8" i="3"/>
  <c r="K8" i="3"/>
  <c r="I8" i="3"/>
  <c r="D8" i="3"/>
  <c r="C8" i="3"/>
  <c r="AG7" i="3"/>
  <c r="AF7" i="3"/>
  <c r="AE7" i="3"/>
  <c r="X7" i="3"/>
  <c r="W7" i="3"/>
  <c r="V7" i="3"/>
  <c r="U7" i="3"/>
  <c r="S7" i="3"/>
  <c r="R7" i="3"/>
  <c r="Q7" i="3"/>
  <c r="P7" i="3"/>
  <c r="O7" i="3"/>
  <c r="M7" i="3"/>
  <c r="L7" i="3"/>
  <c r="K7" i="3"/>
  <c r="I7" i="3"/>
  <c r="D7" i="3"/>
  <c r="C7" i="3"/>
  <c r="AG6" i="3"/>
  <c r="AF6" i="3"/>
  <c r="AE6" i="3"/>
  <c r="X6" i="3"/>
  <c r="W6" i="3"/>
  <c r="V6" i="3"/>
  <c r="U6" i="3"/>
  <c r="S6" i="3"/>
  <c r="R6" i="3"/>
  <c r="Q6" i="3"/>
  <c r="P6" i="3"/>
  <c r="O6" i="3"/>
  <c r="M6" i="3"/>
  <c r="L6" i="3"/>
  <c r="K6" i="3"/>
  <c r="I6" i="3"/>
  <c r="D6" i="3"/>
  <c r="C6" i="3"/>
  <c r="AG5" i="3"/>
  <c r="AF5" i="3"/>
  <c r="AE5" i="3"/>
  <c r="X5" i="3"/>
  <c r="W5" i="3"/>
  <c r="V5" i="3"/>
  <c r="U5" i="3"/>
  <c r="S5" i="3"/>
  <c r="R5" i="3"/>
  <c r="Q5" i="3"/>
  <c r="P5" i="3"/>
  <c r="O5" i="3"/>
  <c r="M5" i="3"/>
  <c r="L5" i="3"/>
  <c r="K5" i="3"/>
  <c r="I5" i="3"/>
  <c r="D5" i="3"/>
  <c r="C5" i="3"/>
  <c r="AG4" i="3"/>
  <c r="AF4" i="3"/>
  <c r="AE4" i="3"/>
  <c r="X4" i="3"/>
  <c r="W4" i="3"/>
  <c r="V4" i="3"/>
  <c r="U4" i="3"/>
  <c r="S4" i="3"/>
  <c r="R4" i="3"/>
  <c r="Q4" i="3"/>
  <c r="P4" i="3"/>
  <c r="O4" i="3"/>
  <c r="M4" i="3"/>
  <c r="L4" i="3"/>
  <c r="K4" i="3"/>
  <c r="D4" i="3"/>
  <c r="C4" i="3"/>
  <c r="AG3" i="3"/>
  <c r="AF3" i="3"/>
  <c r="AE3" i="3"/>
  <c r="X3" i="3"/>
  <c r="W3" i="3"/>
  <c r="V3" i="3"/>
  <c r="U3" i="3"/>
  <c r="S3" i="3"/>
  <c r="R3" i="3"/>
  <c r="Q3" i="3"/>
  <c r="P3" i="3"/>
  <c r="O3" i="3"/>
  <c r="M3" i="3"/>
  <c r="L3" i="3"/>
  <c r="K3" i="3"/>
  <c r="C3" i="3"/>
  <c r="AF2" i="3"/>
  <c r="AE2" i="3"/>
  <c r="X2" i="3"/>
  <c r="W2" i="3"/>
  <c r="V2" i="3"/>
  <c r="U2" i="3"/>
  <c r="S2" i="3"/>
  <c r="R2" i="3"/>
  <c r="Q2" i="3"/>
  <c r="P2" i="3"/>
  <c r="O2" i="3"/>
  <c r="M2" i="3"/>
  <c r="L2" i="3"/>
  <c r="K2" i="3"/>
  <c r="Y366" i="1"/>
  <c r="X366" i="1"/>
  <c r="W366" i="1"/>
  <c r="V366" i="1"/>
  <c r="S366" i="1"/>
  <c r="R366" i="1"/>
  <c r="Q366" i="1"/>
  <c r="P366" i="1"/>
  <c r="O366" i="1"/>
  <c r="M366" i="1"/>
  <c r="L366" i="1"/>
  <c r="C366" i="1"/>
  <c r="Y365" i="1"/>
  <c r="X365" i="1"/>
  <c r="W365" i="1"/>
  <c r="V365" i="1"/>
  <c r="S365" i="1"/>
  <c r="R365" i="1"/>
  <c r="Q365" i="1"/>
  <c r="P365" i="1"/>
  <c r="O365" i="1"/>
  <c r="M365" i="1"/>
  <c r="L365" i="1"/>
  <c r="C365" i="1"/>
  <c r="Y364" i="1"/>
  <c r="X364" i="1"/>
  <c r="W364" i="1"/>
  <c r="V364" i="1"/>
  <c r="S364" i="1"/>
  <c r="R364" i="1"/>
  <c r="Q364" i="1"/>
  <c r="P364" i="1"/>
  <c r="O364" i="1"/>
  <c r="M364" i="1"/>
  <c r="L364" i="1"/>
  <c r="C364" i="1"/>
  <c r="Y363" i="1"/>
  <c r="X363" i="1"/>
  <c r="W363" i="1"/>
  <c r="V363" i="1"/>
  <c r="S363" i="1"/>
  <c r="R363" i="1"/>
  <c r="Q363" i="1"/>
  <c r="P363" i="1"/>
  <c r="O363" i="1"/>
  <c r="M363" i="1"/>
  <c r="L363" i="1"/>
  <c r="C363" i="1"/>
  <c r="Y362" i="1"/>
  <c r="X362" i="1"/>
  <c r="W362" i="1"/>
  <c r="V362" i="1"/>
  <c r="S362" i="1"/>
  <c r="R362" i="1"/>
  <c r="Q362" i="1"/>
  <c r="P362" i="1"/>
  <c r="O362" i="1"/>
  <c r="M362" i="1"/>
  <c r="L362" i="1"/>
  <c r="C362" i="1"/>
  <c r="Y361" i="1"/>
  <c r="X361" i="1"/>
  <c r="W361" i="1"/>
  <c r="V361" i="1"/>
  <c r="S361" i="1"/>
  <c r="R361" i="1"/>
  <c r="Q361" i="1"/>
  <c r="P361" i="1"/>
  <c r="O361" i="1"/>
  <c r="M361" i="1"/>
  <c r="L361" i="1"/>
  <c r="C361" i="1"/>
  <c r="Y360" i="1"/>
  <c r="X360" i="1"/>
  <c r="W360" i="1"/>
  <c r="V360" i="1"/>
  <c r="S360" i="1"/>
  <c r="R360" i="1"/>
  <c r="Q360" i="1"/>
  <c r="P360" i="1"/>
  <c r="O360" i="1"/>
  <c r="M360" i="1"/>
  <c r="L360" i="1"/>
  <c r="C360" i="1"/>
  <c r="Y359" i="1"/>
  <c r="X359" i="1"/>
  <c r="W359" i="1"/>
  <c r="V359" i="1"/>
  <c r="S359" i="1"/>
  <c r="R359" i="1"/>
  <c r="Q359" i="1"/>
  <c r="P359" i="1"/>
  <c r="O359" i="1"/>
  <c r="M359" i="1"/>
  <c r="L359" i="1"/>
  <c r="C359" i="1"/>
  <c r="Y358" i="1"/>
  <c r="X358" i="1"/>
  <c r="W358" i="1"/>
  <c r="V358" i="1"/>
  <c r="S358" i="1"/>
  <c r="R358" i="1"/>
  <c r="Q358" i="1"/>
  <c r="P358" i="1"/>
  <c r="O358" i="1"/>
  <c r="M358" i="1"/>
  <c r="L358" i="1"/>
  <c r="C358" i="1"/>
  <c r="Y357" i="1"/>
  <c r="X357" i="1"/>
  <c r="W357" i="1"/>
  <c r="V357" i="1"/>
  <c r="S357" i="1"/>
  <c r="R357" i="1"/>
  <c r="Q357" i="1"/>
  <c r="P357" i="1"/>
  <c r="O357" i="1"/>
  <c r="M357" i="1"/>
  <c r="L357" i="1"/>
  <c r="C357" i="1"/>
  <c r="Y356" i="1"/>
  <c r="X356" i="1"/>
  <c r="W356" i="1"/>
  <c r="V356" i="1"/>
  <c r="S356" i="1"/>
  <c r="R356" i="1"/>
  <c r="Q356" i="1"/>
  <c r="P356" i="1"/>
  <c r="O356" i="1"/>
  <c r="M356" i="1"/>
  <c r="L356" i="1"/>
  <c r="C356" i="1"/>
  <c r="Y355" i="1"/>
  <c r="X355" i="1"/>
  <c r="W355" i="1"/>
  <c r="V355" i="1"/>
  <c r="S355" i="1"/>
  <c r="R355" i="1"/>
  <c r="Q355" i="1"/>
  <c r="P355" i="1"/>
  <c r="O355" i="1"/>
  <c r="M355" i="1"/>
  <c r="L355" i="1"/>
  <c r="C355" i="1"/>
  <c r="Y354" i="1"/>
  <c r="X354" i="1"/>
  <c r="W354" i="1"/>
  <c r="V354" i="1"/>
  <c r="S354" i="1"/>
  <c r="R354" i="1"/>
  <c r="Q354" i="1"/>
  <c r="P354" i="1"/>
  <c r="O354" i="1"/>
  <c r="M354" i="1"/>
  <c r="L354" i="1"/>
  <c r="C354" i="1"/>
  <c r="Y353" i="1"/>
  <c r="X353" i="1"/>
  <c r="W353" i="1"/>
  <c r="V353" i="1"/>
  <c r="S353" i="1"/>
  <c r="R353" i="1"/>
  <c r="Q353" i="1"/>
  <c r="P353" i="1"/>
  <c r="O353" i="1"/>
  <c r="M353" i="1"/>
  <c r="L353" i="1"/>
  <c r="C353" i="1"/>
  <c r="Y352" i="1"/>
  <c r="X352" i="1"/>
  <c r="W352" i="1"/>
  <c r="V352" i="1"/>
  <c r="S352" i="1"/>
  <c r="R352" i="1"/>
  <c r="Q352" i="1"/>
  <c r="P352" i="1"/>
  <c r="O352" i="1"/>
  <c r="M352" i="1"/>
  <c r="L352" i="1"/>
  <c r="C352" i="1"/>
  <c r="Y351" i="1"/>
  <c r="X351" i="1"/>
  <c r="W351" i="1"/>
  <c r="V351" i="1"/>
  <c r="S351" i="1"/>
  <c r="R351" i="1"/>
  <c r="Q351" i="1"/>
  <c r="P351" i="1"/>
  <c r="O351" i="1"/>
  <c r="M351" i="1"/>
  <c r="L351" i="1"/>
  <c r="C351" i="1"/>
  <c r="Y350" i="1"/>
  <c r="X350" i="1"/>
  <c r="W350" i="1"/>
  <c r="V350" i="1"/>
  <c r="S350" i="1"/>
  <c r="R350" i="1"/>
  <c r="Q350" i="1"/>
  <c r="P350" i="1"/>
  <c r="O350" i="1"/>
  <c r="M350" i="1"/>
  <c r="L350" i="1"/>
  <c r="C350" i="1"/>
  <c r="Y349" i="1"/>
  <c r="X349" i="1"/>
  <c r="W349" i="1"/>
  <c r="V349" i="1"/>
  <c r="S349" i="1"/>
  <c r="R349" i="1"/>
  <c r="Q349" i="1"/>
  <c r="P349" i="1"/>
  <c r="O349" i="1"/>
  <c r="M349" i="1"/>
  <c r="L349" i="1"/>
  <c r="C349" i="1"/>
  <c r="Y348" i="1"/>
  <c r="X348" i="1"/>
  <c r="W348" i="1"/>
  <c r="V348" i="1"/>
  <c r="S348" i="1"/>
  <c r="R348" i="1"/>
  <c r="Q348" i="1"/>
  <c r="P348" i="1"/>
  <c r="O348" i="1"/>
  <c r="M348" i="1"/>
  <c r="L348" i="1"/>
  <c r="C348" i="1"/>
  <c r="Y347" i="1"/>
  <c r="X347" i="1"/>
  <c r="W347" i="1"/>
  <c r="V347" i="1"/>
  <c r="S347" i="1"/>
  <c r="R347" i="1"/>
  <c r="Q347" i="1"/>
  <c r="P347" i="1"/>
  <c r="O347" i="1"/>
  <c r="M347" i="1"/>
  <c r="L347" i="1"/>
  <c r="C347" i="1"/>
  <c r="Y346" i="1"/>
  <c r="X346" i="1"/>
  <c r="W346" i="1"/>
  <c r="V346" i="1"/>
  <c r="S346" i="1"/>
  <c r="R346" i="1"/>
  <c r="Q346" i="1"/>
  <c r="P346" i="1"/>
  <c r="O346" i="1"/>
  <c r="M346" i="1"/>
  <c r="L346" i="1"/>
  <c r="C346" i="1"/>
  <c r="Y345" i="1"/>
  <c r="X345" i="1"/>
  <c r="W345" i="1"/>
  <c r="V345" i="1"/>
  <c r="S345" i="1"/>
  <c r="R345" i="1"/>
  <c r="Q345" i="1"/>
  <c r="P345" i="1"/>
  <c r="O345" i="1"/>
  <c r="M345" i="1"/>
  <c r="L345" i="1"/>
  <c r="C345" i="1"/>
  <c r="Y344" i="1"/>
  <c r="X344" i="1"/>
  <c r="W344" i="1"/>
  <c r="V344" i="1"/>
  <c r="S344" i="1"/>
  <c r="R344" i="1"/>
  <c r="Q344" i="1"/>
  <c r="P344" i="1"/>
  <c r="O344" i="1"/>
  <c r="M344" i="1"/>
  <c r="L344" i="1"/>
  <c r="C344" i="1"/>
  <c r="Y343" i="1"/>
  <c r="X343" i="1"/>
  <c r="W343" i="1"/>
  <c r="V343" i="1"/>
  <c r="S343" i="1"/>
  <c r="R343" i="1"/>
  <c r="Q343" i="1"/>
  <c r="P343" i="1"/>
  <c r="O343" i="1"/>
  <c r="M343" i="1"/>
  <c r="L343" i="1"/>
  <c r="C343" i="1"/>
  <c r="Y342" i="1"/>
  <c r="X342" i="1"/>
  <c r="W342" i="1"/>
  <c r="V342" i="1"/>
  <c r="S342" i="1"/>
  <c r="R342" i="1"/>
  <c r="Q342" i="1"/>
  <c r="P342" i="1"/>
  <c r="O342" i="1"/>
  <c r="M342" i="1"/>
  <c r="L342" i="1"/>
  <c r="C342" i="1"/>
  <c r="Y341" i="1"/>
  <c r="X341" i="1"/>
  <c r="W341" i="1"/>
  <c r="V341" i="1"/>
  <c r="S341" i="1"/>
  <c r="R341" i="1"/>
  <c r="Q341" i="1"/>
  <c r="P341" i="1"/>
  <c r="O341" i="1"/>
  <c r="M341" i="1"/>
  <c r="L341" i="1"/>
  <c r="C341" i="1"/>
  <c r="Y340" i="1"/>
  <c r="X340" i="1"/>
  <c r="W340" i="1"/>
  <c r="V340" i="1"/>
  <c r="S340" i="1"/>
  <c r="R340" i="1"/>
  <c r="Q340" i="1"/>
  <c r="P340" i="1"/>
  <c r="O340" i="1"/>
  <c r="M340" i="1"/>
  <c r="L340" i="1"/>
  <c r="C340" i="1"/>
  <c r="Y339" i="1"/>
  <c r="X339" i="1"/>
  <c r="W339" i="1"/>
  <c r="V339" i="1"/>
  <c r="S339" i="1"/>
  <c r="R339" i="1"/>
  <c r="Q339" i="1"/>
  <c r="P339" i="1"/>
  <c r="O339" i="1"/>
  <c r="M339" i="1"/>
  <c r="L339" i="1"/>
  <c r="C339" i="1"/>
  <c r="Y338" i="1"/>
  <c r="X338" i="1"/>
  <c r="W338" i="1"/>
  <c r="V338" i="1"/>
  <c r="S338" i="1"/>
  <c r="R338" i="1"/>
  <c r="Q338" i="1"/>
  <c r="P338" i="1"/>
  <c r="O338" i="1"/>
  <c r="M338" i="1"/>
  <c r="L338" i="1"/>
  <c r="C338" i="1"/>
  <c r="Y337" i="1"/>
  <c r="X337" i="1"/>
  <c r="W337" i="1"/>
  <c r="V337" i="1"/>
  <c r="S337" i="1"/>
  <c r="R337" i="1"/>
  <c r="Q337" i="1"/>
  <c r="P337" i="1"/>
  <c r="O337" i="1"/>
  <c r="M337" i="1"/>
  <c r="L337" i="1"/>
  <c r="C337" i="1"/>
  <c r="Y336" i="1"/>
  <c r="X336" i="1"/>
  <c r="W336" i="1"/>
  <c r="V336" i="1"/>
  <c r="S336" i="1"/>
  <c r="R336" i="1"/>
  <c r="Q336" i="1"/>
  <c r="P336" i="1"/>
  <c r="O336" i="1"/>
  <c r="M336" i="1"/>
  <c r="L336" i="1"/>
  <c r="C336" i="1"/>
  <c r="Y335" i="1"/>
  <c r="X335" i="1"/>
  <c r="W335" i="1"/>
  <c r="V335" i="1"/>
  <c r="S335" i="1"/>
  <c r="R335" i="1"/>
  <c r="Q335" i="1"/>
  <c r="P335" i="1"/>
  <c r="O335" i="1"/>
  <c r="M335" i="1"/>
  <c r="L335" i="1"/>
  <c r="C335" i="1"/>
  <c r="Y334" i="1"/>
  <c r="X334" i="1"/>
  <c r="W334" i="1"/>
  <c r="V334" i="1"/>
  <c r="S334" i="1"/>
  <c r="R334" i="1"/>
  <c r="Q334" i="1"/>
  <c r="P334" i="1"/>
  <c r="O334" i="1"/>
  <c r="M334" i="1"/>
  <c r="L334" i="1"/>
  <c r="C334" i="1"/>
  <c r="Y333" i="1"/>
  <c r="X333" i="1"/>
  <c r="W333" i="1"/>
  <c r="V333" i="1"/>
  <c r="S333" i="1"/>
  <c r="R333" i="1"/>
  <c r="Q333" i="1"/>
  <c r="P333" i="1"/>
  <c r="O333" i="1"/>
  <c r="M333" i="1"/>
  <c r="L333" i="1"/>
  <c r="C333" i="1"/>
  <c r="Y332" i="1"/>
  <c r="X332" i="1"/>
  <c r="W332" i="1"/>
  <c r="V332" i="1"/>
  <c r="S332" i="1"/>
  <c r="R332" i="1"/>
  <c r="Q332" i="1"/>
  <c r="P332" i="1"/>
  <c r="O332" i="1"/>
  <c r="M332" i="1"/>
  <c r="L332" i="1"/>
  <c r="C332" i="1"/>
  <c r="Y331" i="1"/>
  <c r="X331" i="1"/>
  <c r="W331" i="1"/>
  <c r="V331" i="1"/>
  <c r="S331" i="1"/>
  <c r="R331" i="1"/>
  <c r="Q331" i="1"/>
  <c r="P331" i="1"/>
  <c r="O331" i="1"/>
  <c r="M331" i="1"/>
  <c r="L331" i="1"/>
  <c r="C331" i="1"/>
  <c r="Y330" i="1"/>
  <c r="X330" i="1"/>
  <c r="W330" i="1"/>
  <c r="V330" i="1"/>
  <c r="S330" i="1"/>
  <c r="R330" i="1"/>
  <c r="Q330" i="1"/>
  <c r="P330" i="1"/>
  <c r="O330" i="1"/>
  <c r="M330" i="1"/>
  <c r="L330" i="1"/>
  <c r="C330" i="1"/>
  <c r="Y329" i="1"/>
  <c r="X329" i="1"/>
  <c r="W329" i="1"/>
  <c r="V329" i="1"/>
  <c r="S329" i="1"/>
  <c r="R329" i="1"/>
  <c r="Q329" i="1"/>
  <c r="P329" i="1"/>
  <c r="O329" i="1"/>
  <c r="M329" i="1"/>
  <c r="L329" i="1"/>
  <c r="C329" i="1"/>
  <c r="Y328" i="1"/>
  <c r="X328" i="1"/>
  <c r="W328" i="1"/>
  <c r="V328" i="1"/>
  <c r="S328" i="1"/>
  <c r="R328" i="1"/>
  <c r="Q328" i="1"/>
  <c r="P328" i="1"/>
  <c r="O328" i="1"/>
  <c r="M328" i="1"/>
  <c r="L328" i="1"/>
  <c r="C328" i="1"/>
  <c r="Y327" i="1"/>
  <c r="X327" i="1"/>
  <c r="W327" i="1"/>
  <c r="V327" i="1"/>
  <c r="S327" i="1"/>
  <c r="R327" i="1"/>
  <c r="Q327" i="1"/>
  <c r="P327" i="1"/>
  <c r="O327" i="1"/>
  <c r="M327" i="1"/>
  <c r="L327" i="1"/>
  <c r="C327" i="1"/>
  <c r="Y326" i="1"/>
  <c r="X326" i="1"/>
  <c r="W326" i="1"/>
  <c r="V326" i="1"/>
  <c r="S326" i="1"/>
  <c r="R326" i="1"/>
  <c r="Q326" i="1"/>
  <c r="P326" i="1"/>
  <c r="O326" i="1"/>
  <c r="M326" i="1"/>
  <c r="L326" i="1"/>
  <c r="C326" i="1"/>
  <c r="Y325" i="1"/>
  <c r="X325" i="1"/>
  <c r="W325" i="1"/>
  <c r="V325" i="1"/>
  <c r="S325" i="1"/>
  <c r="R325" i="1"/>
  <c r="Q325" i="1"/>
  <c r="P325" i="1"/>
  <c r="O325" i="1"/>
  <c r="M325" i="1"/>
  <c r="L325" i="1"/>
  <c r="C325" i="1"/>
  <c r="Y324" i="1"/>
  <c r="X324" i="1"/>
  <c r="W324" i="1"/>
  <c r="V324" i="1"/>
  <c r="S324" i="1"/>
  <c r="R324" i="1"/>
  <c r="Q324" i="1"/>
  <c r="P324" i="1"/>
  <c r="O324" i="1"/>
  <c r="M324" i="1"/>
  <c r="L324" i="1"/>
  <c r="C324" i="1"/>
  <c r="Y323" i="1"/>
  <c r="X323" i="1"/>
  <c r="W323" i="1"/>
  <c r="V323" i="1"/>
  <c r="S323" i="1"/>
  <c r="R323" i="1"/>
  <c r="Q323" i="1"/>
  <c r="P323" i="1"/>
  <c r="O323" i="1"/>
  <c r="M323" i="1"/>
  <c r="L323" i="1"/>
  <c r="C323" i="1"/>
  <c r="Y322" i="1"/>
  <c r="X322" i="1"/>
  <c r="W322" i="1"/>
  <c r="V322" i="1"/>
  <c r="S322" i="1"/>
  <c r="R322" i="1"/>
  <c r="Q322" i="1"/>
  <c r="P322" i="1"/>
  <c r="O322" i="1"/>
  <c r="M322" i="1"/>
  <c r="L322" i="1"/>
  <c r="C322" i="1"/>
  <c r="Y321" i="1"/>
  <c r="X321" i="1"/>
  <c r="W321" i="1"/>
  <c r="V321" i="1"/>
  <c r="S321" i="1"/>
  <c r="R321" i="1"/>
  <c r="Q321" i="1"/>
  <c r="P321" i="1"/>
  <c r="O321" i="1"/>
  <c r="M321" i="1"/>
  <c r="L321" i="1"/>
  <c r="C321" i="1"/>
  <c r="Y320" i="1"/>
  <c r="X320" i="1"/>
  <c r="W320" i="1"/>
  <c r="V320" i="1"/>
  <c r="S320" i="1"/>
  <c r="R320" i="1"/>
  <c r="Q320" i="1"/>
  <c r="P320" i="1"/>
  <c r="O320" i="1"/>
  <c r="M320" i="1"/>
  <c r="L320" i="1"/>
  <c r="C320" i="1"/>
  <c r="Y319" i="1"/>
  <c r="X319" i="1"/>
  <c r="W319" i="1"/>
  <c r="V319" i="1"/>
  <c r="S319" i="1"/>
  <c r="R319" i="1"/>
  <c r="Q319" i="1"/>
  <c r="P319" i="1"/>
  <c r="O319" i="1"/>
  <c r="M319" i="1"/>
  <c r="L319" i="1"/>
  <c r="C319" i="1"/>
  <c r="Y318" i="1"/>
  <c r="X318" i="1"/>
  <c r="W318" i="1"/>
  <c r="V318" i="1"/>
  <c r="S318" i="1"/>
  <c r="R318" i="1"/>
  <c r="Q318" i="1"/>
  <c r="P318" i="1"/>
  <c r="O318" i="1"/>
  <c r="M318" i="1"/>
  <c r="L318" i="1"/>
  <c r="C318" i="1"/>
  <c r="Y317" i="1"/>
  <c r="X317" i="1"/>
  <c r="W317" i="1"/>
  <c r="V317" i="1"/>
  <c r="S317" i="1"/>
  <c r="R317" i="1"/>
  <c r="Q317" i="1"/>
  <c r="P317" i="1"/>
  <c r="O317" i="1"/>
  <c r="M317" i="1"/>
  <c r="L317" i="1"/>
  <c r="C317" i="1"/>
  <c r="Y316" i="1"/>
  <c r="X316" i="1"/>
  <c r="W316" i="1"/>
  <c r="V316" i="1"/>
  <c r="S316" i="1"/>
  <c r="R316" i="1"/>
  <c r="Q316" i="1"/>
  <c r="P316" i="1"/>
  <c r="O316" i="1"/>
  <c r="M316" i="1"/>
  <c r="L316" i="1"/>
  <c r="C316" i="1"/>
  <c r="Y315" i="1"/>
  <c r="X315" i="1"/>
  <c r="W315" i="1"/>
  <c r="V315" i="1"/>
  <c r="S315" i="1"/>
  <c r="R315" i="1"/>
  <c r="Q315" i="1"/>
  <c r="P315" i="1"/>
  <c r="O315" i="1"/>
  <c r="M315" i="1"/>
  <c r="L315" i="1"/>
  <c r="C315" i="1"/>
  <c r="Y314" i="1"/>
  <c r="X314" i="1"/>
  <c r="W314" i="1"/>
  <c r="V314" i="1"/>
  <c r="S314" i="1"/>
  <c r="R314" i="1"/>
  <c r="Q314" i="1"/>
  <c r="P314" i="1"/>
  <c r="O314" i="1"/>
  <c r="M314" i="1"/>
  <c r="L314" i="1"/>
  <c r="C314" i="1"/>
  <c r="Y313" i="1"/>
  <c r="X313" i="1"/>
  <c r="W313" i="1"/>
  <c r="V313" i="1"/>
  <c r="S313" i="1"/>
  <c r="R313" i="1"/>
  <c r="Q313" i="1"/>
  <c r="P313" i="1"/>
  <c r="O313" i="1"/>
  <c r="M313" i="1"/>
  <c r="L313" i="1"/>
  <c r="C313" i="1"/>
  <c r="Y312" i="1"/>
  <c r="X312" i="1"/>
  <c r="W312" i="1"/>
  <c r="V312" i="1"/>
  <c r="S312" i="1"/>
  <c r="R312" i="1"/>
  <c r="Q312" i="1"/>
  <c r="P312" i="1"/>
  <c r="O312" i="1"/>
  <c r="M312" i="1"/>
  <c r="L312" i="1"/>
  <c r="C312" i="1"/>
  <c r="Y311" i="1"/>
  <c r="X311" i="1"/>
  <c r="W311" i="1"/>
  <c r="V311" i="1"/>
  <c r="S311" i="1"/>
  <c r="R311" i="1"/>
  <c r="Q311" i="1"/>
  <c r="P311" i="1"/>
  <c r="O311" i="1"/>
  <c r="M311" i="1"/>
  <c r="L311" i="1"/>
  <c r="C311" i="1"/>
  <c r="Y310" i="1"/>
  <c r="X310" i="1"/>
  <c r="W310" i="1"/>
  <c r="V310" i="1"/>
  <c r="S310" i="1"/>
  <c r="R310" i="1"/>
  <c r="Q310" i="1"/>
  <c r="P310" i="1"/>
  <c r="O310" i="1"/>
  <c r="M310" i="1"/>
  <c r="L310" i="1"/>
  <c r="C310" i="1"/>
  <c r="Y309" i="1"/>
  <c r="X309" i="1"/>
  <c r="W309" i="1"/>
  <c r="V309" i="1"/>
  <c r="S309" i="1"/>
  <c r="R309" i="1"/>
  <c r="Q309" i="1"/>
  <c r="P309" i="1"/>
  <c r="O309" i="1"/>
  <c r="M309" i="1"/>
  <c r="L309" i="1"/>
  <c r="C309" i="1"/>
  <c r="Y308" i="1"/>
  <c r="X308" i="1"/>
  <c r="W308" i="1"/>
  <c r="V308" i="1"/>
  <c r="S308" i="1"/>
  <c r="R308" i="1"/>
  <c r="Q308" i="1"/>
  <c r="P308" i="1"/>
  <c r="O308" i="1"/>
  <c r="M308" i="1"/>
  <c r="L308" i="1"/>
  <c r="C308" i="1"/>
  <c r="Y307" i="1"/>
  <c r="X307" i="1"/>
  <c r="W307" i="1"/>
  <c r="V307" i="1"/>
  <c r="S307" i="1"/>
  <c r="R307" i="1"/>
  <c r="Q307" i="1"/>
  <c r="P307" i="1"/>
  <c r="O307" i="1"/>
  <c r="M307" i="1"/>
  <c r="L307" i="1"/>
  <c r="C307" i="1"/>
  <c r="Y306" i="1"/>
  <c r="X306" i="1"/>
  <c r="W306" i="1"/>
  <c r="V306" i="1"/>
  <c r="S306" i="1"/>
  <c r="R306" i="1"/>
  <c r="Q306" i="1"/>
  <c r="P306" i="1"/>
  <c r="O306" i="1"/>
  <c r="M306" i="1"/>
  <c r="L306" i="1"/>
  <c r="C306" i="1"/>
  <c r="Y305" i="1"/>
  <c r="X305" i="1"/>
  <c r="W305" i="1"/>
  <c r="V305" i="1"/>
  <c r="S305" i="1"/>
  <c r="R305" i="1"/>
  <c r="Q305" i="1"/>
  <c r="P305" i="1"/>
  <c r="O305" i="1"/>
  <c r="M305" i="1"/>
  <c r="L305" i="1"/>
  <c r="C305" i="1"/>
  <c r="Y304" i="1"/>
  <c r="X304" i="1"/>
  <c r="W304" i="1"/>
  <c r="V304" i="1"/>
  <c r="S304" i="1"/>
  <c r="R304" i="1"/>
  <c r="Q304" i="1"/>
  <c r="P304" i="1"/>
  <c r="O304" i="1"/>
  <c r="M304" i="1"/>
  <c r="L304" i="1"/>
  <c r="C304" i="1"/>
  <c r="Y303" i="1"/>
  <c r="X303" i="1"/>
  <c r="W303" i="1"/>
  <c r="V303" i="1"/>
  <c r="S303" i="1"/>
  <c r="R303" i="1"/>
  <c r="Q303" i="1"/>
  <c r="P303" i="1"/>
  <c r="O303" i="1"/>
  <c r="M303" i="1"/>
  <c r="L303" i="1"/>
  <c r="C303" i="1"/>
  <c r="Y302" i="1"/>
  <c r="X302" i="1"/>
  <c r="W302" i="1"/>
  <c r="V302" i="1"/>
  <c r="S302" i="1"/>
  <c r="R302" i="1"/>
  <c r="Q302" i="1"/>
  <c r="P302" i="1"/>
  <c r="O302" i="1"/>
  <c r="M302" i="1"/>
  <c r="L302" i="1"/>
  <c r="C302" i="1"/>
  <c r="Y301" i="1"/>
  <c r="X301" i="1"/>
  <c r="W301" i="1"/>
  <c r="V301" i="1"/>
  <c r="S301" i="1"/>
  <c r="R301" i="1"/>
  <c r="Q301" i="1"/>
  <c r="P301" i="1"/>
  <c r="O301" i="1"/>
  <c r="M301" i="1"/>
  <c r="L301" i="1"/>
  <c r="C301" i="1"/>
  <c r="Y300" i="1"/>
  <c r="X300" i="1"/>
  <c r="W300" i="1"/>
  <c r="V300" i="1"/>
  <c r="S300" i="1"/>
  <c r="R300" i="1"/>
  <c r="Q300" i="1"/>
  <c r="P300" i="1"/>
  <c r="O300" i="1"/>
  <c r="M300" i="1"/>
  <c r="L300" i="1"/>
  <c r="C300" i="1"/>
  <c r="Y299" i="1"/>
  <c r="X299" i="1"/>
  <c r="W299" i="1"/>
  <c r="V299" i="1"/>
  <c r="S299" i="1"/>
  <c r="R299" i="1"/>
  <c r="Q299" i="1"/>
  <c r="P299" i="1"/>
  <c r="O299" i="1"/>
  <c r="M299" i="1"/>
  <c r="L299" i="1"/>
  <c r="C299" i="1"/>
  <c r="Y298" i="1"/>
  <c r="X298" i="1"/>
  <c r="W298" i="1"/>
  <c r="V298" i="1"/>
  <c r="S298" i="1"/>
  <c r="R298" i="1"/>
  <c r="Q298" i="1"/>
  <c r="P298" i="1"/>
  <c r="O298" i="1"/>
  <c r="M298" i="1"/>
  <c r="L298" i="1"/>
  <c r="C298" i="1"/>
  <c r="Y297" i="1"/>
  <c r="X297" i="1"/>
  <c r="W297" i="1"/>
  <c r="V297" i="1"/>
  <c r="S297" i="1"/>
  <c r="R297" i="1"/>
  <c r="Q297" i="1"/>
  <c r="P297" i="1"/>
  <c r="O297" i="1"/>
  <c r="M297" i="1"/>
  <c r="L297" i="1"/>
  <c r="C297" i="1"/>
  <c r="Y296" i="1"/>
  <c r="X296" i="1"/>
  <c r="W296" i="1"/>
  <c r="V296" i="1"/>
  <c r="S296" i="1"/>
  <c r="R296" i="1"/>
  <c r="Q296" i="1"/>
  <c r="P296" i="1"/>
  <c r="O296" i="1"/>
  <c r="M296" i="1"/>
  <c r="L296" i="1"/>
  <c r="C296" i="1"/>
  <c r="Y295" i="1"/>
  <c r="X295" i="1"/>
  <c r="W295" i="1"/>
  <c r="V295" i="1"/>
  <c r="S295" i="1"/>
  <c r="R295" i="1"/>
  <c r="Q295" i="1"/>
  <c r="P295" i="1"/>
  <c r="O295" i="1"/>
  <c r="M295" i="1"/>
  <c r="L295" i="1"/>
  <c r="C295" i="1"/>
  <c r="Y294" i="1"/>
  <c r="X294" i="1"/>
  <c r="W294" i="1"/>
  <c r="V294" i="1"/>
  <c r="S294" i="1"/>
  <c r="R294" i="1"/>
  <c r="Q294" i="1"/>
  <c r="P294" i="1"/>
  <c r="O294" i="1"/>
  <c r="M294" i="1"/>
  <c r="L294" i="1"/>
  <c r="C294" i="1"/>
  <c r="Y293" i="1"/>
  <c r="X293" i="1"/>
  <c r="W293" i="1"/>
  <c r="V293" i="1"/>
  <c r="S293" i="1"/>
  <c r="R293" i="1"/>
  <c r="Q293" i="1"/>
  <c r="P293" i="1"/>
  <c r="O293" i="1"/>
  <c r="M293" i="1"/>
  <c r="L293" i="1"/>
  <c r="C293" i="1"/>
  <c r="Y292" i="1"/>
  <c r="X292" i="1"/>
  <c r="W292" i="1"/>
  <c r="V292" i="1"/>
  <c r="S292" i="1"/>
  <c r="R292" i="1"/>
  <c r="Q292" i="1"/>
  <c r="P292" i="1"/>
  <c r="O292" i="1"/>
  <c r="M292" i="1"/>
  <c r="L292" i="1"/>
  <c r="C292" i="1"/>
  <c r="Y291" i="1"/>
  <c r="X291" i="1"/>
  <c r="W291" i="1"/>
  <c r="V291" i="1"/>
  <c r="S291" i="1"/>
  <c r="R291" i="1"/>
  <c r="Q291" i="1"/>
  <c r="P291" i="1"/>
  <c r="O291" i="1"/>
  <c r="M291" i="1"/>
  <c r="L291" i="1"/>
  <c r="C291" i="1"/>
  <c r="Y290" i="1"/>
  <c r="X290" i="1"/>
  <c r="W290" i="1"/>
  <c r="V290" i="1"/>
  <c r="S290" i="1"/>
  <c r="R290" i="1"/>
  <c r="Q290" i="1"/>
  <c r="P290" i="1"/>
  <c r="O290" i="1"/>
  <c r="M290" i="1"/>
  <c r="L290" i="1"/>
  <c r="C290" i="1"/>
  <c r="Y289" i="1"/>
  <c r="X289" i="1"/>
  <c r="W289" i="1"/>
  <c r="V289" i="1"/>
  <c r="S289" i="1"/>
  <c r="R289" i="1"/>
  <c r="Q289" i="1"/>
  <c r="P289" i="1"/>
  <c r="O289" i="1"/>
  <c r="M289" i="1"/>
  <c r="L289" i="1"/>
  <c r="C289" i="1"/>
  <c r="Y288" i="1"/>
  <c r="X288" i="1"/>
  <c r="W288" i="1"/>
  <c r="V288" i="1"/>
  <c r="S288" i="1"/>
  <c r="R288" i="1"/>
  <c r="Q288" i="1"/>
  <c r="P288" i="1"/>
  <c r="O288" i="1"/>
  <c r="M288" i="1"/>
  <c r="L288" i="1"/>
  <c r="C288" i="1"/>
  <c r="Y287" i="1"/>
  <c r="X287" i="1"/>
  <c r="W287" i="1"/>
  <c r="V287" i="1"/>
  <c r="S287" i="1"/>
  <c r="R287" i="1"/>
  <c r="Q287" i="1"/>
  <c r="P287" i="1"/>
  <c r="O287" i="1"/>
  <c r="M287" i="1"/>
  <c r="L287" i="1"/>
  <c r="C287" i="1"/>
  <c r="Y286" i="1"/>
  <c r="X286" i="1"/>
  <c r="W286" i="1"/>
  <c r="V286" i="1"/>
  <c r="S286" i="1"/>
  <c r="R286" i="1"/>
  <c r="Q286" i="1"/>
  <c r="P286" i="1"/>
  <c r="O286" i="1"/>
  <c r="M286" i="1"/>
  <c r="L286" i="1"/>
  <c r="C286" i="1"/>
  <c r="Y285" i="1"/>
  <c r="X285" i="1"/>
  <c r="W285" i="1"/>
  <c r="V285" i="1"/>
  <c r="S285" i="1"/>
  <c r="R285" i="1"/>
  <c r="Q285" i="1"/>
  <c r="P285" i="1"/>
  <c r="O285" i="1"/>
  <c r="M285" i="1"/>
  <c r="L285" i="1"/>
  <c r="C285" i="1"/>
  <c r="Y284" i="1"/>
  <c r="X284" i="1"/>
  <c r="W284" i="1"/>
  <c r="V284" i="1"/>
  <c r="S284" i="1"/>
  <c r="R284" i="1"/>
  <c r="Q284" i="1"/>
  <c r="P284" i="1"/>
  <c r="O284" i="1"/>
  <c r="M284" i="1"/>
  <c r="L284" i="1"/>
  <c r="C284" i="1"/>
  <c r="Y283" i="1"/>
  <c r="X283" i="1"/>
  <c r="W283" i="1"/>
  <c r="V283" i="1"/>
  <c r="S283" i="1"/>
  <c r="R283" i="1"/>
  <c r="Q283" i="1"/>
  <c r="P283" i="1"/>
  <c r="O283" i="1"/>
  <c r="M283" i="1"/>
  <c r="L283" i="1"/>
  <c r="C283" i="1"/>
  <c r="Y282" i="1"/>
  <c r="X282" i="1"/>
  <c r="W282" i="1"/>
  <c r="V282" i="1"/>
  <c r="S282" i="1"/>
  <c r="R282" i="1"/>
  <c r="Q282" i="1"/>
  <c r="P282" i="1"/>
  <c r="O282" i="1"/>
  <c r="M282" i="1"/>
  <c r="L282" i="1"/>
  <c r="C282" i="1"/>
  <c r="Y281" i="1"/>
  <c r="X281" i="1"/>
  <c r="W281" i="1"/>
  <c r="V281" i="1"/>
  <c r="S281" i="1"/>
  <c r="R281" i="1"/>
  <c r="Q281" i="1"/>
  <c r="P281" i="1"/>
  <c r="O281" i="1"/>
  <c r="M281" i="1"/>
  <c r="L281" i="1"/>
  <c r="C281" i="1"/>
  <c r="Y280" i="1"/>
  <c r="X280" i="1"/>
  <c r="W280" i="1"/>
  <c r="V280" i="1"/>
  <c r="S280" i="1"/>
  <c r="R280" i="1"/>
  <c r="Q280" i="1"/>
  <c r="P280" i="1"/>
  <c r="O280" i="1"/>
  <c r="M280" i="1"/>
  <c r="L280" i="1"/>
  <c r="C280" i="1"/>
  <c r="Y279" i="1"/>
  <c r="X279" i="1"/>
  <c r="W279" i="1"/>
  <c r="V279" i="1"/>
  <c r="S279" i="1"/>
  <c r="R279" i="1"/>
  <c r="Q279" i="1"/>
  <c r="P279" i="1"/>
  <c r="O279" i="1"/>
  <c r="M279" i="1"/>
  <c r="L279" i="1"/>
  <c r="C279" i="1"/>
  <c r="Y278" i="1"/>
  <c r="X278" i="1"/>
  <c r="W278" i="1"/>
  <c r="V278" i="1"/>
  <c r="S278" i="1"/>
  <c r="R278" i="1"/>
  <c r="Q278" i="1"/>
  <c r="P278" i="1"/>
  <c r="O278" i="1"/>
  <c r="M278" i="1"/>
  <c r="L278" i="1"/>
  <c r="C278" i="1"/>
  <c r="Y277" i="1"/>
  <c r="X277" i="1"/>
  <c r="W277" i="1"/>
  <c r="V277" i="1"/>
  <c r="S277" i="1"/>
  <c r="R277" i="1"/>
  <c r="Q277" i="1"/>
  <c r="P277" i="1"/>
  <c r="O277" i="1"/>
  <c r="M277" i="1"/>
  <c r="L277" i="1"/>
  <c r="C277" i="1"/>
  <c r="Y276" i="1"/>
  <c r="X276" i="1"/>
  <c r="W276" i="1"/>
  <c r="V276" i="1"/>
  <c r="S276" i="1"/>
  <c r="R276" i="1"/>
  <c r="Q276" i="1"/>
  <c r="P276" i="1"/>
  <c r="O276" i="1"/>
  <c r="M276" i="1"/>
  <c r="L276" i="1"/>
  <c r="C276" i="1"/>
  <c r="Y275" i="1"/>
  <c r="X275" i="1"/>
  <c r="W275" i="1"/>
  <c r="V275" i="1"/>
  <c r="S275" i="1"/>
  <c r="R275" i="1"/>
  <c r="Q275" i="1"/>
  <c r="P275" i="1"/>
  <c r="O275" i="1"/>
  <c r="M275" i="1"/>
  <c r="L275" i="1"/>
  <c r="C275" i="1"/>
  <c r="Y274" i="1"/>
  <c r="X274" i="1"/>
  <c r="W274" i="1"/>
  <c r="V274" i="1"/>
  <c r="S274" i="1"/>
  <c r="R274" i="1"/>
  <c r="Q274" i="1"/>
  <c r="P274" i="1"/>
  <c r="O274" i="1"/>
  <c r="M274" i="1"/>
  <c r="L274" i="1"/>
  <c r="C274" i="1"/>
  <c r="Y273" i="1"/>
  <c r="X273" i="1"/>
  <c r="W273" i="1"/>
  <c r="V273" i="1"/>
  <c r="S273" i="1"/>
  <c r="R273" i="1"/>
  <c r="Q273" i="1"/>
  <c r="P273" i="1"/>
  <c r="O273" i="1"/>
  <c r="M273" i="1"/>
  <c r="L273" i="1"/>
  <c r="C273" i="1"/>
  <c r="Y272" i="1"/>
  <c r="X272" i="1"/>
  <c r="W272" i="1"/>
  <c r="V272" i="1"/>
  <c r="S272" i="1"/>
  <c r="R272" i="1"/>
  <c r="Q272" i="1"/>
  <c r="P272" i="1"/>
  <c r="O272" i="1"/>
  <c r="M272" i="1"/>
  <c r="L272" i="1"/>
  <c r="C272" i="1"/>
  <c r="Y271" i="1"/>
  <c r="X271" i="1"/>
  <c r="W271" i="1"/>
  <c r="V271" i="1"/>
  <c r="S271" i="1"/>
  <c r="R271" i="1"/>
  <c r="Q271" i="1"/>
  <c r="P271" i="1"/>
  <c r="O271" i="1"/>
  <c r="M271" i="1"/>
  <c r="L271" i="1"/>
  <c r="C271" i="1"/>
  <c r="Y270" i="1"/>
  <c r="X270" i="1"/>
  <c r="W270" i="1"/>
  <c r="V270" i="1"/>
  <c r="S270" i="1"/>
  <c r="R270" i="1"/>
  <c r="Q270" i="1"/>
  <c r="P270" i="1"/>
  <c r="O270" i="1"/>
  <c r="M270" i="1"/>
  <c r="L270" i="1"/>
  <c r="C270" i="1"/>
  <c r="Y269" i="1"/>
  <c r="X269" i="1"/>
  <c r="W269" i="1"/>
  <c r="V269" i="1"/>
  <c r="S269" i="1"/>
  <c r="R269" i="1"/>
  <c r="Q269" i="1"/>
  <c r="P269" i="1"/>
  <c r="O269" i="1"/>
  <c r="M269" i="1"/>
  <c r="L269" i="1"/>
  <c r="C269" i="1"/>
  <c r="Y268" i="1"/>
  <c r="X268" i="1"/>
  <c r="W268" i="1"/>
  <c r="V268" i="1"/>
  <c r="S268" i="1"/>
  <c r="R268" i="1"/>
  <c r="Q268" i="1"/>
  <c r="P268" i="1"/>
  <c r="O268" i="1"/>
  <c r="M268" i="1"/>
  <c r="L268" i="1"/>
  <c r="C268" i="1"/>
  <c r="Y267" i="1"/>
  <c r="X267" i="1"/>
  <c r="W267" i="1"/>
  <c r="V267" i="1"/>
  <c r="S267" i="1"/>
  <c r="R267" i="1"/>
  <c r="Q267" i="1"/>
  <c r="P267" i="1"/>
  <c r="O267" i="1"/>
  <c r="M267" i="1"/>
  <c r="L267" i="1"/>
  <c r="C267" i="1"/>
  <c r="Y266" i="1"/>
  <c r="X266" i="1"/>
  <c r="W266" i="1"/>
  <c r="V266" i="1"/>
  <c r="S266" i="1"/>
  <c r="R266" i="1"/>
  <c r="Q266" i="1"/>
  <c r="P266" i="1"/>
  <c r="O266" i="1"/>
  <c r="M266" i="1"/>
  <c r="L266" i="1"/>
  <c r="C266" i="1"/>
  <c r="Y265" i="1"/>
  <c r="X265" i="1"/>
  <c r="W265" i="1"/>
  <c r="V265" i="1"/>
  <c r="S265" i="1"/>
  <c r="R265" i="1"/>
  <c r="Q265" i="1"/>
  <c r="P265" i="1"/>
  <c r="O265" i="1"/>
  <c r="M265" i="1"/>
  <c r="L265" i="1"/>
  <c r="C265" i="1"/>
  <c r="Y264" i="1"/>
  <c r="X264" i="1"/>
  <c r="W264" i="1"/>
  <c r="V264" i="1"/>
  <c r="S264" i="1"/>
  <c r="R264" i="1"/>
  <c r="Q264" i="1"/>
  <c r="P264" i="1"/>
  <c r="O264" i="1"/>
  <c r="M264" i="1"/>
  <c r="L264" i="1"/>
  <c r="C264" i="1"/>
  <c r="Y263" i="1"/>
  <c r="X263" i="1"/>
  <c r="W263" i="1"/>
  <c r="V263" i="1"/>
  <c r="S263" i="1"/>
  <c r="R263" i="1"/>
  <c r="Q263" i="1"/>
  <c r="P263" i="1"/>
  <c r="O263" i="1"/>
  <c r="M263" i="1"/>
  <c r="L263" i="1"/>
  <c r="C263" i="1"/>
  <c r="Y262" i="1"/>
  <c r="X262" i="1"/>
  <c r="W262" i="1"/>
  <c r="V262" i="1"/>
  <c r="S262" i="1"/>
  <c r="R262" i="1"/>
  <c r="Q262" i="1"/>
  <c r="P262" i="1"/>
  <c r="O262" i="1"/>
  <c r="M262" i="1"/>
  <c r="L262" i="1"/>
  <c r="C262" i="1"/>
  <c r="Y261" i="1"/>
  <c r="X261" i="1"/>
  <c r="W261" i="1"/>
  <c r="V261" i="1"/>
  <c r="S261" i="1"/>
  <c r="R261" i="1"/>
  <c r="Q261" i="1"/>
  <c r="P261" i="1"/>
  <c r="O261" i="1"/>
  <c r="M261" i="1"/>
  <c r="L261" i="1"/>
  <c r="C261" i="1"/>
  <c r="Y260" i="1"/>
  <c r="X260" i="1"/>
  <c r="W260" i="1"/>
  <c r="V260" i="1"/>
  <c r="S260" i="1"/>
  <c r="R260" i="1"/>
  <c r="Q260" i="1"/>
  <c r="P260" i="1"/>
  <c r="O260" i="1"/>
  <c r="M260" i="1"/>
  <c r="L260" i="1"/>
  <c r="C260" i="1"/>
  <c r="Y259" i="1"/>
  <c r="X259" i="1"/>
  <c r="W259" i="1"/>
  <c r="V259" i="1"/>
  <c r="S259" i="1"/>
  <c r="R259" i="1"/>
  <c r="Q259" i="1"/>
  <c r="P259" i="1"/>
  <c r="O259" i="1"/>
  <c r="M259" i="1"/>
  <c r="L259" i="1"/>
  <c r="C259" i="1"/>
  <c r="Y258" i="1"/>
  <c r="X258" i="1"/>
  <c r="W258" i="1"/>
  <c r="V258" i="1"/>
  <c r="S258" i="1"/>
  <c r="R258" i="1"/>
  <c r="Q258" i="1"/>
  <c r="P258" i="1"/>
  <c r="O258" i="1"/>
  <c r="M258" i="1"/>
  <c r="L258" i="1"/>
  <c r="C258" i="1"/>
  <c r="Y257" i="1"/>
  <c r="X257" i="1"/>
  <c r="W257" i="1"/>
  <c r="V257" i="1"/>
  <c r="S257" i="1"/>
  <c r="R257" i="1"/>
  <c r="Q257" i="1"/>
  <c r="P257" i="1"/>
  <c r="O257" i="1"/>
  <c r="M257" i="1"/>
  <c r="L257" i="1"/>
  <c r="C257" i="1"/>
  <c r="Y256" i="1"/>
  <c r="X256" i="1"/>
  <c r="W256" i="1"/>
  <c r="V256" i="1"/>
  <c r="S256" i="1"/>
  <c r="R256" i="1"/>
  <c r="Q256" i="1"/>
  <c r="P256" i="1"/>
  <c r="O256" i="1"/>
  <c r="M256" i="1"/>
  <c r="L256" i="1"/>
  <c r="C256" i="1"/>
  <c r="Y255" i="1"/>
  <c r="X255" i="1"/>
  <c r="W255" i="1"/>
  <c r="V255" i="1"/>
  <c r="S255" i="1"/>
  <c r="R255" i="1"/>
  <c r="Q255" i="1"/>
  <c r="P255" i="1"/>
  <c r="O255" i="1"/>
  <c r="M255" i="1"/>
  <c r="L255" i="1"/>
  <c r="C255" i="1"/>
  <c r="Y254" i="1"/>
  <c r="X254" i="1"/>
  <c r="W254" i="1"/>
  <c r="V254" i="1"/>
  <c r="S254" i="1"/>
  <c r="R254" i="1"/>
  <c r="Q254" i="1"/>
  <c r="P254" i="1"/>
  <c r="O254" i="1"/>
  <c r="M254" i="1"/>
  <c r="L254" i="1"/>
  <c r="C254" i="1"/>
  <c r="Y253" i="1"/>
  <c r="X253" i="1"/>
  <c r="W253" i="1"/>
  <c r="V253" i="1"/>
  <c r="S253" i="1"/>
  <c r="R253" i="1"/>
  <c r="Q253" i="1"/>
  <c r="P253" i="1"/>
  <c r="O253" i="1"/>
  <c r="M253" i="1"/>
  <c r="L253" i="1"/>
  <c r="C253" i="1"/>
  <c r="Y252" i="1"/>
  <c r="X252" i="1"/>
  <c r="W252" i="1"/>
  <c r="V252" i="1"/>
  <c r="S252" i="1"/>
  <c r="R252" i="1"/>
  <c r="Q252" i="1"/>
  <c r="P252" i="1"/>
  <c r="O252" i="1"/>
  <c r="M252" i="1"/>
  <c r="L252" i="1"/>
  <c r="C252" i="1"/>
  <c r="Y251" i="1"/>
  <c r="X251" i="1"/>
  <c r="W251" i="1"/>
  <c r="V251" i="1"/>
  <c r="S251" i="1"/>
  <c r="R251" i="1"/>
  <c r="Q251" i="1"/>
  <c r="P251" i="1"/>
  <c r="O251" i="1"/>
  <c r="M251" i="1"/>
  <c r="L251" i="1"/>
  <c r="C251" i="1"/>
  <c r="Y250" i="1"/>
  <c r="X250" i="1"/>
  <c r="W250" i="1"/>
  <c r="V250" i="1"/>
  <c r="S250" i="1"/>
  <c r="R250" i="1"/>
  <c r="Q250" i="1"/>
  <c r="P250" i="1"/>
  <c r="O250" i="1"/>
  <c r="M250" i="1"/>
  <c r="L250" i="1"/>
  <c r="C250" i="1"/>
  <c r="Y249" i="1"/>
  <c r="X249" i="1"/>
  <c r="W249" i="1"/>
  <c r="V249" i="1"/>
  <c r="S249" i="1"/>
  <c r="R249" i="1"/>
  <c r="Q249" i="1"/>
  <c r="P249" i="1"/>
  <c r="O249" i="1"/>
  <c r="M249" i="1"/>
  <c r="L249" i="1"/>
  <c r="C249" i="1"/>
  <c r="Y248" i="1"/>
  <c r="X248" i="1"/>
  <c r="W248" i="1"/>
  <c r="V248" i="1"/>
  <c r="S248" i="1"/>
  <c r="R248" i="1"/>
  <c r="Q248" i="1"/>
  <c r="P248" i="1"/>
  <c r="O248" i="1"/>
  <c r="M248" i="1"/>
  <c r="L248" i="1"/>
  <c r="C248" i="1"/>
  <c r="Y247" i="1"/>
  <c r="X247" i="1"/>
  <c r="W247" i="1"/>
  <c r="V247" i="1"/>
  <c r="S247" i="1"/>
  <c r="R247" i="1"/>
  <c r="Q247" i="1"/>
  <c r="P247" i="1"/>
  <c r="O247" i="1"/>
  <c r="M247" i="1"/>
  <c r="L247" i="1"/>
  <c r="C247" i="1"/>
  <c r="Y246" i="1"/>
  <c r="X246" i="1"/>
  <c r="W246" i="1"/>
  <c r="V246" i="1"/>
  <c r="S246" i="1"/>
  <c r="R246" i="1"/>
  <c r="Q246" i="1"/>
  <c r="P246" i="1"/>
  <c r="O246" i="1"/>
  <c r="M246" i="1"/>
  <c r="L246" i="1"/>
  <c r="C246" i="1"/>
  <c r="Y245" i="1"/>
  <c r="X245" i="1"/>
  <c r="W245" i="1"/>
  <c r="V245" i="1"/>
  <c r="S245" i="1"/>
  <c r="R245" i="1"/>
  <c r="Q245" i="1"/>
  <c r="P245" i="1"/>
  <c r="O245" i="1"/>
  <c r="M245" i="1"/>
  <c r="L245" i="1"/>
  <c r="C245" i="1"/>
  <c r="Y244" i="1"/>
  <c r="X244" i="1"/>
  <c r="W244" i="1"/>
  <c r="V244" i="1"/>
  <c r="S244" i="1"/>
  <c r="R244" i="1"/>
  <c r="Q244" i="1"/>
  <c r="P244" i="1"/>
  <c r="O244" i="1"/>
  <c r="M244" i="1"/>
  <c r="L244" i="1"/>
  <c r="C244" i="1"/>
  <c r="Y243" i="1"/>
  <c r="X243" i="1"/>
  <c r="W243" i="1"/>
  <c r="V243" i="1"/>
  <c r="S243" i="1"/>
  <c r="R243" i="1"/>
  <c r="Q243" i="1"/>
  <c r="P243" i="1"/>
  <c r="O243" i="1"/>
  <c r="M243" i="1"/>
  <c r="L243" i="1"/>
  <c r="C243" i="1"/>
  <c r="Y242" i="1"/>
  <c r="X242" i="1"/>
  <c r="W242" i="1"/>
  <c r="V242" i="1"/>
  <c r="S242" i="1"/>
  <c r="R242" i="1"/>
  <c r="Q242" i="1"/>
  <c r="P242" i="1"/>
  <c r="O242" i="1"/>
  <c r="M242" i="1"/>
  <c r="L242" i="1"/>
  <c r="C242" i="1"/>
  <c r="Y241" i="1"/>
  <c r="X241" i="1"/>
  <c r="W241" i="1"/>
  <c r="V241" i="1"/>
  <c r="S241" i="1"/>
  <c r="R241" i="1"/>
  <c r="Q241" i="1"/>
  <c r="P241" i="1"/>
  <c r="O241" i="1"/>
  <c r="M241" i="1"/>
  <c r="L241" i="1"/>
  <c r="C241" i="1"/>
  <c r="Y240" i="1"/>
  <c r="X240" i="1"/>
  <c r="W240" i="1"/>
  <c r="V240" i="1"/>
  <c r="S240" i="1"/>
  <c r="R240" i="1"/>
  <c r="Q240" i="1"/>
  <c r="P240" i="1"/>
  <c r="O240" i="1"/>
  <c r="M240" i="1"/>
  <c r="L240" i="1"/>
  <c r="C240" i="1"/>
  <c r="Y239" i="1"/>
  <c r="X239" i="1"/>
  <c r="W239" i="1"/>
  <c r="V239" i="1"/>
  <c r="S239" i="1"/>
  <c r="R239" i="1"/>
  <c r="Q239" i="1"/>
  <c r="P239" i="1"/>
  <c r="O239" i="1"/>
  <c r="M239" i="1"/>
  <c r="L239" i="1"/>
  <c r="C239" i="1"/>
  <c r="Y238" i="1"/>
  <c r="X238" i="1"/>
  <c r="W238" i="1"/>
  <c r="V238" i="1"/>
  <c r="S238" i="1"/>
  <c r="R238" i="1"/>
  <c r="Q238" i="1"/>
  <c r="P238" i="1"/>
  <c r="O238" i="1"/>
  <c r="M238" i="1"/>
  <c r="L238" i="1"/>
  <c r="C238" i="1"/>
  <c r="Y237" i="1"/>
  <c r="X237" i="1"/>
  <c r="W237" i="1"/>
  <c r="V237" i="1"/>
  <c r="S237" i="1"/>
  <c r="R237" i="1"/>
  <c r="Q237" i="1"/>
  <c r="P237" i="1"/>
  <c r="O237" i="1"/>
  <c r="M237" i="1"/>
  <c r="L237" i="1"/>
  <c r="C237" i="1"/>
  <c r="Y236" i="1"/>
  <c r="X236" i="1"/>
  <c r="W236" i="1"/>
  <c r="V236" i="1"/>
  <c r="S236" i="1"/>
  <c r="R236" i="1"/>
  <c r="Q236" i="1"/>
  <c r="P236" i="1"/>
  <c r="O236" i="1"/>
  <c r="M236" i="1"/>
  <c r="L236" i="1"/>
  <c r="C236" i="1"/>
  <c r="Y235" i="1"/>
  <c r="X235" i="1"/>
  <c r="W235" i="1"/>
  <c r="V235" i="1"/>
  <c r="S235" i="1"/>
  <c r="R235" i="1"/>
  <c r="Q235" i="1"/>
  <c r="P235" i="1"/>
  <c r="O235" i="1"/>
  <c r="M235" i="1"/>
  <c r="L235" i="1"/>
  <c r="C235" i="1"/>
  <c r="Y234" i="1"/>
  <c r="X234" i="1"/>
  <c r="W234" i="1"/>
  <c r="V234" i="1"/>
  <c r="S234" i="1"/>
  <c r="R234" i="1"/>
  <c r="Q234" i="1"/>
  <c r="P234" i="1"/>
  <c r="O234" i="1"/>
  <c r="M234" i="1"/>
  <c r="L234" i="1"/>
  <c r="C234" i="1"/>
  <c r="Y233" i="1"/>
  <c r="X233" i="1"/>
  <c r="W233" i="1"/>
  <c r="V233" i="1"/>
  <c r="S233" i="1"/>
  <c r="R233" i="1"/>
  <c r="Q233" i="1"/>
  <c r="P233" i="1"/>
  <c r="O233" i="1"/>
  <c r="M233" i="1"/>
  <c r="L233" i="1"/>
  <c r="C233" i="1"/>
  <c r="Y232" i="1"/>
  <c r="X232" i="1"/>
  <c r="W232" i="1"/>
  <c r="V232" i="1"/>
  <c r="S232" i="1"/>
  <c r="R232" i="1"/>
  <c r="Q232" i="1"/>
  <c r="P232" i="1"/>
  <c r="O232" i="1"/>
  <c r="M232" i="1"/>
  <c r="L232" i="1"/>
  <c r="C232" i="1"/>
  <c r="Y231" i="1"/>
  <c r="X231" i="1"/>
  <c r="W231" i="1"/>
  <c r="V231" i="1"/>
  <c r="S231" i="1"/>
  <c r="R231" i="1"/>
  <c r="Q231" i="1"/>
  <c r="P231" i="1"/>
  <c r="O231" i="1"/>
  <c r="M231" i="1"/>
  <c r="L231" i="1"/>
  <c r="C231" i="1"/>
  <c r="Y230" i="1"/>
  <c r="X230" i="1"/>
  <c r="W230" i="1"/>
  <c r="V230" i="1"/>
  <c r="S230" i="1"/>
  <c r="R230" i="1"/>
  <c r="Q230" i="1"/>
  <c r="P230" i="1"/>
  <c r="O230" i="1"/>
  <c r="M230" i="1"/>
  <c r="L230" i="1"/>
  <c r="C230" i="1"/>
  <c r="Y229" i="1"/>
  <c r="X229" i="1"/>
  <c r="W229" i="1"/>
  <c r="V229" i="1"/>
  <c r="S229" i="1"/>
  <c r="R229" i="1"/>
  <c r="Q229" i="1"/>
  <c r="P229" i="1"/>
  <c r="O229" i="1"/>
  <c r="M229" i="1"/>
  <c r="L229" i="1"/>
  <c r="C229" i="1"/>
  <c r="Y228" i="1"/>
  <c r="X228" i="1"/>
  <c r="W228" i="1"/>
  <c r="V228" i="1"/>
  <c r="S228" i="1"/>
  <c r="R228" i="1"/>
  <c r="Q228" i="1"/>
  <c r="P228" i="1"/>
  <c r="O228" i="1"/>
  <c r="M228" i="1"/>
  <c r="L228" i="1"/>
  <c r="C228" i="1"/>
  <c r="Y227" i="1"/>
  <c r="X227" i="1"/>
  <c r="W227" i="1"/>
  <c r="V227" i="1"/>
  <c r="S227" i="1"/>
  <c r="R227" i="1"/>
  <c r="Q227" i="1"/>
  <c r="P227" i="1"/>
  <c r="O227" i="1"/>
  <c r="M227" i="1"/>
  <c r="L227" i="1"/>
  <c r="C227" i="1"/>
  <c r="Y226" i="1"/>
  <c r="X226" i="1"/>
  <c r="W226" i="1"/>
  <c r="V226" i="1"/>
  <c r="S226" i="1"/>
  <c r="R226" i="1"/>
  <c r="Q226" i="1"/>
  <c r="P226" i="1"/>
  <c r="O226" i="1"/>
  <c r="M226" i="1"/>
  <c r="L226" i="1"/>
  <c r="C226" i="1"/>
  <c r="Y225" i="1"/>
  <c r="X225" i="1"/>
  <c r="W225" i="1"/>
  <c r="V225" i="1"/>
  <c r="S225" i="1"/>
  <c r="R225" i="1"/>
  <c r="Q225" i="1"/>
  <c r="P225" i="1"/>
  <c r="O225" i="1"/>
  <c r="M225" i="1"/>
  <c r="L225" i="1"/>
  <c r="C225" i="1"/>
  <c r="Y224" i="1"/>
  <c r="X224" i="1"/>
  <c r="W224" i="1"/>
  <c r="V224" i="1"/>
  <c r="S224" i="1"/>
  <c r="R224" i="1"/>
  <c r="Q224" i="1"/>
  <c r="P224" i="1"/>
  <c r="O224" i="1"/>
  <c r="M224" i="1"/>
  <c r="L224" i="1"/>
  <c r="C224" i="1"/>
  <c r="Y223" i="1"/>
  <c r="X223" i="1"/>
  <c r="W223" i="1"/>
  <c r="V223" i="1"/>
  <c r="S223" i="1"/>
  <c r="R223" i="1"/>
  <c r="Q223" i="1"/>
  <c r="P223" i="1"/>
  <c r="O223" i="1"/>
  <c r="M223" i="1"/>
  <c r="L223" i="1"/>
  <c r="C223" i="1"/>
  <c r="Y222" i="1"/>
  <c r="X222" i="1"/>
  <c r="W222" i="1"/>
  <c r="V222" i="1"/>
  <c r="S222" i="1"/>
  <c r="R222" i="1"/>
  <c r="Q222" i="1"/>
  <c r="P222" i="1"/>
  <c r="O222" i="1"/>
  <c r="M222" i="1"/>
  <c r="L222" i="1"/>
  <c r="C222" i="1"/>
  <c r="Y221" i="1"/>
  <c r="X221" i="1"/>
  <c r="W221" i="1"/>
  <c r="V221" i="1"/>
  <c r="S221" i="1"/>
  <c r="R221" i="1"/>
  <c r="Q221" i="1"/>
  <c r="P221" i="1"/>
  <c r="O221" i="1"/>
  <c r="M221" i="1"/>
  <c r="L221" i="1"/>
  <c r="C221" i="1"/>
  <c r="Y220" i="1"/>
  <c r="X220" i="1"/>
  <c r="W220" i="1"/>
  <c r="V220" i="1"/>
  <c r="S220" i="1"/>
  <c r="R220" i="1"/>
  <c r="Q220" i="1"/>
  <c r="P220" i="1"/>
  <c r="O220" i="1"/>
  <c r="M220" i="1"/>
  <c r="L220" i="1"/>
  <c r="C220" i="1"/>
  <c r="Y219" i="1"/>
  <c r="X219" i="1"/>
  <c r="W219" i="1"/>
  <c r="V219" i="1"/>
  <c r="S219" i="1"/>
  <c r="R219" i="1"/>
  <c r="Q219" i="1"/>
  <c r="P219" i="1"/>
  <c r="O219" i="1"/>
  <c r="M219" i="1"/>
  <c r="L219" i="1"/>
  <c r="C219" i="1"/>
  <c r="Y218" i="1"/>
  <c r="X218" i="1"/>
  <c r="W218" i="1"/>
  <c r="V218" i="1"/>
  <c r="S218" i="1"/>
  <c r="R218" i="1"/>
  <c r="Q218" i="1"/>
  <c r="P218" i="1"/>
  <c r="O218" i="1"/>
  <c r="M218" i="1"/>
  <c r="L218" i="1"/>
  <c r="C218" i="1"/>
  <c r="Y217" i="1"/>
  <c r="X217" i="1"/>
  <c r="W217" i="1"/>
  <c r="V217" i="1"/>
  <c r="S217" i="1"/>
  <c r="R217" i="1"/>
  <c r="Q217" i="1"/>
  <c r="P217" i="1"/>
  <c r="O217" i="1"/>
  <c r="M217" i="1"/>
  <c r="L217" i="1"/>
  <c r="C217" i="1"/>
  <c r="Y216" i="1"/>
  <c r="X216" i="1"/>
  <c r="W216" i="1"/>
  <c r="V216" i="1"/>
  <c r="S216" i="1"/>
  <c r="R216" i="1"/>
  <c r="Q216" i="1"/>
  <c r="P216" i="1"/>
  <c r="O216" i="1"/>
  <c r="M216" i="1"/>
  <c r="L216" i="1"/>
  <c r="C216" i="1"/>
  <c r="Y215" i="1"/>
  <c r="X215" i="1"/>
  <c r="W215" i="1"/>
  <c r="V215" i="1"/>
  <c r="S215" i="1"/>
  <c r="R215" i="1"/>
  <c r="Q215" i="1"/>
  <c r="P215" i="1"/>
  <c r="O215" i="1"/>
  <c r="M215" i="1"/>
  <c r="L215" i="1"/>
  <c r="C215" i="1"/>
  <c r="Y214" i="1"/>
  <c r="X214" i="1"/>
  <c r="W214" i="1"/>
  <c r="V214" i="1"/>
  <c r="S214" i="1"/>
  <c r="R214" i="1"/>
  <c r="Q214" i="1"/>
  <c r="P214" i="1"/>
  <c r="O214" i="1"/>
  <c r="M214" i="1"/>
  <c r="L214" i="1"/>
  <c r="C214" i="1"/>
  <c r="Y213" i="1"/>
  <c r="X213" i="1"/>
  <c r="W213" i="1"/>
  <c r="V213" i="1"/>
  <c r="S213" i="1"/>
  <c r="R213" i="1"/>
  <c r="Q213" i="1"/>
  <c r="P213" i="1"/>
  <c r="O213" i="1"/>
  <c r="M213" i="1"/>
  <c r="L213" i="1"/>
  <c r="C213" i="1"/>
  <c r="Y212" i="1"/>
  <c r="X212" i="1"/>
  <c r="W212" i="1"/>
  <c r="V212" i="1"/>
  <c r="S212" i="1"/>
  <c r="R212" i="1"/>
  <c r="Q212" i="1"/>
  <c r="P212" i="1"/>
  <c r="O212" i="1"/>
  <c r="M212" i="1"/>
  <c r="L212" i="1"/>
  <c r="C212" i="1"/>
  <c r="Y211" i="1"/>
  <c r="X211" i="1"/>
  <c r="W211" i="1"/>
  <c r="V211" i="1"/>
  <c r="S211" i="1"/>
  <c r="R211" i="1"/>
  <c r="Q211" i="1"/>
  <c r="P211" i="1"/>
  <c r="O211" i="1"/>
  <c r="M211" i="1"/>
  <c r="L211" i="1"/>
  <c r="C211" i="1"/>
  <c r="Y210" i="1"/>
  <c r="X210" i="1"/>
  <c r="W210" i="1"/>
  <c r="V210" i="1"/>
  <c r="S210" i="1"/>
  <c r="R210" i="1"/>
  <c r="Q210" i="1"/>
  <c r="P210" i="1"/>
  <c r="O210" i="1"/>
  <c r="M210" i="1"/>
  <c r="L210" i="1"/>
  <c r="C210" i="1"/>
  <c r="Y209" i="1"/>
  <c r="X209" i="1"/>
  <c r="W209" i="1"/>
  <c r="V209" i="1"/>
  <c r="S209" i="1"/>
  <c r="R209" i="1"/>
  <c r="Q209" i="1"/>
  <c r="P209" i="1"/>
  <c r="O209" i="1"/>
  <c r="M209" i="1"/>
  <c r="L209" i="1"/>
  <c r="C209" i="1"/>
  <c r="Y208" i="1"/>
  <c r="X208" i="1"/>
  <c r="W208" i="1"/>
  <c r="V208" i="1"/>
  <c r="S208" i="1"/>
  <c r="R208" i="1"/>
  <c r="Q208" i="1"/>
  <c r="P208" i="1"/>
  <c r="O208" i="1"/>
  <c r="M208" i="1"/>
  <c r="L208" i="1"/>
  <c r="C208" i="1"/>
  <c r="Y207" i="1"/>
  <c r="X207" i="1"/>
  <c r="W207" i="1"/>
  <c r="V207" i="1"/>
  <c r="S207" i="1"/>
  <c r="R207" i="1"/>
  <c r="Q207" i="1"/>
  <c r="P207" i="1"/>
  <c r="O207" i="1"/>
  <c r="M207" i="1"/>
  <c r="L207" i="1"/>
  <c r="C207" i="1"/>
  <c r="Y206" i="1"/>
  <c r="X206" i="1"/>
  <c r="W206" i="1"/>
  <c r="V206" i="1"/>
  <c r="S206" i="1"/>
  <c r="R206" i="1"/>
  <c r="Q206" i="1"/>
  <c r="P206" i="1"/>
  <c r="O206" i="1"/>
  <c r="M206" i="1"/>
  <c r="L206" i="1"/>
  <c r="C206" i="1"/>
  <c r="Y205" i="1"/>
  <c r="X205" i="1"/>
  <c r="W205" i="1"/>
  <c r="V205" i="1"/>
  <c r="S205" i="1"/>
  <c r="R205" i="1"/>
  <c r="Q205" i="1"/>
  <c r="P205" i="1"/>
  <c r="O205" i="1"/>
  <c r="M205" i="1"/>
  <c r="L205" i="1"/>
  <c r="C205" i="1"/>
  <c r="Y204" i="1"/>
  <c r="X204" i="1"/>
  <c r="W204" i="1"/>
  <c r="V204" i="1"/>
  <c r="S204" i="1"/>
  <c r="R204" i="1"/>
  <c r="Q204" i="1"/>
  <c r="P204" i="1"/>
  <c r="O204" i="1"/>
  <c r="M204" i="1"/>
  <c r="L204" i="1"/>
  <c r="C204" i="1"/>
  <c r="Y203" i="1"/>
  <c r="X203" i="1"/>
  <c r="W203" i="1"/>
  <c r="V203" i="1"/>
  <c r="S203" i="1"/>
  <c r="R203" i="1"/>
  <c r="Q203" i="1"/>
  <c r="P203" i="1"/>
  <c r="O203" i="1"/>
  <c r="M203" i="1"/>
  <c r="L203" i="1"/>
  <c r="C203" i="1"/>
  <c r="Y202" i="1"/>
  <c r="X202" i="1"/>
  <c r="W202" i="1"/>
  <c r="V202" i="1"/>
  <c r="S202" i="1"/>
  <c r="R202" i="1"/>
  <c r="Q202" i="1"/>
  <c r="P202" i="1"/>
  <c r="O202" i="1"/>
  <c r="M202" i="1"/>
  <c r="L202" i="1"/>
  <c r="C202" i="1"/>
  <c r="Y201" i="1"/>
  <c r="X201" i="1"/>
  <c r="W201" i="1"/>
  <c r="V201" i="1"/>
  <c r="S201" i="1"/>
  <c r="R201" i="1"/>
  <c r="Q201" i="1"/>
  <c r="P201" i="1"/>
  <c r="O201" i="1"/>
  <c r="M201" i="1"/>
  <c r="L201" i="1"/>
  <c r="C201" i="1"/>
  <c r="Y200" i="1"/>
  <c r="X200" i="1"/>
  <c r="W200" i="1"/>
  <c r="V200" i="1"/>
  <c r="S200" i="1"/>
  <c r="R200" i="1"/>
  <c r="Q200" i="1"/>
  <c r="P200" i="1"/>
  <c r="O200" i="1"/>
  <c r="M200" i="1"/>
  <c r="L200" i="1"/>
  <c r="C200" i="1"/>
  <c r="Y199" i="1"/>
  <c r="X199" i="1"/>
  <c r="W199" i="1"/>
  <c r="V199" i="1"/>
  <c r="S199" i="1"/>
  <c r="R199" i="1"/>
  <c r="Q199" i="1"/>
  <c r="P199" i="1"/>
  <c r="O199" i="1"/>
  <c r="M199" i="1"/>
  <c r="L199" i="1"/>
  <c r="C199" i="1"/>
  <c r="Y198" i="1"/>
  <c r="X198" i="1"/>
  <c r="W198" i="1"/>
  <c r="V198" i="1"/>
  <c r="S198" i="1"/>
  <c r="R198" i="1"/>
  <c r="Q198" i="1"/>
  <c r="P198" i="1"/>
  <c r="O198" i="1"/>
  <c r="M198" i="1"/>
  <c r="L198" i="1"/>
  <c r="C198" i="1"/>
  <c r="Y197" i="1"/>
  <c r="X197" i="1"/>
  <c r="W197" i="1"/>
  <c r="V197" i="1"/>
  <c r="S197" i="1"/>
  <c r="R197" i="1"/>
  <c r="Q197" i="1"/>
  <c r="P197" i="1"/>
  <c r="O197" i="1"/>
  <c r="M197" i="1"/>
  <c r="L197" i="1"/>
  <c r="C197" i="1"/>
  <c r="Y196" i="1"/>
  <c r="X196" i="1"/>
  <c r="W196" i="1"/>
  <c r="V196" i="1"/>
  <c r="S196" i="1"/>
  <c r="R196" i="1"/>
  <c r="Q196" i="1"/>
  <c r="P196" i="1"/>
  <c r="O196" i="1"/>
  <c r="M196" i="1"/>
  <c r="L196" i="1"/>
  <c r="C196" i="1"/>
  <c r="Y195" i="1"/>
  <c r="X195" i="1"/>
  <c r="W195" i="1"/>
  <c r="V195" i="1"/>
  <c r="S195" i="1"/>
  <c r="R195" i="1"/>
  <c r="Q195" i="1"/>
  <c r="P195" i="1"/>
  <c r="O195" i="1"/>
  <c r="M195" i="1"/>
  <c r="L195" i="1"/>
  <c r="C195" i="1"/>
  <c r="Y194" i="1"/>
  <c r="X194" i="1"/>
  <c r="W194" i="1"/>
  <c r="V194" i="1"/>
  <c r="S194" i="1"/>
  <c r="R194" i="1"/>
  <c r="Q194" i="1"/>
  <c r="P194" i="1"/>
  <c r="O194" i="1"/>
  <c r="M194" i="1"/>
  <c r="L194" i="1"/>
  <c r="C194" i="1"/>
  <c r="Y193" i="1"/>
  <c r="X193" i="1"/>
  <c r="W193" i="1"/>
  <c r="V193" i="1"/>
  <c r="S193" i="1"/>
  <c r="R193" i="1"/>
  <c r="Q193" i="1"/>
  <c r="P193" i="1"/>
  <c r="O193" i="1"/>
  <c r="M193" i="1"/>
  <c r="L193" i="1"/>
  <c r="C193" i="1"/>
  <c r="Y192" i="1"/>
  <c r="X192" i="1"/>
  <c r="W192" i="1"/>
  <c r="V192" i="1"/>
  <c r="S192" i="1"/>
  <c r="R192" i="1"/>
  <c r="Q192" i="1"/>
  <c r="P192" i="1"/>
  <c r="O192" i="1"/>
  <c r="M192" i="1"/>
  <c r="L192" i="1"/>
  <c r="C192" i="1"/>
  <c r="Y191" i="1"/>
  <c r="X191" i="1"/>
  <c r="W191" i="1"/>
  <c r="V191" i="1"/>
  <c r="S191" i="1"/>
  <c r="R191" i="1"/>
  <c r="Q191" i="1"/>
  <c r="P191" i="1"/>
  <c r="O191" i="1"/>
  <c r="M191" i="1"/>
  <c r="L191" i="1"/>
  <c r="C191" i="1"/>
  <c r="Y190" i="1"/>
  <c r="X190" i="1"/>
  <c r="W190" i="1"/>
  <c r="V190" i="1"/>
  <c r="S190" i="1"/>
  <c r="R190" i="1"/>
  <c r="Q190" i="1"/>
  <c r="P190" i="1"/>
  <c r="O190" i="1"/>
  <c r="M190" i="1"/>
  <c r="L190" i="1"/>
  <c r="C190" i="1"/>
  <c r="Y189" i="1"/>
  <c r="X189" i="1"/>
  <c r="W189" i="1"/>
  <c r="V189" i="1"/>
  <c r="S189" i="1"/>
  <c r="R189" i="1"/>
  <c r="Q189" i="1"/>
  <c r="P189" i="1"/>
  <c r="O189" i="1"/>
  <c r="M189" i="1"/>
  <c r="L189" i="1"/>
  <c r="C189" i="1"/>
  <c r="Y188" i="1"/>
  <c r="X188" i="1"/>
  <c r="W188" i="1"/>
  <c r="V188" i="1"/>
  <c r="S188" i="1"/>
  <c r="R188" i="1"/>
  <c r="Q188" i="1"/>
  <c r="P188" i="1"/>
  <c r="O188" i="1"/>
  <c r="M188" i="1"/>
  <c r="L188" i="1"/>
  <c r="C188" i="1"/>
  <c r="Y187" i="1"/>
  <c r="X187" i="1"/>
  <c r="W187" i="1"/>
  <c r="V187" i="1"/>
  <c r="S187" i="1"/>
  <c r="R187" i="1"/>
  <c r="Q187" i="1"/>
  <c r="P187" i="1"/>
  <c r="O187" i="1"/>
  <c r="M187" i="1"/>
  <c r="L187" i="1"/>
  <c r="C187" i="1"/>
  <c r="Y186" i="1"/>
  <c r="X186" i="1"/>
  <c r="W186" i="1"/>
  <c r="V186" i="1"/>
  <c r="S186" i="1"/>
  <c r="R186" i="1"/>
  <c r="Q186" i="1"/>
  <c r="P186" i="1"/>
  <c r="O186" i="1"/>
  <c r="M186" i="1"/>
  <c r="L186" i="1"/>
  <c r="C186" i="1"/>
  <c r="Y185" i="1"/>
  <c r="X185" i="1"/>
  <c r="W185" i="1"/>
  <c r="V185" i="1"/>
  <c r="S185" i="1"/>
  <c r="R185" i="1"/>
  <c r="Q185" i="1"/>
  <c r="P185" i="1"/>
  <c r="O185" i="1"/>
  <c r="M185" i="1"/>
  <c r="L185" i="1"/>
  <c r="C185" i="1"/>
  <c r="Y184" i="1"/>
  <c r="X184" i="1"/>
  <c r="W184" i="1"/>
  <c r="V184" i="1"/>
  <c r="S184" i="1"/>
  <c r="R184" i="1"/>
  <c r="Q184" i="1"/>
  <c r="P184" i="1"/>
  <c r="O184" i="1"/>
  <c r="M184" i="1"/>
  <c r="L184" i="1"/>
  <c r="C184" i="1"/>
  <c r="Y183" i="1"/>
  <c r="X183" i="1"/>
  <c r="W183" i="1"/>
  <c r="V183" i="1"/>
  <c r="S183" i="1"/>
  <c r="R183" i="1"/>
  <c r="Q183" i="1"/>
  <c r="P183" i="1"/>
  <c r="O183" i="1"/>
  <c r="M183" i="1"/>
  <c r="L183" i="1"/>
  <c r="C183" i="1"/>
  <c r="Y182" i="1"/>
  <c r="X182" i="1"/>
  <c r="W182" i="1"/>
  <c r="V182" i="1"/>
  <c r="S182" i="1"/>
  <c r="R182" i="1"/>
  <c r="Q182" i="1"/>
  <c r="P182" i="1"/>
  <c r="O182" i="1"/>
  <c r="M182" i="1"/>
  <c r="L182" i="1"/>
  <c r="C182" i="1"/>
  <c r="Y181" i="1"/>
  <c r="X181" i="1"/>
  <c r="W181" i="1"/>
  <c r="V181" i="1"/>
  <c r="S181" i="1"/>
  <c r="R181" i="1"/>
  <c r="Q181" i="1"/>
  <c r="P181" i="1"/>
  <c r="O181" i="1"/>
  <c r="M181" i="1"/>
  <c r="L181" i="1"/>
  <c r="C181" i="1"/>
  <c r="Y180" i="1"/>
  <c r="X180" i="1"/>
  <c r="W180" i="1"/>
  <c r="V180" i="1"/>
  <c r="S180" i="1"/>
  <c r="R180" i="1"/>
  <c r="Q180" i="1"/>
  <c r="P180" i="1"/>
  <c r="O180" i="1"/>
  <c r="M180" i="1"/>
  <c r="L180" i="1"/>
  <c r="C180" i="1"/>
  <c r="Y179" i="1"/>
  <c r="X179" i="1"/>
  <c r="W179" i="1"/>
  <c r="V179" i="1"/>
  <c r="S179" i="1"/>
  <c r="R179" i="1"/>
  <c r="Q179" i="1"/>
  <c r="P179" i="1"/>
  <c r="O179" i="1"/>
  <c r="M179" i="1"/>
  <c r="L179" i="1"/>
  <c r="C179" i="1"/>
  <c r="Y178" i="1"/>
  <c r="X178" i="1"/>
  <c r="W178" i="1"/>
  <c r="V178" i="1"/>
  <c r="S178" i="1"/>
  <c r="R178" i="1"/>
  <c r="Q178" i="1"/>
  <c r="P178" i="1"/>
  <c r="O178" i="1"/>
  <c r="M178" i="1"/>
  <c r="L178" i="1"/>
  <c r="C178" i="1"/>
  <c r="Y177" i="1"/>
  <c r="X177" i="1"/>
  <c r="W177" i="1"/>
  <c r="V177" i="1"/>
  <c r="S177" i="1"/>
  <c r="R177" i="1"/>
  <c r="Q177" i="1"/>
  <c r="P177" i="1"/>
  <c r="O177" i="1"/>
  <c r="M177" i="1"/>
  <c r="L177" i="1"/>
  <c r="C177" i="1"/>
  <c r="Y176" i="1"/>
  <c r="X176" i="1"/>
  <c r="W176" i="1"/>
  <c r="V176" i="1"/>
  <c r="S176" i="1"/>
  <c r="R176" i="1"/>
  <c r="Q176" i="1"/>
  <c r="P176" i="1"/>
  <c r="O176" i="1"/>
  <c r="M176" i="1"/>
  <c r="L176" i="1"/>
  <c r="C176" i="1"/>
  <c r="Y175" i="1"/>
  <c r="X175" i="1"/>
  <c r="W175" i="1"/>
  <c r="V175" i="1"/>
  <c r="S175" i="1"/>
  <c r="R175" i="1"/>
  <c r="Q175" i="1"/>
  <c r="P175" i="1"/>
  <c r="O175" i="1"/>
  <c r="M175" i="1"/>
  <c r="L175" i="1"/>
  <c r="C175" i="1"/>
  <c r="Y174" i="1"/>
  <c r="X174" i="1"/>
  <c r="W174" i="1"/>
  <c r="V174" i="1"/>
  <c r="S174" i="1"/>
  <c r="R174" i="1"/>
  <c r="Q174" i="1"/>
  <c r="P174" i="1"/>
  <c r="O174" i="1"/>
  <c r="M174" i="1"/>
  <c r="L174" i="1"/>
  <c r="C174" i="1"/>
  <c r="Y173" i="1"/>
  <c r="X173" i="1"/>
  <c r="W173" i="1"/>
  <c r="V173" i="1"/>
  <c r="S173" i="1"/>
  <c r="R173" i="1"/>
  <c r="Q173" i="1"/>
  <c r="P173" i="1"/>
  <c r="O173" i="1"/>
  <c r="M173" i="1"/>
  <c r="L173" i="1"/>
  <c r="C173" i="1"/>
  <c r="Y172" i="1"/>
  <c r="X172" i="1"/>
  <c r="W172" i="1"/>
  <c r="V172" i="1"/>
  <c r="S172" i="1"/>
  <c r="R172" i="1"/>
  <c r="Q172" i="1"/>
  <c r="P172" i="1"/>
  <c r="O172" i="1"/>
  <c r="M172" i="1"/>
  <c r="L172" i="1"/>
  <c r="C172" i="1"/>
  <c r="Y171" i="1"/>
  <c r="X171" i="1"/>
  <c r="W171" i="1"/>
  <c r="V171" i="1"/>
  <c r="S171" i="1"/>
  <c r="R171" i="1"/>
  <c r="Q171" i="1"/>
  <c r="P171" i="1"/>
  <c r="O171" i="1"/>
  <c r="M171" i="1"/>
  <c r="L171" i="1"/>
  <c r="C171" i="1"/>
  <c r="Y170" i="1"/>
  <c r="X170" i="1"/>
  <c r="W170" i="1"/>
  <c r="V170" i="1"/>
  <c r="S170" i="1"/>
  <c r="R170" i="1"/>
  <c r="Q170" i="1"/>
  <c r="P170" i="1"/>
  <c r="O170" i="1"/>
  <c r="M170" i="1"/>
  <c r="L170" i="1"/>
  <c r="C170" i="1"/>
  <c r="Y169" i="1"/>
  <c r="X169" i="1"/>
  <c r="W169" i="1"/>
  <c r="V169" i="1"/>
  <c r="S169" i="1"/>
  <c r="R169" i="1"/>
  <c r="Q169" i="1"/>
  <c r="P169" i="1"/>
  <c r="O169" i="1"/>
  <c r="M169" i="1"/>
  <c r="L169" i="1"/>
  <c r="C169" i="1"/>
  <c r="Y168" i="1"/>
  <c r="X168" i="1"/>
  <c r="W168" i="1"/>
  <c r="V168" i="1"/>
  <c r="S168" i="1"/>
  <c r="R168" i="1"/>
  <c r="Q168" i="1"/>
  <c r="P168" i="1"/>
  <c r="O168" i="1"/>
  <c r="M168" i="1"/>
  <c r="L168" i="1"/>
  <c r="C168" i="1"/>
  <c r="Y167" i="1"/>
  <c r="X167" i="1"/>
  <c r="W167" i="1"/>
  <c r="V167" i="1"/>
  <c r="S167" i="1"/>
  <c r="R167" i="1"/>
  <c r="Q167" i="1"/>
  <c r="P167" i="1"/>
  <c r="O167" i="1"/>
  <c r="M167" i="1"/>
  <c r="L167" i="1"/>
  <c r="C167" i="1"/>
  <c r="Y166" i="1"/>
  <c r="X166" i="1"/>
  <c r="W166" i="1"/>
  <c r="V166" i="1"/>
  <c r="S166" i="1"/>
  <c r="R166" i="1"/>
  <c r="Q166" i="1"/>
  <c r="P166" i="1"/>
  <c r="O166" i="1"/>
  <c r="M166" i="1"/>
  <c r="L166" i="1"/>
  <c r="C166" i="1"/>
  <c r="Y165" i="1"/>
  <c r="X165" i="1"/>
  <c r="W165" i="1"/>
  <c r="V165" i="1"/>
  <c r="S165" i="1"/>
  <c r="R165" i="1"/>
  <c r="Q165" i="1"/>
  <c r="P165" i="1"/>
  <c r="O165" i="1"/>
  <c r="M165" i="1"/>
  <c r="L165" i="1"/>
  <c r="C165" i="1"/>
  <c r="Y164" i="1"/>
  <c r="X164" i="1"/>
  <c r="W164" i="1"/>
  <c r="V164" i="1"/>
  <c r="S164" i="1"/>
  <c r="R164" i="1"/>
  <c r="Q164" i="1"/>
  <c r="P164" i="1"/>
  <c r="O164" i="1"/>
  <c r="M164" i="1"/>
  <c r="L164" i="1"/>
  <c r="C164" i="1"/>
  <c r="Y163" i="1"/>
  <c r="X163" i="1"/>
  <c r="W163" i="1"/>
  <c r="V163" i="1"/>
  <c r="S163" i="1"/>
  <c r="R163" i="1"/>
  <c r="Q163" i="1"/>
  <c r="P163" i="1"/>
  <c r="O163" i="1"/>
  <c r="M163" i="1"/>
  <c r="L163" i="1"/>
  <c r="C163" i="1"/>
  <c r="Y162" i="1"/>
  <c r="X162" i="1"/>
  <c r="W162" i="1"/>
  <c r="V162" i="1"/>
  <c r="S162" i="1"/>
  <c r="R162" i="1"/>
  <c r="Q162" i="1"/>
  <c r="P162" i="1"/>
  <c r="O162" i="1"/>
  <c r="M162" i="1"/>
  <c r="L162" i="1"/>
  <c r="C162" i="1"/>
  <c r="Y161" i="1"/>
  <c r="X161" i="1"/>
  <c r="W161" i="1"/>
  <c r="V161" i="1"/>
  <c r="S161" i="1"/>
  <c r="R161" i="1"/>
  <c r="Q161" i="1"/>
  <c r="P161" i="1"/>
  <c r="O161" i="1"/>
  <c r="M161" i="1"/>
  <c r="L161" i="1"/>
  <c r="C161" i="1"/>
  <c r="Y160" i="1"/>
  <c r="X160" i="1"/>
  <c r="W160" i="1"/>
  <c r="V160" i="1"/>
  <c r="S160" i="1"/>
  <c r="R160" i="1"/>
  <c r="Q160" i="1"/>
  <c r="P160" i="1"/>
  <c r="O160" i="1"/>
  <c r="M160" i="1"/>
  <c r="L160" i="1"/>
  <c r="C160" i="1"/>
  <c r="Y159" i="1"/>
  <c r="X159" i="1"/>
  <c r="W159" i="1"/>
  <c r="V159" i="1"/>
  <c r="S159" i="1"/>
  <c r="R159" i="1"/>
  <c r="Q159" i="1"/>
  <c r="P159" i="1"/>
  <c r="O159" i="1"/>
  <c r="M159" i="1"/>
  <c r="L159" i="1"/>
  <c r="C159" i="1"/>
  <c r="Y158" i="1"/>
  <c r="X158" i="1"/>
  <c r="W158" i="1"/>
  <c r="V158" i="1"/>
  <c r="S158" i="1"/>
  <c r="R158" i="1"/>
  <c r="Q158" i="1"/>
  <c r="P158" i="1"/>
  <c r="O158" i="1"/>
  <c r="M158" i="1"/>
  <c r="L158" i="1"/>
  <c r="C158" i="1"/>
  <c r="Y157" i="1"/>
  <c r="X157" i="1"/>
  <c r="W157" i="1"/>
  <c r="V157" i="1"/>
  <c r="S157" i="1"/>
  <c r="R157" i="1"/>
  <c r="Q157" i="1"/>
  <c r="P157" i="1"/>
  <c r="O157" i="1"/>
  <c r="M157" i="1"/>
  <c r="L157" i="1"/>
  <c r="C157" i="1"/>
  <c r="Y156" i="1"/>
  <c r="X156" i="1"/>
  <c r="W156" i="1"/>
  <c r="V156" i="1"/>
  <c r="S156" i="1"/>
  <c r="R156" i="1"/>
  <c r="Q156" i="1"/>
  <c r="P156" i="1"/>
  <c r="O156" i="1"/>
  <c r="M156" i="1"/>
  <c r="L156" i="1"/>
  <c r="C156" i="1"/>
  <c r="Y155" i="1"/>
  <c r="X155" i="1"/>
  <c r="W155" i="1"/>
  <c r="V155" i="1"/>
  <c r="S155" i="1"/>
  <c r="R155" i="1"/>
  <c r="Q155" i="1"/>
  <c r="P155" i="1"/>
  <c r="O155" i="1"/>
  <c r="M155" i="1"/>
  <c r="L155" i="1"/>
  <c r="C155" i="1"/>
  <c r="Y154" i="1"/>
  <c r="X154" i="1"/>
  <c r="W154" i="1"/>
  <c r="V154" i="1"/>
  <c r="S154" i="1"/>
  <c r="R154" i="1"/>
  <c r="Q154" i="1"/>
  <c r="P154" i="1"/>
  <c r="O154" i="1"/>
  <c r="M154" i="1"/>
  <c r="L154" i="1"/>
  <c r="C154" i="1"/>
  <c r="Y153" i="1"/>
  <c r="X153" i="1"/>
  <c r="W153" i="1"/>
  <c r="V153" i="1"/>
  <c r="S153" i="1"/>
  <c r="R153" i="1"/>
  <c r="Q153" i="1"/>
  <c r="P153" i="1"/>
  <c r="O153" i="1"/>
  <c r="M153" i="1"/>
  <c r="L153" i="1"/>
  <c r="C153" i="1"/>
  <c r="Y152" i="1"/>
  <c r="X152" i="1"/>
  <c r="W152" i="1"/>
  <c r="V152" i="1"/>
  <c r="S152" i="1"/>
  <c r="R152" i="1"/>
  <c r="Q152" i="1"/>
  <c r="P152" i="1"/>
  <c r="O152" i="1"/>
  <c r="M152" i="1"/>
  <c r="L152" i="1"/>
  <c r="C152" i="1"/>
  <c r="Y151" i="1"/>
  <c r="X151" i="1"/>
  <c r="W151" i="1"/>
  <c r="V151" i="1"/>
  <c r="S151" i="1"/>
  <c r="R151" i="1"/>
  <c r="Q151" i="1"/>
  <c r="P151" i="1"/>
  <c r="O151" i="1"/>
  <c r="M151" i="1"/>
  <c r="L151" i="1"/>
  <c r="C151" i="1"/>
  <c r="Y150" i="1"/>
  <c r="X150" i="1"/>
  <c r="W150" i="1"/>
  <c r="V150" i="1"/>
  <c r="S150" i="1"/>
  <c r="R150" i="1"/>
  <c r="Q150" i="1"/>
  <c r="P150" i="1"/>
  <c r="O150" i="1"/>
  <c r="M150" i="1"/>
  <c r="L150" i="1"/>
  <c r="C150" i="1"/>
  <c r="Y149" i="1"/>
  <c r="X149" i="1"/>
  <c r="W149" i="1"/>
  <c r="V149" i="1"/>
  <c r="S149" i="1"/>
  <c r="R149" i="1"/>
  <c r="Q149" i="1"/>
  <c r="P149" i="1"/>
  <c r="O149" i="1"/>
  <c r="M149" i="1"/>
  <c r="L149" i="1"/>
  <c r="C149" i="1"/>
  <c r="Y148" i="1"/>
  <c r="X148" i="1"/>
  <c r="W148" i="1"/>
  <c r="V148" i="1"/>
  <c r="S148" i="1"/>
  <c r="R148" i="1"/>
  <c r="Q148" i="1"/>
  <c r="P148" i="1"/>
  <c r="O148" i="1"/>
  <c r="M148" i="1"/>
  <c r="L148" i="1"/>
  <c r="C148" i="1"/>
  <c r="Y147" i="1"/>
  <c r="X147" i="1"/>
  <c r="W147" i="1"/>
  <c r="V147" i="1"/>
  <c r="S147" i="1"/>
  <c r="R147" i="1"/>
  <c r="Q147" i="1"/>
  <c r="P147" i="1"/>
  <c r="O147" i="1"/>
  <c r="M147" i="1"/>
  <c r="L147" i="1"/>
  <c r="C147" i="1"/>
  <c r="Y146" i="1"/>
  <c r="X146" i="1"/>
  <c r="W146" i="1"/>
  <c r="V146" i="1"/>
  <c r="S146" i="1"/>
  <c r="R146" i="1"/>
  <c r="Q146" i="1"/>
  <c r="P146" i="1"/>
  <c r="O146" i="1"/>
  <c r="M146" i="1"/>
  <c r="L146" i="1"/>
  <c r="C146" i="1"/>
  <c r="Y145" i="1"/>
  <c r="X145" i="1"/>
  <c r="W145" i="1"/>
  <c r="V145" i="1"/>
  <c r="S145" i="1"/>
  <c r="R145" i="1"/>
  <c r="Q145" i="1"/>
  <c r="P145" i="1"/>
  <c r="O145" i="1"/>
  <c r="M145" i="1"/>
  <c r="L145" i="1"/>
  <c r="C145" i="1"/>
  <c r="Y144" i="1"/>
  <c r="X144" i="1"/>
  <c r="W144" i="1"/>
  <c r="V144" i="1"/>
  <c r="S144" i="1"/>
  <c r="R144" i="1"/>
  <c r="Q144" i="1"/>
  <c r="P144" i="1"/>
  <c r="O144" i="1"/>
  <c r="M144" i="1"/>
  <c r="L144" i="1"/>
  <c r="C144" i="1"/>
  <c r="Y143" i="1"/>
  <c r="X143" i="1"/>
  <c r="W143" i="1"/>
  <c r="V143" i="1"/>
  <c r="S143" i="1"/>
  <c r="R143" i="1"/>
  <c r="Q143" i="1"/>
  <c r="P143" i="1"/>
  <c r="O143" i="1"/>
  <c r="M143" i="1"/>
  <c r="L143" i="1"/>
  <c r="C143" i="1"/>
  <c r="Y142" i="1"/>
  <c r="X142" i="1"/>
  <c r="W142" i="1"/>
  <c r="V142" i="1"/>
  <c r="S142" i="1"/>
  <c r="R142" i="1"/>
  <c r="Q142" i="1"/>
  <c r="P142" i="1"/>
  <c r="O142" i="1"/>
  <c r="M142" i="1"/>
  <c r="L142" i="1"/>
  <c r="C142" i="1"/>
  <c r="Y141" i="1"/>
  <c r="X141" i="1"/>
  <c r="W141" i="1"/>
  <c r="V141" i="1"/>
  <c r="S141" i="1"/>
  <c r="R141" i="1"/>
  <c r="Q141" i="1"/>
  <c r="P141" i="1"/>
  <c r="O141" i="1"/>
  <c r="M141" i="1"/>
  <c r="L141" i="1"/>
  <c r="C141" i="1"/>
  <c r="Y140" i="1"/>
  <c r="X140" i="1"/>
  <c r="W140" i="1"/>
  <c r="V140" i="1"/>
  <c r="S140" i="1"/>
  <c r="R140" i="1"/>
  <c r="Q140" i="1"/>
  <c r="P140" i="1"/>
  <c r="O140" i="1"/>
  <c r="M140" i="1"/>
  <c r="L140" i="1"/>
  <c r="C140" i="1"/>
  <c r="Y139" i="1"/>
  <c r="X139" i="1"/>
  <c r="W139" i="1"/>
  <c r="V139" i="1"/>
  <c r="S139" i="1"/>
  <c r="R139" i="1"/>
  <c r="Q139" i="1"/>
  <c r="P139" i="1"/>
  <c r="O139" i="1"/>
  <c r="M139" i="1"/>
  <c r="L139" i="1"/>
  <c r="C139" i="1"/>
  <c r="Y138" i="1"/>
  <c r="X138" i="1"/>
  <c r="W138" i="1"/>
  <c r="V138" i="1"/>
  <c r="S138" i="1"/>
  <c r="R138" i="1"/>
  <c r="Q138" i="1"/>
  <c r="P138" i="1"/>
  <c r="O138" i="1"/>
  <c r="M138" i="1"/>
  <c r="L138" i="1"/>
  <c r="C138" i="1"/>
  <c r="Y137" i="1"/>
  <c r="X137" i="1"/>
  <c r="W137" i="1"/>
  <c r="V137" i="1"/>
  <c r="S137" i="1"/>
  <c r="R137" i="1"/>
  <c r="Q137" i="1"/>
  <c r="P137" i="1"/>
  <c r="O137" i="1"/>
  <c r="M137" i="1"/>
  <c r="L137" i="1"/>
  <c r="C137" i="1"/>
  <c r="Y136" i="1"/>
  <c r="X136" i="1"/>
  <c r="W136" i="1"/>
  <c r="V136" i="1"/>
  <c r="S136" i="1"/>
  <c r="R136" i="1"/>
  <c r="Q136" i="1"/>
  <c r="P136" i="1"/>
  <c r="O136" i="1"/>
  <c r="M136" i="1"/>
  <c r="L136" i="1"/>
  <c r="C136" i="1"/>
  <c r="Y135" i="1"/>
  <c r="X135" i="1"/>
  <c r="W135" i="1"/>
  <c r="V135" i="1"/>
  <c r="S135" i="1"/>
  <c r="R135" i="1"/>
  <c r="Q135" i="1"/>
  <c r="P135" i="1"/>
  <c r="O135" i="1"/>
  <c r="M135" i="1"/>
  <c r="L135" i="1"/>
  <c r="C135" i="1"/>
  <c r="Y134" i="1"/>
  <c r="X134" i="1"/>
  <c r="W134" i="1"/>
  <c r="V134" i="1"/>
  <c r="S134" i="1"/>
  <c r="R134" i="1"/>
  <c r="Q134" i="1"/>
  <c r="P134" i="1"/>
  <c r="O134" i="1"/>
  <c r="M134" i="1"/>
  <c r="L134" i="1"/>
  <c r="C134" i="1"/>
  <c r="Y133" i="1"/>
  <c r="X133" i="1"/>
  <c r="W133" i="1"/>
  <c r="V133" i="1"/>
  <c r="S133" i="1"/>
  <c r="R133" i="1"/>
  <c r="Q133" i="1"/>
  <c r="P133" i="1"/>
  <c r="O133" i="1"/>
  <c r="M133" i="1"/>
  <c r="L133" i="1"/>
  <c r="C133" i="1"/>
  <c r="Y132" i="1"/>
  <c r="X132" i="1"/>
  <c r="W132" i="1"/>
  <c r="V132" i="1"/>
  <c r="S132" i="1"/>
  <c r="R132" i="1"/>
  <c r="Q132" i="1"/>
  <c r="P132" i="1"/>
  <c r="O132" i="1"/>
  <c r="M132" i="1"/>
  <c r="L132" i="1"/>
  <c r="C132" i="1"/>
  <c r="Y131" i="1"/>
  <c r="X131" i="1"/>
  <c r="W131" i="1"/>
  <c r="V131" i="1"/>
  <c r="S131" i="1"/>
  <c r="R131" i="1"/>
  <c r="Q131" i="1"/>
  <c r="P131" i="1"/>
  <c r="O131" i="1"/>
  <c r="M131" i="1"/>
  <c r="L131" i="1"/>
  <c r="C131" i="1"/>
  <c r="Y130" i="1"/>
  <c r="X130" i="1"/>
  <c r="W130" i="1"/>
  <c r="V130" i="1"/>
  <c r="S130" i="1"/>
  <c r="R130" i="1"/>
  <c r="Q130" i="1"/>
  <c r="P130" i="1"/>
  <c r="O130" i="1"/>
  <c r="M130" i="1"/>
  <c r="L130" i="1"/>
  <c r="C130" i="1"/>
  <c r="Y129" i="1"/>
  <c r="X129" i="1"/>
  <c r="W129" i="1"/>
  <c r="V129" i="1"/>
  <c r="S129" i="1"/>
  <c r="R129" i="1"/>
  <c r="Q129" i="1"/>
  <c r="P129" i="1"/>
  <c r="O129" i="1"/>
  <c r="M129" i="1"/>
  <c r="L129" i="1"/>
  <c r="C129" i="1"/>
  <c r="Y128" i="1"/>
  <c r="X128" i="1"/>
  <c r="W128" i="1"/>
  <c r="V128" i="1"/>
  <c r="S128" i="1"/>
  <c r="R128" i="1"/>
  <c r="Q128" i="1"/>
  <c r="P128" i="1"/>
  <c r="O128" i="1"/>
  <c r="M128" i="1"/>
  <c r="L128" i="1"/>
  <c r="C128" i="1"/>
  <c r="Y127" i="1"/>
  <c r="X127" i="1"/>
  <c r="W127" i="1"/>
  <c r="V127" i="1"/>
  <c r="S127" i="1"/>
  <c r="R127" i="1"/>
  <c r="Q127" i="1"/>
  <c r="P127" i="1"/>
  <c r="O127" i="1"/>
  <c r="M127" i="1"/>
  <c r="L127" i="1"/>
  <c r="C127" i="1"/>
  <c r="Y126" i="1"/>
  <c r="X126" i="1"/>
  <c r="W126" i="1"/>
  <c r="V126" i="1"/>
  <c r="S126" i="1"/>
  <c r="R126" i="1"/>
  <c r="Q126" i="1"/>
  <c r="P126" i="1"/>
  <c r="O126" i="1"/>
  <c r="M126" i="1"/>
  <c r="L126" i="1"/>
  <c r="C126" i="1"/>
  <c r="Y125" i="1"/>
  <c r="X125" i="1"/>
  <c r="W125" i="1"/>
  <c r="V125" i="1"/>
  <c r="S125" i="1"/>
  <c r="R125" i="1"/>
  <c r="Q125" i="1"/>
  <c r="P125" i="1"/>
  <c r="O125" i="1"/>
  <c r="M125" i="1"/>
  <c r="L125" i="1"/>
  <c r="C125" i="1"/>
  <c r="Y124" i="1"/>
  <c r="X124" i="1"/>
  <c r="W124" i="1"/>
  <c r="V124" i="1"/>
  <c r="S124" i="1"/>
  <c r="R124" i="1"/>
  <c r="Q124" i="1"/>
  <c r="P124" i="1"/>
  <c r="O124" i="1"/>
  <c r="M124" i="1"/>
  <c r="L124" i="1"/>
  <c r="C124" i="1"/>
  <c r="Y123" i="1"/>
  <c r="X123" i="1"/>
  <c r="W123" i="1"/>
  <c r="V123" i="1"/>
  <c r="S123" i="1"/>
  <c r="R123" i="1"/>
  <c r="Q123" i="1"/>
  <c r="P123" i="1"/>
  <c r="O123" i="1"/>
  <c r="M123" i="1"/>
  <c r="L123" i="1"/>
  <c r="C123" i="1"/>
  <c r="Y122" i="1"/>
  <c r="X122" i="1"/>
  <c r="W122" i="1"/>
  <c r="V122" i="1"/>
  <c r="S122" i="1"/>
  <c r="R122" i="1"/>
  <c r="Q122" i="1"/>
  <c r="P122" i="1"/>
  <c r="O122" i="1"/>
  <c r="M122" i="1"/>
  <c r="L122" i="1"/>
  <c r="C122" i="1"/>
  <c r="Y121" i="1"/>
  <c r="X121" i="1"/>
  <c r="W121" i="1"/>
  <c r="V121" i="1"/>
  <c r="S121" i="1"/>
  <c r="R121" i="1"/>
  <c r="Q121" i="1"/>
  <c r="P121" i="1"/>
  <c r="O121" i="1"/>
  <c r="M121" i="1"/>
  <c r="L121" i="1"/>
  <c r="C121" i="1"/>
  <c r="Y120" i="1"/>
  <c r="X120" i="1"/>
  <c r="W120" i="1"/>
  <c r="V120" i="1"/>
  <c r="S120" i="1"/>
  <c r="R120" i="1"/>
  <c r="Q120" i="1"/>
  <c r="P120" i="1"/>
  <c r="O120" i="1"/>
  <c r="M120" i="1"/>
  <c r="L120" i="1"/>
  <c r="C120" i="1"/>
  <c r="Y119" i="1"/>
  <c r="X119" i="1"/>
  <c r="W119" i="1"/>
  <c r="V119" i="1"/>
  <c r="S119" i="1"/>
  <c r="R119" i="1"/>
  <c r="Q119" i="1"/>
  <c r="P119" i="1"/>
  <c r="O119" i="1"/>
  <c r="M119" i="1"/>
  <c r="L119" i="1"/>
  <c r="C119" i="1"/>
  <c r="Y118" i="1"/>
  <c r="X118" i="1"/>
  <c r="W118" i="1"/>
  <c r="V118" i="1"/>
  <c r="S118" i="1"/>
  <c r="R118" i="1"/>
  <c r="Q118" i="1"/>
  <c r="P118" i="1"/>
  <c r="O118" i="1"/>
  <c r="M118" i="1"/>
  <c r="L118" i="1"/>
  <c r="C118" i="1"/>
  <c r="Y117" i="1"/>
  <c r="X117" i="1"/>
  <c r="W117" i="1"/>
  <c r="V117" i="1"/>
  <c r="S117" i="1"/>
  <c r="R117" i="1"/>
  <c r="Q117" i="1"/>
  <c r="P117" i="1"/>
  <c r="O117" i="1"/>
  <c r="M117" i="1"/>
  <c r="L117" i="1"/>
  <c r="C117" i="1"/>
  <c r="Y116" i="1"/>
  <c r="X116" i="1"/>
  <c r="W116" i="1"/>
  <c r="V116" i="1"/>
  <c r="S116" i="1"/>
  <c r="R116" i="1"/>
  <c r="Q116" i="1"/>
  <c r="P116" i="1"/>
  <c r="O116" i="1"/>
  <c r="M116" i="1"/>
  <c r="L116" i="1"/>
  <c r="C116" i="1"/>
  <c r="Y115" i="1"/>
  <c r="X115" i="1"/>
  <c r="W115" i="1"/>
  <c r="V115" i="1"/>
  <c r="S115" i="1"/>
  <c r="R115" i="1"/>
  <c r="Q115" i="1"/>
  <c r="P115" i="1"/>
  <c r="O115" i="1"/>
  <c r="M115" i="1"/>
  <c r="L115" i="1"/>
  <c r="C115" i="1"/>
  <c r="Y114" i="1"/>
  <c r="X114" i="1"/>
  <c r="W114" i="1"/>
  <c r="V114" i="1"/>
  <c r="S114" i="1"/>
  <c r="R114" i="1"/>
  <c r="Q114" i="1"/>
  <c r="P114" i="1"/>
  <c r="O114" i="1"/>
  <c r="M114" i="1"/>
  <c r="L114" i="1"/>
  <c r="C114" i="1"/>
  <c r="Y113" i="1"/>
  <c r="X113" i="1"/>
  <c r="W113" i="1"/>
  <c r="V113" i="1"/>
  <c r="S113" i="1"/>
  <c r="R113" i="1"/>
  <c r="Q113" i="1"/>
  <c r="P113" i="1"/>
  <c r="O113" i="1"/>
  <c r="M113" i="1"/>
  <c r="L113" i="1"/>
  <c r="C113" i="1"/>
  <c r="Y112" i="1"/>
  <c r="X112" i="1"/>
  <c r="W112" i="1"/>
  <c r="V112" i="1"/>
  <c r="S112" i="1"/>
  <c r="R112" i="1"/>
  <c r="Q112" i="1"/>
  <c r="P112" i="1"/>
  <c r="O112" i="1"/>
  <c r="M112" i="1"/>
  <c r="L112" i="1"/>
  <c r="C112" i="1"/>
  <c r="Y111" i="1"/>
  <c r="X111" i="1"/>
  <c r="W111" i="1"/>
  <c r="V111" i="1"/>
  <c r="S111" i="1"/>
  <c r="R111" i="1"/>
  <c r="Q111" i="1"/>
  <c r="P111" i="1"/>
  <c r="O111" i="1"/>
  <c r="M111" i="1"/>
  <c r="L111" i="1"/>
  <c r="C111" i="1"/>
  <c r="Y110" i="1"/>
  <c r="X110" i="1"/>
  <c r="W110" i="1"/>
  <c r="V110" i="1"/>
  <c r="S110" i="1"/>
  <c r="R110" i="1"/>
  <c r="Q110" i="1"/>
  <c r="P110" i="1"/>
  <c r="O110" i="1"/>
  <c r="M110" i="1"/>
  <c r="L110" i="1"/>
  <c r="C110" i="1"/>
  <c r="Y109" i="1"/>
  <c r="X109" i="1"/>
  <c r="W109" i="1"/>
  <c r="V109" i="1"/>
  <c r="S109" i="1"/>
  <c r="R109" i="1"/>
  <c r="Q109" i="1"/>
  <c r="P109" i="1"/>
  <c r="O109" i="1"/>
  <c r="M109" i="1"/>
  <c r="L109" i="1"/>
  <c r="C109" i="1"/>
  <c r="Y108" i="1"/>
  <c r="X108" i="1"/>
  <c r="W108" i="1"/>
  <c r="V108" i="1"/>
  <c r="S108" i="1"/>
  <c r="R108" i="1"/>
  <c r="Q108" i="1"/>
  <c r="P108" i="1"/>
  <c r="O108" i="1"/>
  <c r="M108" i="1"/>
  <c r="L108" i="1"/>
  <c r="C108" i="1"/>
  <c r="Y107" i="1"/>
  <c r="X107" i="1"/>
  <c r="W107" i="1"/>
  <c r="V107" i="1"/>
  <c r="S107" i="1"/>
  <c r="R107" i="1"/>
  <c r="Q107" i="1"/>
  <c r="P107" i="1"/>
  <c r="O107" i="1"/>
  <c r="M107" i="1"/>
  <c r="L107" i="1"/>
  <c r="C107" i="1"/>
  <c r="Y106" i="1"/>
  <c r="X106" i="1"/>
  <c r="W106" i="1"/>
  <c r="V106" i="1"/>
  <c r="S106" i="1"/>
  <c r="R106" i="1"/>
  <c r="Q106" i="1"/>
  <c r="P106" i="1"/>
  <c r="O106" i="1"/>
  <c r="M106" i="1"/>
  <c r="L106" i="1"/>
  <c r="C106" i="1"/>
  <c r="Y105" i="1"/>
  <c r="X105" i="1"/>
  <c r="W105" i="1"/>
  <c r="V105" i="1"/>
  <c r="S105" i="1"/>
  <c r="R105" i="1"/>
  <c r="Q105" i="1"/>
  <c r="P105" i="1"/>
  <c r="O105" i="1"/>
  <c r="M105" i="1"/>
  <c r="L105" i="1"/>
  <c r="C105" i="1"/>
  <c r="Y104" i="1"/>
  <c r="X104" i="1"/>
  <c r="W104" i="1"/>
  <c r="V104" i="1"/>
  <c r="S104" i="1"/>
  <c r="R104" i="1"/>
  <c r="Q104" i="1"/>
  <c r="P104" i="1"/>
  <c r="O104" i="1"/>
  <c r="M104" i="1"/>
  <c r="L104" i="1"/>
  <c r="C104" i="1"/>
  <c r="Y103" i="1"/>
  <c r="X103" i="1"/>
  <c r="W103" i="1"/>
  <c r="V103" i="1"/>
  <c r="S103" i="1"/>
  <c r="R103" i="1"/>
  <c r="Q103" i="1"/>
  <c r="P103" i="1"/>
  <c r="O103" i="1"/>
  <c r="M103" i="1"/>
  <c r="L103" i="1"/>
  <c r="C103" i="1"/>
  <c r="Y102" i="1"/>
  <c r="X102" i="1"/>
  <c r="W102" i="1"/>
  <c r="V102" i="1"/>
  <c r="S102" i="1"/>
  <c r="R102" i="1"/>
  <c r="Q102" i="1"/>
  <c r="P102" i="1"/>
  <c r="O102" i="1"/>
  <c r="M102" i="1"/>
  <c r="L102" i="1"/>
  <c r="C102" i="1"/>
  <c r="Y101" i="1"/>
  <c r="X101" i="1"/>
  <c r="W101" i="1"/>
  <c r="V101" i="1"/>
  <c r="S101" i="1"/>
  <c r="R101" i="1"/>
  <c r="Q101" i="1"/>
  <c r="P101" i="1"/>
  <c r="O101" i="1"/>
  <c r="M101" i="1"/>
  <c r="L101" i="1"/>
  <c r="C101" i="1"/>
  <c r="Y100" i="1"/>
  <c r="X100" i="1"/>
  <c r="W100" i="1"/>
  <c r="V100" i="1"/>
  <c r="S100" i="1"/>
  <c r="R100" i="1"/>
  <c r="Q100" i="1"/>
  <c r="P100" i="1"/>
  <c r="O100" i="1"/>
  <c r="M100" i="1"/>
  <c r="L100" i="1"/>
  <c r="C100" i="1"/>
  <c r="Y99" i="1"/>
  <c r="X99" i="1"/>
  <c r="W99" i="1"/>
  <c r="V99" i="1"/>
  <c r="S99" i="1"/>
  <c r="R99" i="1"/>
  <c r="Q99" i="1"/>
  <c r="P99" i="1"/>
  <c r="O99" i="1"/>
  <c r="M99" i="1"/>
  <c r="L99" i="1"/>
  <c r="C99" i="1"/>
  <c r="Y98" i="1"/>
  <c r="X98" i="1"/>
  <c r="W98" i="1"/>
  <c r="V98" i="1"/>
  <c r="S98" i="1"/>
  <c r="R98" i="1"/>
  <c r="Q98" i="1"/>
  <c r="P98" i="1"/>
  <c r="O98" i="1"/>
  <c r="M98" i="1"/>
  <c r="L98" i="1"/>
  <c r="C98" i="1"/>
  <c r="Y97" i="1"/>
  <c r="X97" i="1"/>
  <c r="W97" i="1"/>
  <c r="V97" i="1"/>
  <c r="S97" i="1"/>
  <c r="R97" i="1"/>
  <c r="Q97" i="1"/>
  <c r="P97" i="1"/>
  <c r="O97" i="1"/>
  <c r="M97" i="1"/>
  <c r="L97" i="1"/>
  <c r="C97" i="1"/>
  <c r="Y96" i="1"/>
  <c r="X96" i="1"/>
  <c r="W96" i="1"/>
  <c r="V96" i="1"/>
  <c r="S96" i="1"/>
  <c r="R96" i="1"/>
  <c r="Q96" i="1"/>
  <c r="P96" i="1"/>
  <c r="O96" i="1"/>
  <c r="M96" i="1"/>
  <c r="L96" i="1"/>
  <c r="C96" i="1"/>
  <c r="Y95" i="1"/>
  <c r="X95" i="1"/>
  <c r="W95" i="1"/>
  <c r="V95" i="1"/>
  <c r="S95" i="1"/>
  <c r="R95" i="1"/>
  <c r="Q95" i="1"/>
  <c r="P95" i="1"/>
  <c r="O95" i="1"/>
  <c r="M95" i="1"/>
  <c r="L95" i="1"/>
  <c r="C95" i="1"/>
  <c r="Y94" i="1"/>
  <c r="X94" i="1"/>
  <c r="W94" i="1"/>
  <c r="V94" i="1"/>
  <c r="S94" i="1"/>
  <c r="R94" i="1"/>
  <c r="Q94" i="1"/>
  <c r="P94" i="1"/>
  <c r="O94" i="1"/>
  <c r="M94" i="1"/>
  <c r="L94" i="1"/>
  <c r="C94" i="1"/>
  <c r="Y93" i="1"/>
  <c r="X93" i="1"/>
  <c r="W93" i="1"/>
  <c r="V93" i="1"/>
  <c r="S93" i="1"/>
  <c r="R93" i="1"/>
  <c r="Q93" i="1"/>
  <c r="P93" i="1"/>
  <c r="O93" i="1"/>
  <c r="M93" i="1"/>
  <c r="L93" i="1"/>
  <c r="K93" i="1"/>
  <c r="J93" i="1"/>
  <c r="I93" i="1"/>
  <c r="D93" i="1"/>
  <c r="C93" i="1"/>
  <c r="Y92" i="1"/>
  <c r="X92" i="1"/>
  <c r="W92" i="1"/>
  <c r="V92" i="1"/>
  <c r="S92" i="1"/>
  <c r="R92" i="1"/>
  <c r="Q92" i="1"/>
  <c r="P92" i="1"/>
  <c r="O92" i="1"/>
  <c r="M92" i="1"/>
  <c r="L92" i="1"/>
  <c r="K92" i="1"/>
  <c r="J92" i="1"/>
  <c r="I92" i="1"/>
  <c r="D92" i="1"/>
  <c r="C92" i="1"/>
  <c r="Y91" i="1"/>
  <c r="X91" i="1"/>
  <c r="W91" i="1"/>
  <c r="V91" i="1"/>
  <c r="S91" i="1"/>
  <c r="R91" i="1"/>
  <c r="Q91" i="1"/>
  <c r="P91" i="1"/>
  <c r="O91" i="1"/>
  <c r="M91" i="1"/>
  <c r="L91" i="1"/>
  <c r="K91" i="1"/>
  <c r="J91" i="1"/>
  <c r="I91" i="1"/>
  <c r="D91" i="1"/>
  <c r="C91" i="1"/>
  <c r="Y90" i="1"/>
  <c r="X90" i="1"/>
  <c r="W90" i="1"/>
  <c r="V90" i="1"/>
  <c r="S90" i="1"/>
  <c r="R90" i="1"/>
  <c r="Q90" i="1"/>
  <c r="P90" i="1"/>
  <c r="O90" i="1"/>
  <c r="M90" i="1"/>
  <c r="L90" i="1"/>
  <c r="K90" i="1"/>
  <c r="J90" i="1"/>
  <c r="I90" i="1"/>
  <c r="D90" i="1"/>
  <c r="C90" i="1"/>
  <c r="Y89" i="1"/>
  <c r="X89" i="1"/>
  <c r="W89" i="1"/>
  <c r="V89" i="1"/>
  <c r="S89" i="1"/>
  <c r="R89" i="1"/>
  <c r="Q89" i="1"/>
  <c r="P89" i="1"/>
  <c r="O89" i="1"/>
  <c r="M89" i="1"/>
  <c r="L89" i="1"/>
  <c r="K89" i="1"/>
  <c r="J89" i="1"/>
  <c r="I89" i="1"/>
  <c r="D89" i="1"/>
  <c r="C89" i="1"/>
  <c r="Y88" i="1"/>
  <c r="X88" i="1"/>
  <c r="W88" i="1"/>
  <c r="V88" i="1"/>
  <c r="S88" i="1"/>
  <c r="R88" i="1"/>
  <c r="Q88" i="1"/>
  <c r="P88" i="1"/>
  <c r="O88" i="1"/>
  <c r="M88" i="1"/>
  <c r="L88" i="1"/>
  <c r="K88" i="1"/>
  <c r="J88" i="1"/>
  <c r="I88" i="1"/>
  <c r="D88" i="1"/>
  <c r="C88" i="1"/>
  <c r="Y87" i="1"/>
  <c r="X87" i="1"/>
  <c r="W87" i="1"/>
  <c r="V87" i="1"/>
  <c r="S87" i="1"/>
  <c r="R87" i="1"/>
  <c r="Q87" i="1"/>
  <c r="P87" i="1"/>
  <c r="O87" i="1"/>
  <c r="M87" i="1"/>
  <c r="L87" i="1"/>
  <c r="K87" i="1"/>
  <c r="J87" i="1"/>
  <c r="I87" i="1"/>
  <c r="D87" i="1"/>
  <c r="C87" i="1"/>
  <c r="Y86" i="1"/>
  <c r="X86" i="1"/>
  <c r="W86" i="1"/>
  <c r="V86" i="1"/>
  <c r="S86" i="1"/>
  <c r="R86" i="1"/>
  <c r="Q86" i="1"/>
  <c r="P86" i="1"/>
  <c r="O86" i="1"/>
  <c r="M86" i="1"/>
  <c r="L86" i="1"/>
  <c r="K86" i="1"/>
  <c r="J86" i="1"/>
  <c r="I86" i="1"/>
  <c r="D86" i="1"/>
  <c r="C86" i="1"/>
  <c r="Y85" i="1"/>
  <c r="X85" i="1"/>
  <c r="W85" i="1"/>
  <c r="V85" i="1"/>
  <c r="S85" i="1"/>
  <c r="R85" i="1"/>
  <c r="Q85" i="1"/>
  <c r="P85" i="1"/>
  <c r="O85" i="1"/>
  <c r="M85" i="1"/>
  <c r="L85" i="1"/>
  <c r="K85" i="1"/>
  <c r="J85" i="1"/>
  <c r="I85" i="1"/>
  <c r="D85" i="1"/>
  <c r="C85" i="1"/>
  <c r="Y84" i="1"/>
  <c r="X84" i="1"/>
  <c r="W84" i="1"/>
  <c r="V84" i="1"/>
  <c r="S84" i="1"/>
  <c r="R84" i="1"/>
  <c r="Q84" i="1"/>
  <c r="P84" i="1"/>
  <c r="O84" i="1"/>
  <c r="M84" i="1"/>
  <c r="L84" i="1"/>
  <c r="K84" i="1"/>
  <c r="J84" i="1"/>
  <c r="I84" i="1"/>
  <c r="D84" i="1"/>
  <c r="C84" i="1"/>
  <c r="Y83" i="1"/>
  <c r="X83" i="1"/>
  <c r="W83" i="1"/>
  <c r="V83" i="1"/>
  <c r="S83" i="1"/>
  <c r="R83" i="1"/>
  <c r="Q83" i="1"/>
  <c r="P83" i="1"/>
  <c r="O83" i="1"/>
  <c r="M83" i="1"/>
  <c r="L83" i="1"/>
  <c r="K83" i="1"/>
  <c r="J83" i="1"/>
  <c r="I83" i="1"/>
  <c r="D83" i="1"/>
  <c r="C83" i="1"/>
  <c r="Y82" i="1"/>
  <c r="X82" i="1"/>
  <c r="W82" i="1"/>
  <c r="V82" i="1"/>
  <c r="S82" i="1"/>
  <c r="R82" i="1"/>
  <c r="Q82" i="1"/>
  <c r="P82" i="1"/>
  <c r="O82" i="1"/>
  <c r="M82" i="1"/>
  <c r="L82" i="1"/>
  <c r="K82" i="1"/>
  <c r="J82" i="1"/>
  <c r="I82" i="1"/>
  <c r="D82" i="1"/>
  <c r="C82" i="1"/>
  <c r="Y81" i="1"/>
  <c r="X81" i="1"/>
  <c r="W81" i="1"/>
  <c r="V81" i="1"/>
  <c r="S81" i="1"/>
  <c r="R81" i="1"/>
  <c r="Q81" i="1"/>
  <c r="P81" i="1"/>
  <c r="O81" i="1"/>
  <c r="M81" i="1"/>
  <c r="L81" i="1"/>
  <c r="K81" i="1"/>
  <c r="J81" i="1"/>
  <c r="I81" i="1"/>
  <c r="D81" i="1"/>
  <c r="C81" i="1"/>
  <c r="Y80" i="1"/>
  <c r="X80" i="1"/>
  <c r="W80" i="1"/>
  <c r="V80" i="1"/>
  <c r="S80" i="1"/>
  <c r="R80" i="1"/>
  <c r="Q80" i="1"/>
  <c r="P80" i="1"/>
  <c r="O80" i="1"/>
  <c r="M80" i="1"/>
  <c r="L80" i="1"/>
  <c r="K80" i="1"/>
  <c r="J80" i="1"/>
  <c r="I80" i="1"/>
  <c r="D80" i="1"/>
  <c r="C80" i="1"/>
  <c r="Y79" i="1"/>
  <c r="X79" i="1"/>
  <c r="W79" i="1"/>
  <c r="V79" i="1"/>
  <c r="S79" i="1"/>
  <c r="R79" i="1"/>
  <c r="Q79" i="1"/>
  <c r="P79" i="1"/>
  <c r="O79" i="1"/>
  <c r="M79" i="1"/>
  <c r="L79" i="1"/>
  <c r="K79" i="1"/>
  <c r="J79" i="1"/>
  <c r="I79" i="1"/>
  <c r="D79" i="1"/>
  <c r="C79" i="1"/>
  <c r="Y78" i="1"/>
  <c r="X78" i="1"/>
  <c r="W78" i="1"/>
  <c r="V78" i="1"/>
  <c r="S78" i="1"/>
  <c r="R78" i="1"/>
  <c r="Q78" i="1"/>
  <c r="P78" i="1"/>
  <c r="O78" i="1"/>
  <c r="M78" i="1"/>
  <c r="L78" i="1"/>
  <c r="K78" i="1"/>
  <c r="J78" i="1"/>
  <c r="I78" i="1"/>
  <c r="D78" i="1"/>
  <c r="C78" i="1"/>
  <c r="Y77" i="1"/>
  <c r="X77" i="1"/>
  <c r="W77" i="1"/>
  <c r="V77" i="1"/>
  <c r="S77" i="1"/>
  <c r="R77" i="1"/>
  <c r="Q77" i="1"/>
  <c r="P77" i="1"/>
  <c r="O77" i="1"/>
  <c r="M77" i="1"/>
  <c r="L77" i="1"/>
  <c r="K77" i="1"/>
  <c r="J77" i="1"/>
  <c r="I77" i="1"/>
  <c r="D77" i="1"/>
  <c r="C77" i="1"/>
  <c r="Y76" i="1"/>
  <c r="X76" i="1"/>
  <c r="W76" i="1"/>
  <c r="V76" i="1"/>
  <c r="U76" i="1"/>
  <c r="S76" i="1"/>
  <c r="R76" i="1"/>
  <c r="Q76" i="1"/>
  <c r="P76" i="1"/>
  <c r="O76" i="1"/>
  <c r="M76" i="1"/>
  <c r="L76" i="1"/>
  <c r="K76" i="1"/>
  <c r="J76" i="1"/>
  <c r="I76" i="1"/>
  <c r="D76" i="1"/>
  <c r="C76" i="1"/>
  <c r="Y75" i="1"/>
  <c r="X75" i="1"/>
  <c r="W75" i="1"/>
  <c r="V75" i="1"/>
  <c r="U75" i="1"/>
  <c r="S75" i="1"/>
  <c r="R75" i="1"/>
  <c r="Q75" i="1"/>
  <c r="P75" i="1"/>
  <c r="O75" i="1"/>
  <c r="M75" i="1"/>
  <c r="L75" i="1"/>
  <c r="K75" i="1"/>
  <c r="J75" i="1"/>
  <c r="I75" i="1"/>
  <c r="D75" i="1"/>
  <c r="C75" i="1"/>
  <c r="Y74" i="1"/>
  <c r="X74" i="1"/>
  <c r="W74" i="1"/>
  <c r="V74" i="1"/>
  <c r="U74" i="1"/>
  <c r="S74" i="1"/>
  <c r="R74" i="1"/>
  <c r="Q74" i="1"/>
  <c r="P74" i="1"/>
  <c r="O74" i="1"/>
  <c r="M74" i="1"/>
  <c r="L74" i="1"/>
  <c r="K74" i="1"/>
  <c r="J74" i="1"/>
  <c r="I74" i="1"/>
  <c r="D74" i="1"/>
  <c r="C74" i="1"/>
  <c r="Y73" i="1"/>
  <c r="X73" i="1"/>
  <c r="W73" i="1"/>
  <c r="V73" i="1"/>
  <c r="U73" i="1"/>
  <c r="S73" i="1"/>
  <c r="R73" i="1"/>
  <c r="Q73" i="1"/>
  <c r="P73" i="1"/>
  <c r="O73" i="1"/>
  <c r="M73" i="1"/>
  <c r="L73" i="1"/>
  <c r="K73" i="1"/>
  <c r="J73" i="1"/>
  <c r="I73" i="1"/>
  <c r="D73" i="1"/>
  <c r="C73" i="1"/>
  <c r="Y72" i="1"/>
  <c r="X72" i="1"/>
  <c r="W72" i="1"/>
  <c r="V72" i="1"/>
  <c r="U72" i="1"/>
  <c r="S72" i="1"/>
  <c r="R72" i="1"/>
  <c r="Q72" i="1"/>
  <c r="P72" i="1"/>
  <c r="O72" i="1"/>
  <c r="M72" i="1"/>
  <c r="L72" i="1"/>
  <c r="K72" i="1"/>
  <c r="J72" i="1"/>
  <c r="I72" i="1"/>
  <c r="D72" i="1"/>
  <c r="C72" i="1"/>
  <c r="Y71" i="1"/>
  <c r="X71" i="1"/>
  <c r="W71" i="1"/>
  <c r="V71" i="1"/>
  <c r="U71" i="1"/>
  <c r="S71" i="1"/>
  <c r="R71" i="1"/>
  <c r="Q71" i="1"/>
  <c r="P71" i="1"/>
  <c r="O71" i="1"/>
  <c r="M71" i="1"/>
  <c r="L71" i="1"/>
  <c r="K71" i="1"/>
  <c r="J71" i="1"/>
  <c r="I71" i="1"/>
  <c r="D71" i="1"/>
  <c r="C71" i="1"/>
  <c r="Y70" i="1"/>
  <c r="X70" i="1"/>
  <c r="W70" i="1"/>
  <c r="V70" i="1"/>
  <c r="U70" i="1"/>
  <c r="S70" i="1"/>
  <c r="R70" i="1"/>
  <c r="Q70" i="1"/>
  <c r="P70" i="1"/>
  <c r="O70" i="1"/>
  <c r="M70" i="1"/>
  <c r="L70" i="1"/>
  <c r="K70" i="1"/>
  <c r="J70" i="1"/>
  <c r="I70" i="1"/>
  <c r="D70" i="1"/>
  <c r="C70" i="1"/>
  <c r="Y69" i="1"/>
  <c r="X69" i="1"/>
  <c r="W69" i="1"/>
  <c r="V69" i="1"/>
  <c r="U69" i="1"/>
  <c r="S69" i="1"/>
  <c r="R69" i="1"/>
  <c r="Q69" i="1"/>
  <c r="P69" i="1"/>
  <c r="O69" i="1"/>
  <c r="M69" i="1"/>
  <c r="L69" i="1"/>
  <c r="K69" i="1"/>
  <c r="J69" i="1"/>
  <c r="I69" i="1"/>
  <c r="D69" i="1"/>
  <c r="C69" i="1"/>
  <c r="Y68" i="1"/>
  <c r="X68" i="1"/>
  <c r="W68" i="1"/>
  <c r="V68" i="1"/>
  <c r="U68" i="1"/>
  <c r="S68" i="1"/>
  <c r="R68" i="1"/>
  <c r="Q68" i="1"/>
  <c r="P68" i="1"/>
  <c r="O68" i="1"/>
  <c r="M68" i="1"/>
  <c r="L68" i="1"/>
  <c r="K68" i="1"/>
  <c r="J68" i="1"/>
  <c r="I68" i="1"/>
  <c r="D68" i="1"/>
  <c r="C68" i="1"/>
  <c r="Y67" i="1"/>
  <c r="X67" i="1"/>
  <c r="W67" i="1"/>
  <c r="V67" i="1"/>
  <c r="U67" i="1"/>
  <c r="S67" i="1"/>
  <c r="R67" i="1"/>
  <c r="Q67" i="1"/>
  <c r="P67" i="1"/>
  <c r="O67" i="1"/>
  <c r="M67" i="1"/>
  <c r="L67" i="1"/>
  <c r="K67" i="1"/>
  <c r="J67" i="1"/>
  <c r="I67" i="1"/>
  <c r="D67" i="1"/>
  <c r="C67" i="1"/>
  <c r="Y66" i="1"/>
  <c r="X66" i="1"/>
  <c r="W66" i="1"/>
  <c r="V66" i="1"/>
  <c r="U66" i="1"/>
  <c r="S66" i="1"/>
  <c r="R66" i="1"/>
  <c r="Q66" i="1"/>
  <c r="P66" i="1"/>
  <c r="O66" i="1"/>
  <c r="M66" i="1"/>
  <c r="L66" i="1"/>
  <c r="K66" i="1"/>
  <c r="J66" i="1"/>
  <c r="I66" i="1"/>
  <c r="D66" i="1"/>
  <c r="C66" i="1"/>
  <c r="Y65" i="1"/>
  <c r="X65" i="1"/>
  <c r="W65" i="1"/>
  <c r="V65" i="1"/>
  <c r="U65" i="1"/>
  <c r="S65" i="1"/>
  <c r="R65" i="1"/>
  <c r="Q65" i="1"/>
  <c r="P65" i="1"/>
  <c r="O65" i="1"/>
  <c r="M65" i="1"/>
  <c r="L65" i="1"/>
  <c r="K65" i="1"/>
  <c r="J65" i="1"/>
  <c r="I65" i="1"/>
  <c r="D65" i="1"/>
  <c r="C65" i="1"/>
  <c r="Y64" i="1"/>
  <c r="X64" i="1"/>
  <c r="W64" i="1"/>
  <c r="V64" i="1"/>
  <c r="U64" i="1"/>
  <c r="S64" i="1"/>
  <c r="R64" i="1"/>
  <c r="Q64" i="1"/>
  <c r="P64" i="1"/>
  <c r="O64" i="1"/>
  <c r="M64" i="1"/>
  <c r="L64" i="1"/>
  <c r="K64" i="1"/>
  <c r="J64" i="1"/>
  <c r="I64" i="1"/>
  <c r="D64" i="1"/>
  <c r="C64" i="1"/>
  <c r="Y63" i="1"/>
  <c r="X63" i="1"/>
  <c r="W63" i="1"/>
  <c r="V63" i="1"/>
  <c r="U63" i="1"/>
  <c r="S63" i="1"/>
  <c r="R63" i="1"/>
  <c r="Q63" i="1"/>
  <c r="P63" i="1"/>
  <c r="O63" i="1"/>
  <c r="M63" i="1"/>
  <c r="L63" i="1"/>
  <c r="K63" i="1"/>
  <c r="J63" i="1"/>
  <c r="I63" i="1"/>
  <c r="D63" i="1"/>
  <c r="C63" i="1"/>
  <c r="Y62" i="1"/>
  <c r="X62" i="1"/>
  <c r="W62" i="1"/>
  <c r="V62" i="1"/>
  <c r="U62" i="1"/>
  <c r="S62" i="1"/>
  <c r="R62" i="1"/>
  <c r="Q62" i="1"/>
  <c r="P62" i="1"/>
  <c r="O62" i="1"/>
  <c r="M62" i="1"/>
  <c r="L62" i="1"/>
  <c r="K62" i="1"/>
  <c r="J62" i="1"/>
  <c r="I62" i="1"/>
  <c r="D62" i="1"/>
  <c r="C62" i="1"/>
  <c r="Y61" i="1"/>
  <c r="X61" i="1"/>
  <c r="W61" i="1"/>
  <c r="V61" i="1"/>
  <c r="U61" i="1"/>
  <c r="S61" i="1"/>
  <c r="R61" i="1"/>
  <c r="Q61" i="1"/>
  <c r="P61" i="1"/>
  <c r="O61" i="1"/>
  <c r="M61" i="1"/>
  <c r="L61" i="1"/>
  <c r="K61" i="1"/>
  <c r="J61" i="1"/>
  <c r="I61" i="1"/>
  <c r="D61" i="1"/>
  <c r="C61" i="1"/>
  <c r="Y60" i="1"/>
  <c r="X60" i="1"/>
  <c r="W60" i="1"/>
  <c r="V60" i="1"/>
  <c r="U60" i="1"/>
  <c r="S60" i="1"/>
  <c r="R60" i="1"/>
  <c r="Q60" i="1"/>
  <c r="P60" i="1"/>
  <c r="O60" i="1"/>
  <c r="M60" i="1"/>
  <c r="L60" i="1"/>
  <c r="K60" i="1"/>
  <c r="J60" i="1"/>
  <c r="I60" i="1"/>
  <c r="D60" i="1"/>
  <c r="C60" i="1"/>
  <c r="Y59" i="1"/>
  <c r="X59" i="1"/>
  <c r="W59" i="1"/>
  <c r="V59" i="1"/>
  <c r="U59" i="1"/>
  <c r="S59" i="1"/>
  <c r="R59" i="1"/>
  <c r="Q59" i="1"/>
  <c r="P59" i="1"/>
  <c r="O59" i="1"/>
  <c r="M59" i="1"/>
  <c r="L59" i="1"/>
  <c r="K59" i="1"/>
  <c r="J59" i="1"/>
  <c r="I59" i="1"/>
  <c r="D59" i="1"/>
  <c r="C59" i="1"/>
  <c r="Y58" i="1"/>
  <c r="X58" i="1"/>
  <c r="W58" i="1"/>
  <c r="V58" i="1"/>
  <c r="U58" i="1"/>
  <c r="S58" i="1"/>
  <c r="R58" i="1"/>
  <c r="Q58" i="1"/>
  <c r="P58" i="1"/>
  <c r="O58" i="1"/>
  <c r="M58" i="1"/>
  <c r="L58" i="1"/>
  <c r="K58" i="1"/>
  <c r="J58" i="1"/>
  <c r="I58" i="1"/>
  <c r="D58" i="1"/>
  <c r="C58" i="1"/>
  <c r="Y57" i="1"/>
  <c r="X57" i="1"/>
  <c r="W57" i="1"/>
  <c r="V57" i="1"/>
  <c r="U57" i="1"/>
  <c r="S57" i="1"/>
  <c r="R57" i="1"/>
  <c r="Q57" i="1"/>
  <c r="P57" i="1"/>
  <c r="O57" i="1"/>
  <c r="M57" i="1"/>
  <c r="L57" i="1"/>
  <c r="K57" i="1"/>
  <c r="J57" i="1"/>
  <c r="I57" i="1"/>
  <c r="D57" i="1"/>
  <c r="C57" i="1"/>
  <c r="Y56" i="1"/>
  <c r="X56" i="1"/>
  <c r="W56" i="1"/>
  <c r="V56" i="1"/>
  <c r="U56" i="1"/>
  <c r="S56" i="1"/>
  <c r="R56" i="1"/>
  <c r="Q56" i="1"/>
  <c r="P56" i="1"/>
  <c r="O56" i="1"/>
  <c r="M56" i="1"/>
  <c r="L56" i="1"/>
  <c r="K56" i="1"/>
  <c r="J56" i="1"/>
  <c r="I56" i="1"/>
  <c r="D56" i="1"/>
  <c r="C56" i="1"/>
  <c r="Y55" i="1"/>
  <c r="X55" i="1"/>
  <c r="W55" i="1"/>
  <c r="V55" i="1"/>
  <c r="U55" i="1"/>
  <c r="S55" i="1"/>
  <c r="R55" i="1"/>
  <c r="Q55" i="1"/>
  <c r="P55" i="1"/>
  <c r="O55" i="1"/>
  <c r="M55" i="1"/>
  <c r="L55" i="1"/>
  <c r="K55" i="1"/>
  <c r="J55" i="1"/>
  <c r="I55" i="1"/>
  <c r="D55" i="1"/>
  <c r="C55" i="1"/>
  <c r="Y54" i="1"/>
  <c r="X54" i="1"/>
  <c r="W54" i="1"/>
  <c r="V54" i="1"/>
  <c r="U54" i="1"/>
  <c r="S54" i="1"/>
  <c r="R54" i="1"/>
  <c r="Q54" i="1"/>
  <c r="P54" i="1"/>
  <c r="O54" i="1"/>
  <c r="M54" i="1"/>
  <c r="L54" i="1"/>
  <c r="K54" i="1"/>
  <c r="J54" i="1"/>
  <c r="I54" i="1"/>
  <c r="D54" i="1"/>
  <c r="C54" i="1"/>
  <c r="Y53" i="1"/>
  <c r="X53" i="1"/>
  <c r="W53" i="1"/>
  <c r="V53" i="1"/>
  <c r="U53" i="1"/>
  <c r="S53" i="1"/>
  <c r="R53" i="1"/>
  <c r="Q53" i="1"/>
  <c r="P53" i="1"/>
  <c r="O53" i="1"/>
  <c r="M53" i="1"/>
  <c r="L53" i="1"/>
  <c r="K53" i="1"/>
  <c r="J53" i="1"/>
  <c r="I53" i="1"/>
  <c r="D53" i="1"/>
  <c r="C53" i="1"/>
  <c r="Y52" i="1"/>
  <c r="X52" i="1"/>
  <c r="W52" i="1"/>
  <c r="V52" i="1"/>
  <c r="U52" i="1"/>
  <c r="S52" i="1"/>
  <c r="R52" i="1"/>
  <c r="Q52" i="1"/>
  <c r="P52" i="1"/>
  <c r="O52" i="1"/>
  <c r="M52" i="1"/>
  <c r="L52" i="1"/>
  <c r="K52" i="1"/>
  <c r="J52" i="1"/>
  <c r="I52" i="1"/>
  <c r="D52" i="1"/>
  <c r="C52" i="1"/>
  <c r="Y51" i="1"/>
  <c r="X51" i="1"/>
  <c r="W51" i="1"/>
  <c r="V51" i="1"/>
  <c r="U51" i="1"/>
  <c r="S51" i="1"/>
  <c r="R51" i="1"/>
  <c r="Q51" i="1"/>
  <c r="P51" i="1"/>
  <c r="O51" i="1"/>
  <c r="M51" i="1"/>
  <c r="L51" i="1"/>
  <c r="K51" i="1"/>
  <c r="J51" i="1"/>
  <c r="I51" i="1"/>
  <c r="D51" i="1"/>
  <c r="C51" i="1"/>
  <c r="Y50" i="1"/>
  <c r="X50" i="1"/>
  <c r="W50" i="1"/>
  <c r="V50" i="1"/>
  <c r="U50" i="1"/>
  <c r="S50" i="1"/>
  <c r="R50" i="1"/>
  <c r="Q50" i="1"/>
  <c r="P50" i="1"/>
  <c r="O50" i="1"/>
  <c r="M50" i="1"/>
  <c r="L50" i="1"/>
  <c r="K50" i="1"/>
  <c r="J50" i="1"/>
  <c r="I50" i="1"/>
  <c r="D50" i="1"/>
  <c r="C50" i="1"/>
  <c r="Y49" i="1"/>
  <c r="X49" i="1"/>
  <c r="W49" i="1"/>
  <c r="V49" i="1"/>
  <c r="U49" i="1"/>
  <c r="S49" i="1"/>
  <c r="R49" i="1"/>
  <c r="Q49" i="1"/>
  <c r="P49" i="1"/>
  <c r="O49" i="1"/>
  <c r="M49" i="1"/>
  <c r="L49" i="1"/>
  <c r="K49" i="1"/>
  <c r="J49" i="1"/>
  <c r="I49" i="1"/>
  <c r="D49" i="1"/>
  <c r="C49" i="1"/>
  <c r="Y48" i="1"/>
  <c r="X48" i="1"/>
  <c r="W48" i="1"/>
  <c r="V48" i="1"/>
  <c r="U48" i="1"/>
  <c r="S48" i="1"/>
  <c r="R48" i="1"/>
  <c r="Q48" i="1"/>
  <c r="P48" i="1"/>
  <c r="O48" i="1"/>
  <c r="M48" i="1"/>
  <c r="L48" i="1"/>
  <c r="K48" i="1"/>
  <c r="J48" i="1"/>
  <c r="I48" i="1"/>
  <c r="D48" i="1"/>
  <c r="C48" i="1"/>
  <c r="Y47" i="1"/>
  <c r="X47" i="1"/>
  <c r="W47" i="1"/>
  <c r="V47" i="1"/>
  <c r="U47" i="1"/>
  <c r="S47" i="1"/>
  <c r="R47" i="1"/>
  <c r="Q47" i="1"/>
  <c r="P47" i="1"/>
  <c r="O47" i="1"/>
  <c r="M47" i="1"/>
  <c r="L47" i="1"/>
  <c r="K47" i="1"/>
  <c r="J47" i="1"/>
  <c r="I47" i="1"/>
  <c r="D47" i="1"/>
  <c r="C47" i="1"/>
  <c r="Y46" i="1"/>
  <c r="X46" i="1"/>
  <c r="W46" i="1"/>
  <c r="V46" i="1"/>
  <c r="U46" i="1"/>
  <c r="S46" i="1"/>
  <c r="R46" i="1"/>
  <c r="Q46" i="1"/>
  <c r="P46" i="1"/>
  <c r="O46" i="1"/>
  <c r="M46" i="1"/>
  <c r="L46" i="1"/>
  <c r="K46" i="1"/>
  <c r="J46" i="1"/>
  <c r="I46" i="1"/>
  <c r="D46" i="1"/>
  <c r="C46" i="1"/>
  <c r="Y45" i="1"/>
  <c r="X45" i="1"/>
  <c r="W45" i="1"/>
  <c r="V45" i="1"/>
  <c r="U45" i="1"/>
  <c r="S45" i="1"/>
  <c r="R45" i="1"/>
  <c r="Q45" i="1"/>
  <c r="P45" i="1"/>
  <c r="O45" i="1"/>
  <c r="M45" i="1"/>
  <c r="L45" i="1"/>
  <c r="K45" i="1"/>
  <c r="J45" i="1"/>
  <c r="I45" i="1"/>
  <c r="D45" i="1"/>
  <c r="C45" i="1"/>
  <c r="Y44" i="1"/>
  <c r="X44" i="1"/>
  <c r="W44" i="1"/>
  <c r="V44" i="1"/>
  <c r="U44" i="1"/>
  <c r="S44" i="1"/>
  <c r="R44" i="1"/>
  <c r="Q44" i="1"/>
  <c r="P44" i="1"/>
  <c r="O44" i="1"/>
  <c r="M44" i="1"/>
  <c r="L44" i="1"/>
  <c r="K44" i="1"/>
  <c r="J44" i="1"/>
  <c r="I44" i="1"/>
  <c r="D44" i="1"/>
  <c r="C44" i="1"/>
  <c r="Y43" i="1"/>
  <c r="X43" i="1"/>
  <c r="W43" i="1"/>
  <c r="V43" i="1"/>
  <c r="U43" i="1"/>
  <c r="S43" i="1"/>
  <c r="R43" i="1"/>
  <c r="Q43" i="1"/>
  <c r="P43" i="1"/>
  <c r="O43" i="1"/>
  <c r="M43" i="1"/>
  <c r="L43" i="1"/>
  <c r="K43" i="1"/>
  <c r="J43" i="1"/>
  <c r="I43" i="1"/>
  <c r="D43" i="1"/>
  <c r="C43" i="1"/>
  <c r="Y42" i="1"/>
  <c r="X42" i="1"/>
  <c r="W42" i="1"/>
  <c r="V42" i="1"/>
  <c r="U42" i="1"/>
  <c r="S42" i="1"/>
  <c r="R42" i="1"/>
  <c r="Q42" i="1"/>
  <c r="P42" i="1"/>
  <c r="O42" i="1"/>
  <c r="M42" i="1"/>
  <c r="L42" i="1"/>
  <c r="K42" i="1"/>
  <c r="J42" i="1"/>
  <c r="I42" i="1"/>
  <c r="D42" i="1"/>
  <c r="C42" i="1"/>
  <c r="Y41" i="1"/>
  <c r="X41" i="1"/>
  <c r="W41" i="1"/>
  <c r="V41" i="1"/>
  <c r="U41" i="1"/>
  <c r="S41" i="1"/>
  <c r="R41" i="1"/>
  <c r="Q41" i="1"/>
  <c r="P41" i="1"/>
  <c r="O41" i="1"/>
  <c r="M41" i="1"/>
  <c r="L41" i="1"/>
  <c r="K41" i="1"/>
  <c r="J41" i="1"/>
  <c r="I41" i="1"/>
  <c r="D41" i="1"/>
  <c r="C41" i="1"/>
  <c r="Y40" i="1"/>
  <c r="X40" i="1"/>
  <c r="W40" i="1"/>
  <c r="V40" i="1"/>
  <c r="U40" i="1"/>
  <c r="S40" i="1"/>
  <c r="R40" i="1"/>
  <c r="Q40" i="1"/>
  <c r="P40" i="1"/>
  <c r="O40" i="1"/>
  <c r="M40" i="1"/>
  <c r="L40" i="1"/>
  <c r="K40" i="1"/>
  <c r="J40" i="1"/>
  <c r="I40" i="1"/>
  <c r="D40" i="1"/>
  <c r="C40" i="1"/>
  <c r="Y39" i="1"/>
  <c r="X39" i="1"/>
  <c r="W39" i="1"/>
  <c r="V39" i="1"/>
  <c r="U39" i="1"/>
  <c r="S39" i="1"/>
  <c r="R39" i="1"/>
  <c r="Q39" i="1"/>
  <c r="P39" i="1"/>
  <c r="O39" i="1"/>
  <c r="M39" i="1"/>
  <c r="L39" i="1"/>
  <c r="K39" i="1"/>
  <c r="J39" i="1"/>
  <c r="I39" i="1"/>
  <c r="D39" i="1"/>
  <c r="C39" i="1"/>
  <c r="Y38" i="1"/>
  <c r="X38" i="1"/>
  <c r="W38" i="1"/>
  <c r="V38" i="1"/>
  <c r="U38" i="1"/>
  <c r="S38" i="1"/>
  <c r="R38" i="1"/>
  <c r="Q38" i="1"/>
  <c r="P38" i="1"/>
  <c r="O38" i="1"/>
  <c r="M38" i="1"/>
  <c r="L38" i="1"/>
  <c r="K38" i="1"/>
  <c r="J38" i="1"/>
  <c r="I38" i="1"/>
  <c r="D38" i="1"/>
  <c r="C38" i="1"/>
  <c r="Y37" i="1"/>
  <c r="X37" i="1"/>
  <c r="W37" i="1"/>
  <c r="V37" i="1"/>
  <c r="U37" i="1"/>
  <c r="S37" i="1"/>
  <c r="R37" i="1"/>
  <c r="Q37" i="1"/>
  <c r="P37" i="1"/>
  <c r="O37" i="1"/>
  <c r="M37" i="1"/>
  <c r="L37" i="1"/>
  <c r="K37" i="1"/>
  <c r="J37" i="1"/>
  <c r="I37" i="1"/>
  <c r="D37" i="1"/>
  <c r="C37" i="1"/>
  <c r="Y36" i="1"/>
  <c r="X36" i="1"/>
  <c r="W36" i="1"/>
  <c r="V36" i="1"/>
  <c r="U36" i="1"/>
  <c r="S36" i="1"/>
  <c r="R36" i="1"/>
  <c r="Q36" i="1"/>
  <c r="P36" i="1"/>
  <c r="O36" i="1"/>
  <c r="M36" i="1"/>
  <c r="L36" i="1"/>
  <c r="K36" i="1"/>
  <c r="J36" i="1"/>
  <c r="I36" i="1"/>
  <c r="D36" i="1"/>
  <c r="C36" i="1"/>
  <c r="Y35" i="1"/>
  <c r="X35" i="1"/>
  <c r="W35" i="1"/>
  <c r="V35" i="1"/>
  <c r="U35" i="1"/>
  <c r="S35" i="1"/>
  <c r="R35" i="1"/>
  <c r="Q35" i="1"/>
  <c r="P35" i="1"/>
  <c r="O35" i="1"/>
  <c r="M35" i="1"/>
  <c r="L35" i="1"/>
  <c r="K35" i="1"/>
  <c r="J35" i="1"/>
  <c r="I35" i="1"/>
  <c r="D35" i="1"/>
  <c r="C35" i="1"/>
  <c r="Y34" i="1"/>
  <c r="X34" i="1"/>
  <c r="W34" i="1"/>
  <c r="V34" i="1"/>
  <c r="U34" i="1"/>
  <c r="S34" i="1"/>
  <c r="R34" i="1"/>
  <c r="Q34" i="1"/>
  <c r="P34" i="1"/>
  <c r="O34" i="1"/>
  <c r="M34" i="1"/>
  <c r="L34" i="1"/>
  <c r="K34" i="1"/>
  <c r="J34" i="1"/>
  <c r="I34" i="1"/>
  <c r="D34" i="1"/>
  <c r="C34" i="1"/>
  <c r="Y33" i="1"/>
  <c r="X33" i="1"/>
  <c r="W33" i="1"/>
  <c r="V33" i="1"/>
  <c r="U33" i="1"/>
  <c r="S33" i="1"/>
  <c r="R33" i="1"/>
  <c r="Q33" i="1"/>
  <c r="P33" i="1"/>
  <c r="O33" i="1"/>
  <c r="M33" i="1"/>
  <c r="L33" i="1"/>
  <c r="K33" i="1"/>
  <c r="J33" i="1"/>
  <c r="I33" i="1"/>
  <c r="D33" i="1"/>
  <c r="C33" i="1"/>
  <c r="Y32" i="1"/>
  <c r="X32" i="1"/>
  <c r="W32" i="1"/>
  <c r="V32" i="1"/>
  <c r="U32" i="1"/>
  <c r="S32" i="1"/>
  <c r="R32" i="1"/>
  <c r="Q32" i="1"/>
  <c r="P32" i="1"/>
  <c r="O32" i="1"/>
  <c r="M32" i="1"/>
  <c r="L32" i="1"/>
  <c r="K32" i="1"/>
  <c r="J32" i="1"/>
  <c r="I32" i="1"/>
  <c r="D32" i="1"/>
  <c r="C32" i="1"/>
  <c r="Y31" i="1"/>
  <c r="X31" i="1"/>
  <c r="W31" i="1"/>
  <c r="V31" i="1"/>
  <c r="U31" i="1"/>
  <c r="S31" i="1"/>
  <c r="R31" i="1"/>
  <c r="Q31" i="1"/>
  <c r="P31" i="1"/>
  <c r="O31" i="1"/>
  <c r="M31" i="1"/>
  <c r="L31" i="1"/>
  <c r="K31" i="1"/>
  <c r="J31" i="1"/>
  <c r="I31" i="1"/>
  <c r="D31" i="1"/>
  <c r="C31" i="1"/>
  <c r="Y30" i="1"/>
  <c r="X30" i="1"/>
  <c r="W30" i="1"/>
  <c r="V30" i="1"/>
  <c r="S30" i="1"/>
  <c r="R30" i="1"/>
  <c r="Q30" i="1"/>
  <c r="P30" i="1"/>
  <c r="O30" i="1"/>
  <c r="M30" i="1"/>
  <c r="L30" i="1"/>
  <c r="K30" i="1"/>
  <c r="J30" i="1"/>
  <c r="I30" i="1"/>
  <c r="D30" i="1"/>
  <c r="C30" i="1"/>
  <c r="Y29" i="1"/>
  <c r="X29" i="1"/>
  <c r="W29" i="1"/>
  <c r="V29" i="1"/>
  <c r="S29" i="1"/>
  <c r="R29" i="1"/>
  <c r="Q29" i="1"/>
  <c r="P29" i="1"/>
  <c r="O29" i="1"/>
  <c r="M29" i="1"/>
  <c r="L29" i="1"/>
  <c r="K29" i="1"/>
  <c r="J29" i="1"/>
  <c r="I29" i="1"/>
  <c r="D29" i="1"/>
  <c r="C29" i="1"/>
  <c r="Y28" i="1"/>
  <c r="X28" i="1"/>
  <c r="W28" i="1"/>
  <c r="V28" i="1"/>
  <c r="S28" i="1"/>
  <c r="R28" i="1"/>
  <c r="Q28" i="1"/>
  <c r="P28" i="1"/>
  <c r="O28" i="1"/>
  <c r="M28" i="1"/>
  <c r="L28" i="1"/>
  <c r="K28" i="1"/>
  <c r="J28" i="1"/>
  <c r="I28" i="1"/>
  <c r="D28" i="1"/>
  <c r="C28" i="1"/>
  <c r="Y27" i="1"/>
  <c r="X27" i="1"/>
  <c r="W27" i="1"/>
  <c r="V27" i="1"/>
  <c r="S27" i="1"/>
  <c r="R27" i="1"/>
  <c r="Q27" i="1"/>
  <c r="P27" i="1"/>
  <c r="O27" i="1"/>
  <c r="M27" i="1"/>
  <c r="L27" i="1"/>
  <c r="K27" i="1"/>
  <c r="J27" i="1"/>
  <c r="I27" i="1"/>
  <c r="D27" i="1"/>
  <c r="C27" i="1"/>
  <c r="Y26" i="1"/>
  <c r="X26" i="1"/>
  <c r="W26" i="1"/>
  <c r="V26" i="1"/>
  <c r="S26" i="1"/>
  <c r="R26" i="1"/>
  <c r="Q26" i="1"/>
  <c r="P26" i="1"/>
  <c r="O26" i="1"/>
  <c r="M26" i="1"/>
  <c r="L26" i="1"/>
  <c r="K26" i="1"/>
  <c r="J26" i="1"/>
  <c r="I26" i="1"/>
  <c r="D26" i="1"/>
  <c r="C26" i="1"/>
  <c r="Y25" i="1"/>
  <c r="X25" i="1"/>
  <c r="W25" i="1"/>
  <c r="V25" i="1"/>
  <c r="S25" i="1"/>
  <c r="R25" i="1"/>
  <c r="Q25" i="1"/>
  <c r="P25" i="1"/>
  <c r="O25" i="1"/>
  <c r="M25" i="1"/>
  <c r="L25" i="1"/>
  <c r="K25" i="1"/>
  <c r="J25" i="1"/>
  <c r="I25" i="1"/>
  <c r="D25" i="1"/>
  <c r="C25" i="1"/>
  <c r="Y24" i="1"/>
  <c r="X24" i="1"/>
  <c r="W24" i="1"/>
  <c r="V24" i="1"/>
  <c r="S24" i="1"/>
  <c r="R24" i="1"/>
  <c r="Q24" i="1"/>
  <c r="P24" i="1"/>
  <c r="O24" i="1"/>
  <c r="M24" i="1"/>
  <c r="L24" i="1"/>
  <c r="K24" i="1"/>
  <c r="J24" i="1"/>
  <c r="I24" i="1"/>
  <c r="D24" i="1"/>
  <c r="C24" i="1"/>
  <c r="Y23" i="1"/>
  <c r="X23" i="1"/>
  <c r="W23" i="1"/>
  <c r="V23" i="1"/>
  <c r="S23" i="1"/>
  <c r="R23" i="1"/>
  <c r="Q23" i="1"/>
  <c r="P23" i="1"/>
  <c r="O23" i="1"/>
  <c r="M23" i="1"/>
  <c r="L23" i="1"/>
  <c r="K23" i="1"/>
  <c r="J23" i="1"/>
  <c r="I23" i="1"/>
  <c r="D23" i="1"/>
  <c r="C23" i="1"/>
  <c r="Y22" i="1"/>
  <c r="X22" i="1"/>
  <c r="W22" i="1"/>
  <c r="V22" i="1"/>
  <c r="S22" i="1"/>
  <c r="R22" i="1"/>
  <c r="Q22" i="1"/>
  <c r="P22" i="1"/>
  <c r="O22" i="1"/>
  <c r="M22" i="1"/>
  <c r="L22" i="1"/>
  <c r="K22" i="1"/>
  <c r="J22" i="1"/>
  <c r="I22" i="1"/>
  <c r="D22" i="1"/>
  <c r="C22" i="1"/>
  <c r="Y21" i="1"/>
  <c r="X21" i="1"/>
  <c r="W21" i="1"/>
  <c r="V21" i="1"/>
  <c r="S21" i="1"/>
  <c r="R21" i="1"/>
  <c r="Q21" i="1"/>
  <c r="P21" i="1"/>
  <c r="O21" i="1"/>
  <c r="M21" i="1"/>
  <c r="L21" i="1"/>
  <c r="K21" i="1"/>
  <c r="J21" i="1"/>
  <c r="I21" i="1"/>
  <c r="D21" i="1"/>
  <c r="C21" i="1"/>
  <c r="Y20" i="1"/>
  <c r="X20" i="1"/>
  <c r="W20" i="1"/>
  <c r="V20" i="1"/>
  <c r="S20" i="1"/>
  <c r="R20" i="1"/>
  <c r="Q20" i="1"/>
  <c r="P20" i="1"/>
  <c r="O20" i="1"/>
  <c r="M20" i="1"/>
  <c r="L20" i="1"/>
  <c r="K20" i="1"/>
  <c r="J20" i="1"/>
  <c r="I20" i="1"/>
  <c r="D20" i="1"/>
  <c r="C20" i="1"/>
  <c r="Y19" i="1"/>
  <c r="X19" i="1"/>
  <c r="W19" i="1"/>
  <c r="V19" i="1"/>
  <c r="S19" i="1"/>
  <c r="R19" i="1"/>
  <c r="Q19" i="1"/>
  <c r="P19" i="1"/>
  <c r="O19" i="1"/>
  <c r="M19" i="1"/>
  <c r="L19" i="1"/>
  <c r="K19" i="1"/>
  <c r="J19" i="1"/>
  <c r="I19" i="1"/>
  <c r="D19" i="1"/>
  <c r="C19" i="1"/>
  <c r="Y18" i="1"/>
  <c r="X18" i="1"/>
  <c r="W18" i="1"/>
  <c r="V18" i="1"/>
  <c r="S18" i="1"/>
  <c r="R18" i="1"/>
  <c r="Q18" i="1"/>
  <c r="P18" i="1"/>
  <c r="O18" i="1"/>
  <c r="M18" i="1"/>
  <c r="L18" i="1"/>
  <c r="K18" i="1"/>
  <c r="J18" i="1"/>
  <c r="I18" i="1"/>
  <c r="D18" i="1"/>
  <c r="C18" i="1"/>
  <c r="Y17" i="1"/>
  <c r="X17" i="1"/>
  <c r="W17" i="1"/>
  <c r="V17" i="1"/>
  <c r="S17" i="1"/>
  <c r="R17" i="1"/>
  <c r="Q17" i="1"/>
  <c r="P17" i="1"/>
  <c r="O17" i="1"/>
  <c r="M17" i="1"/>
  <c r="L17" i="1"/>
  <c r="K17" i="1"/>
  <c r="J17" i="1"/>
  <c r="I17" i="1"/>
  <c r="D17" i="1"/>
  <c r="C17" i="1"/>
  <c r="Y16" i="1"/>
  <c r="X16" i="1"/>
  <c r="W16" i="1"/>
  <c r="V16" i="1"/>
  <c r="S16" i="1"/>
  <c r="R16" i="1"/>
  <c r="Q16" i="1"/>
  <c r="P16" i="1"/>
  <c r="O16" i="1"/>
  <c r="M16" i="1"/>
  <c r="L16" i="1"/>
  <c r="K16" i="1"/>
  <c r="J16" i="1"/>
  <c r="I16" i="1"/>
  <c r="D16" i="1"/>
  <c r="C16" i="1"/>
  <c r="Y15" i="1"/>
  <c r="X15" i="1"/>
  <c r="W15" i="1"/>
  <c r="V15" i="1"/>
  <c r="S15" i="1"/>
  <c r="R15" i="1"/>
  <c r="Q15" i="1"/>
  <c r="P15" i="1"/>
  <c r="O15" i="1"/>
  <c r="M15" i="1"/>
  <c r="L15" i="1"/>
  <c r="K15" i="1"/>
  <c r="J15" i="1"/>
  <c r="I15" i="1"/>
  <c r="D15" i="1"/>
  <c r="C15" i="1"/>
  <c r="Y14" i="1"/>
  <c r="X14" i="1"/>
  <c r="W14" i="1"/>
  <c r="V14" i="1"/>
  <c r="S14" i="1"/>
  <c r="R14" i="1"/>
  <c r="Q14" i="1"/>
  <c r="P14" i="1"/>
  <c r="O14" i="1"/>
  <c r="M14" i="1"/>
  <c r="L14" i="1"/>
  <c r="K14" i="1"/>
  <c r="J14" i="1"/>
  <c r="I14" i="1"/>
  <c r="D14" i="1"/>
  <c r="C14" i="1"/>
  <c r="Y13" i="1"/>
  <c r="X13" i="1"/>
  <c r="W13" i="1"/>
  <c r="V13" i="1"/>
  <c r="S13" i="1"/>
  <c r="R13" i="1"/>
  <c r="Q13" i="1"/>
  <c r="P13" i="1"/>
  <c r="O13" i="1"/>
  <c r="M13" i="1"/>
  <c r="L13" i="1"/>
  <c r="K13" i="1"/>
  <c r="J13" i="1"/>
  <c r="I13" i="1"/>
  <c r="D13" i="1"/>
  <c r="C13" i="1"/>
  <c r="Y12" i="1"/>
  <c r="X12" i="1"/>
  <c r="W12" i="1"/>
  <c r="V12" i="1"/>
  <c r="S12" i="1"/>
  <c r="R12" i="1"/>
  <c r="Q12" i="1"/>
  <c r="P12" i="1"/>
  <c r="O12" i="1"/>
  <c r="M12" i="1"/>
  <c r="L12" i="1"/>
  <c r="K12" i="1"/>
  <c r="J12" i="1"/>
  <c r="I12" i="1"/>
  <c r="D12" i="1"/>
  <c r="C12" i="1"/>
  <c r="Y11" i="1"/>
  <c r="X11" i="1"/>
  <c r="W11" i="1"/>
  <c r="V11" i="1"/>
  <c r="S11" i="1"/>
  <c r="R11" i="1"/>
  <c r="Q11" i="1"/>
  <c r="P11" i="1"/>
  <c r="O11" i="1"/>
  <c r="M11" i="1"/>
  <c r="L11" i="1"/>
  <c r="K11" i="1"/>
  <c r="J11" i="1"/>
  <c r="I11" i="1"/>
  <c r="D11" i="1"/>
  <c r="C11" i="1"/>
  <c r="Y10" i="1"/>
  <c r="X10" i="1"/>
  <c r="W10" i="1"/>
  <c r="V10" i="1"/>
  <c r="S10" i="1"/>
  <c r="R10" i="1"/>
  <c r="Q10" i="1"/>
  <c r="P10" i="1"/>
  <c r="O10" i="1"/>
  <c r="M10" i="1"/>
  <c r="L10" i="1"/>
  <c r="K10" i="1"/>
  <c r="I10" i="1"/>
  <c r="D10" i="1"/>
  <c r="C10" i="1"/>
  <c r="AH9" i="1"/>
  <c r="AG9" i="1"/>
  <c r="AF9" i="1"/>
  <c r="Y9" i="1"/>
  <c r="X9" i="1"/>
  <c r="W9" i="1"/>
  <c r="V9" i="1"/>
  <c r="S9" i="1"/>
  <c r="R9" i="1"/>
  <c r="Q9" i="1"/>
  <c r="P9" i="1"/>
  <c r="O9" i="1"/>
  <c r="M9" i="1"/>
  <c r="L9" i="1"/>
  <c r="K9" i="1"/>
  <c r="I9" i="1"/>
  <c r="D9" i="1"/>
  <c r="C9" i="1"/>
  <c r="AH8" i="1"/>
  <c r="AG8" i="1"/>
  <c r="AF8" i="1"/>
  <c r="Y8" i="1"/>
  <c r="X8" i="1"/>
  <c r="W8" i="1"/>
  <c r="V8" i="1"/>
  <c r="S8" i="1"/>
  <c r="R8" i="1"/>
  <c r="Q8" i="1"/>
  <c r="P8" i="1"/>
  <c r="O8" i="1"/>
  <c r="M8" i="1"/>
  <c r="L8" i="1"/>
  <c r="K8" i="1"/>
  <c r="I8" i="1"/>
  <c r="D8" i="1"/>
  <c r="C8" i="1"/>
  <c r="AH7" i="1"/>
  <c r="AG7" i="1"/>
  <c r="AF7" i="1"/>
  <c r="Y7" i="1"/>
  <c r="X7" i="1"/>
  <c r="W7" i="1"/>
  <c r="V7" i="1"/>
  <c r="S7" i="1"/>
  <c r="R7" i="1"/>
  <c r="Q7" i="1"/>
  <c r="P7" i="1"/>
  <c r="O7" i="1"/>
  <c r="M7" i="1"/>
  <c r="L7" i="1"/>
  <c r="K7" i="1"/>
  <c r="I7" i="1"/>
  <c r="D7" i="1"/>
  <c r="C7" i="1"/>
  <c r="AH6" i="1"/>
  <c r="AG6" i="1"/>
  <c r="AF6" i="1"/>
  <c r="Y6" i="1"/>
  <c r="X6" i="1"/>
  <c r="W6" i="1"/>
  <c r="V6" i="1"/>
  <c r="S6" i="1"/>
  <c r="R6" i="1"/>
  <c r="Q6" i="1"/>
  <c r="P6" i="1"/>
  <c r="O6" i="1"/>
  <c r="M6" i="1"/>
  <c r="L6" i="1"/>
  <c r="K6" i="1"/>
  <c r="I6" i="1"/>
  <c r="D6" i="1"/>
  <c r="C6" i="1"/>
  <c r="AH5" i="1"/>
  <c r="AG5" i="1"/>
  <c r="AF5" i="1"/>
  <c r="Y5" i="1"/>
  <c r="X5" i="1"/>
  <c r="W5" i="1"/>
  <c r="V5" i="1"/>
  <c r="S5" i="1"/>
  <c r="R5" i="1"/>
  <c r="Q5" i="1"/>
  <c r="P5" i="1"/>
  <c r="O5" i="1"/>
  <c r="M5" i="1"/>
  <c r="L5" i="1"/>
  <c r="K5" i="1"/>
  <c r="I5" i="1"/>
  <c r="D5" i="1"/>
  <c r="C5" i="1"/>
  <c r="AH4" i="1"/>
  <c r="AG4" i="1"/>
  <c r="AF4" i="1"/>
  <c r="Y4" i="1"/>
  <c r="X4" i="1"/>
  <c r="W4" i="1"/>
  <c r="V4" i="1"/>
  <c r="S4" i="1"/>
  <c r="R4" i="1"/>
  <c r="Q4" i="1"/>
  <c r="P4" i="1"/>
  <c r="O4" i="1"/>
  <c r="M4" i="1"/>
  <c r="L4" i="1"/>
  <c r="K4" i="1"/>
  <c r="D4" i="1"/>
  <c r="C4" i="1"/>
  <c r="AH3" i="1"/>
  <c r="AG3" i="1"/>
  <c r="AF3" i="1"/>
  <c r="Y3" i="1"/>
  <c r="X3" i="1"/>
  <c r="W3" i="1"/>
  <c r="V3" i="1"/>
  <c r="S3" i="1"/>
  <c r="R3" i="1"/>
  <c r="Q3" i="1"/>
  <c r="P3" i="1"/>
  <c r="O3" i="1"/>
  <c r="M3" i="1"/>
  <c r="L3" i="1"/>
  <c r="K3" i="1"/>
  <c r="C3" i="1"/>
  <c r="AG2" i="1"/>
  <c r="AF2" i="1"/>
  <c r="Y2" i="1"/>
  <c r="X2" i="1"/>
  <c r="W2" i="1"/>
  <c r="V2" i="1"/>
  <c r="S2" i="1"/>
  <c r="R2" i="1"/>
  <c r="Q2" i="1"/>
  <c r="P2" i="1"/>
  <c r="O2" i="1"/>
  <c r="M2" i="1"/>
  <c r="L2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Penuliar, Michael</author>
  </authors>
  <commentList>
    <comment ref="B49" authorId="0" shapeId="0" xr:uid="{943DB633-0D6B-4B29-AC77-096269CD186F}">
      <text>
        <r>
          <rPr>
            <b/>
            <sz val="9"/>
            <color indexed="81"/>
            <rFont val="Tahoma"/>
            <family val="2"/>
          </rPr>
          <t>Penuliar, Michael:</t>
        </r>
        <r>
          <rPr>
            <sz val="9"/>
            <color indexed="81"/>
            <rFont val="Tahoma"/>
            <family val="2"/>
          </rPr>
          <t xml:space="preserve">
https://gov.texas.gov/news/post/governor-abbott-announces-phase-one-to-open-texas-establishes-statewide-minimum-standard-health-protocols</t>
        </r>
      </text>
    </comment>
    <comment ref="B66" authorId="0" shapeId="0" xr:uid="{EEA08679-3610-42EE-B653-14FC4DC6FB44}">
      <text>
        <r>
          <rPr>
            <b/>
            <sz val="9"/>
            <color indexed="81"/>
            <rFont val="Tahoma"/>
            <family val="2"/>
          </rPr>
          <t xml:space="preserve">Penuliar, Michael </t>
        </r>
        <r>
          <rPr>
            <sz val="9"/>
            <color indexed="81"/>
            <rFont val="Tahoma"/>
            <family val="2"/>
          </rPr>
          <t>https://gov.texas.gov/news/post/governor-abbott-announces-phase-two-to-open-texas</t>
        </r>
      </text>
    </comment>
  </commentList>
</comments>
</file>

<file path=xl/sharedStrings.xml><?xml version="1.0" encoding="utf-8"?>
<sst xmlns="http://schemas.openxmlformats.org/spreadsheetml/2006/main" count="106" uniqueCount="54">
  <si>
    <t>Date</t>
  </si>
  <si>
    <t>Duration of Infectiousness (d)</t>
  </si>
  <si>
    <t>Susceptible</t>
  </si>
  <si>
    <t>Infected</t>
  </si>
  <si>
    <t>Recovered</t>
  </si>
  <si>
    <t># Needing ICU care</t>
  </si>
  <si>
    <t>Deaths</t>
  </si>
  <si>
    <t>Starting Numbers</t>
  </si>
  <si>
    <t>S</t>
  </si>
  <si>
    <t>I</t>
  </si>
  <si>
    <t>R</t>
  </si>
  <si>
    <t>(β) - S infected/day</t>
  </si>
  <si>
    <t>(ϒ) - Recovered/day</t>
  </si>
  <si>
    <t>Hospitalization rate</t>
  </si>
  <si>
    <t>ICU rate</t>
  </si>
  <si>
    <t>Death Rate</t>
  </si>
  <si>
    <t>Hospitalizations</t>
  </si>
  <si>
    <t>Beds Available</t>
  </si>
  <si>
    <t xml:space="preserve">Hosp Beds </t>
  </si>
  <si>
    <t>Metrics</t>
  </si>
  <si>
    <t>Social Distancing Level</t>
  </si>
  <si>
    <t>Declares premptive public disaster, limits public gatherings to 200</t>
  </si>
  <si>
    <t>Close non-essential businesses</t>
  </si>
  <si>
    <t>Lag after SAH and school closures</t>
  </si>
  <si>
    <t>SAH order</t>
  </si>
  <si>
    <t>Actual Active Cases</t>
  </si>
  <si>
    <t>Cumulative Cases</t>
  </si>
  <si>
    <t>Actual Recovered Cases</t>
  </si>
  <si>
    <t>Actual deaths</t>
  </si>
  <si>
    <t>Actual Hospitalized Patients</t>
  </si>
  <si>
    <t>Recession, continues closed businesses, lack of income</t>
  </si>
  <si>
    <t>Gyms reopen</t>
  </si>
  <si>
    <t>Pct Change - Active</t>
  </si>
  <si>
    <t xml:space="preserve">Pct Chg Active - 7day </t>
  </si>
  <si>
    <t>Active x5</t>
  </si>
  <si>
    <t>% Chg in I</t>
  </si>
  <si>
    <t>Accelerating decline in actives</t>
  </si>
  <si>
    <t>SD Notes; events; observations</t>
  </si>
  <si>
    <r>
      <t>InfectionRate (</t>
    </r>
    <r>
      <rPr>
        <b/>
        <sz val="11"/>
        <color theme="1"/>
        <rFont val="Calibri"/>
        <family val="2"/>
      </rPr>
      <t>β)</t>
    </r>
  </si>
  <si>
    <r>
      <t>Removal Rate (</t>
    </r>
    <r>
      <rPr>
        <b/>
        <sz val="11"/>
        <color theme="1"/>
        <rFont val="Calibri"/>
        <family val="2"/>
      </rPr>
      <t>ϒ)</t>
    </r>
  </si>
  <si>
    <t>SD Lvls</t>
  </si>
  <si>
    <t>R0</t>
  </si>
  <si>
    <t>75% Reopen</t>
  </si>
  <si>
    <t>True R0 Est</t>
  </si>
  <si>
    <t>https://www.cebm.net/covid-19/when-will-it-be-over-an-introduction-to-viral-reproduction-numbers-r0-and-re/</t>
  </si>
  <si>
    <t>SAH order not renewed</t>
  </si>
  <si>
    <t>Certain businesses allowed to reopen with guidelines</t>
  </si>
  <si>
    <t>New Confirmed Cases</t>
  </si>
  <si>
    <t>SD % chg</t>
  </si>
  <si>
    <t>β – γ = Case pct chg</t>
  </si>
  <si>
    <t>7-day Avg - Actual Hosp Pts</t>
  </si>
  <si>
    <t>Memorial Day</t>
  </si>
  <si>
    <t>Certain businesses allowed to reopen with guidelines; TX phase 1</t>
  </si>
  <si>
    <t>https://grufity.com/blogs/1591622538151/Texas-counties-see-steep-rise-in-cases-after-reopening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</si>
</sst>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43" fontId="0" fillId="0" borderId="0" xfId="1" applyNumberFormat="1" applyFont="1"/>
    <xf numFmtId="9" fontId="0" fillId="0" borderId="0" xfId="0" applyNumberFormat="1"/>
    <xf numFmtId="43" fontId="0" fillId="0" borderId="0" xfId="0" applyNumberFormat="1"/>
    <xf numFmtId="0" fontId="0" fillId="0" borderId="0" xfId="0" applyNumberFormat="1"/>
    <xf numFmtId="0" fontId="3" fillId="2" borderId="0" xfId="0" applyNumberFormat="1" applyFont="1" applyFill="1" applyBorder="1"/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right"/>
    </xf>
    <xf numFmtId="0" fontId="0" fillId="0" borderId="0" xfId="0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10" fontId="0" fillId="0" borderId="0" xfId="2" applyNumberFormat="1" applyFont="1" applyBorder="1"/>
    <xf numFmtId="165" fontId="0" fillId="0" borderId="0" xfId="0" applyNumberFormat="1"/>
    <xf numFmtId="2" fontId="0" fillId="0" borderId="1" xfId="1" applyNumberFormat="1" applyFont="1" applyBorder="1"/>
    <xf numFmtId="43" fontId="0" fillId="0" borderId="1" xfId="1" applyNumberFormat="1" applyFont="1" applyBorder="1"/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4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wrapText="1"/>
    </xf>
    <xf numFmtId="0" fontId="2" fillId="5" borderId="3" xfId="0" applyFont="1" applyFill="1" applyBorder="1"/>
    <xf numFmtId="4" fontId="2" fillId="2" borderId="3" xfId="0" applyNumberFormat="1" applyFont="1" applyFill="1" applyBorder="1" applyAlignment="1">
      <alignment horizontal="center" vertical="center" wrapText="1"/>
    </xf>
    <xf numFmtId="4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2" fillId="2" borderId="5" xfId="0" applyNumberFormat="1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4" fontId="0" fillId="0" borderId="1" xfId="1" applyNumberFormat="1" applyFont="1" applyBorder="1" applyAlignment="1">
      <alignment horizontal="center"/>
    </xf>
    <xf numFmtId="4" fontId="2" fillId="3" borderId="5" xfId="0" applyNumberFormat="1" applyFont="1" applyFill="1" applyBorder="1" applyAlignment="1">
      <alignment horizontal="center" vertical="center" wrapText="1"/>
    </xf>
    <xf numFmtId="4" fontId="0" fillId="0" borderId="1" xfId="0" applyNumberFormat="1" applyBorder="1"/>
    <xf numFmtId="3" fontId="2" fillId="5" borderId="5" xfId="0" applyNumberFormat="1" applyFont="1" applyFill="1" applyBorder="1" applyAlignment="1">
      <alignment horizontal="center" vertical="center" wrapText="1"/>
    </xf>
    <xf numFmtId="0" fontId="5" fillId="0" borderId="0" xfId="3"/>
    <xf numFmtId="1" fontId="0" fillId="0" borderId="1" xfId="0" applyNumberFormat="1" applyBorder="1"/>
    <xf numFmtId="3" fontId="2" fillId="3" borderId="6" xfId="0" applyNumberFormat="1" applyFont="1" applyFill="1" applyBorder="1" applyAlignment="1">
      <alignment horizontal="center" vertical="center" wrapText="1"/>
    </xf>
    <xf numFmtId="9" fontId="2" fillId="3" borderId="6" xfId="2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2" fontId="0" fillId="0" borderId="6" xfId="2" applyNumberFormat="1" applyFont="1" applyBorder="1" applyAlignment="1">
      <alignment horizontal="center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10" fontId="2" fillId="3" borderId="3" xfId="0" applyNumberFormat="1" applyFont="1" applyFill="1" applyBorder="1" applyAlignment="1">
      <alignment horizontal="center" vertical="center" wrapText="1"/>
    </xf>
    <xf numFmtId="10" fontId="0" fillId="0" borderId="0" xfId="0" applyNumberFormat="1" applyBorder="1"/>
    <xf numFmtId="0" fontId="0" fillId="0" borderId="6" xfId="0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10" fontId="0" fillId="0" borderId="6" xfId="2" applyNumberFormat="1" applyFont="1" applyFill="1" applyBorder="1" applyAlignment="1">
      <alignment horizontal="center"/>
    </xf>
    <xf numFmtId="2" fontId="0" fillId="0" borderId="6" xfId="2" applyNumberFormat="1" applyFont="1" applyFill="1" applyBorder="1" applyAlignment="1">
      <alignment horizontal="center"/>
    </xf>
    <xf numFmtId="164" fontId="0" fillId="0" borderId="0" xfId="0" applyNumberFormat="1"/>
    <xf numFmtId="3" fontId="2" fillId="5" borderId="3" xfId="0" applyNumberFormat="1" applyFont="1" applyFill="1" applyBorder="1" applyAlignment="1">
      <alignment horizontal="center" vertical="center" wrapText="1"/>
    </xf>
    <xf numFmtId="2" fontId="0" fillId="0" borderId="0" xfId="1" applyNumberFormat="1" applyFont="1" applyBorder="1"/>
    <xf numFmtId="43" fontId="0" fillId="0" borderId="0" xfId="1" applyNumberFormat="1" applyFont="1" applyBorder="1"/>
    <xf numFmtId="0" fontId="0" fillId="0" borderId="0" xfId="0" applyBorder="1"/>
    <xf numFmtId="0" fontId="2" fillId="6" borderId="0" xfId="0" applyFont="1" applyFill="1"/>
    <xf numFmtId="0" fontId="3" fillId="7" borderId="6" xfId="0" applyFont="1" applyFill="1" applyBorder="1" applyAlignment="1">
      <alignment horizontal="center"/>
    </xf>
    <xf numFmtId="165" fontId="3" fillId="7" borderId="6" xfId="0" applyNumberFormat="1" applyFont="1" applyFill="1" applyBorder="1" applyAlignment="1">
      <alignment horizontal="center"/>
    </xf>
    <xf numFmtId="10" fontId="3" fillId="7" borderId="6" xfId="2" applyNumberFormat="1" applyFont="1" applyFill="1" applyBorder="1" applyAlignment="1">
      <alignment horizontal="center"/>
    </xf>
    <xf numFmtId="2" fontId="3" fillId="7" borderId="6" xfId="2" applyNumberFormat="1" applyFont="1" applyFill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vs Actives (x5)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Model Current'!$K$1</c:f>
              <c:strCache>
                <c:ptCount val="1"/>
                <c:pt idx="0">
                  <c:v>Active 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Model Current'!$C$2:$C$138</c:f>
              <c:numCache>
                <c:formatCode>m/d/yyyy</c:formatCode>
                <c:ptCount val="137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</c:numCache>
            </c:numRef>
          </c:cat>
          <c:val>
            <c:numRef>
              <c:f>'SIR Model Current'!$K$2:$K$100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95</c:v>
                </c:pt>
                <c:pt idx="11">
                  <c:v>115</c:v>
                </c:pt>
                <c:pt idx="12">
                  <c:v>115</c:v>
                </c:pt>
                <c:pt idx="13">
                  <c:v>205</c:v>
                </c:pt>
                <c:pt idx="14">
                  <c:v>255</c:v>
                </c:pt>
                <c:pt idx="15">
                  <c:v>385</c:v>
                </c:pt>
                <c:pt idx="16">
                  <c:v>490</c:v>
                </c:pt>
                <c:pt idx="17">
                  <c:v>525</c:v>
                </c:pt>
                <c:pt idx="18">
                  <c:v>510</c:v>
                </c:pt>
                <c:pt idx="19">
                  <c:v>570</c:v>
                </c:pt>
                <c:pt idx="20">
                  <c:v>630</c:v>
                </c:pt>
                <c:pt idx="21">
                  <c:v>640</c:v>
                </c:pt>
                <c:pt idx="22">
                  <c:v>745</c:v>
                </c:pt>
                <c:pt idx="23">
                  <c:v>715</c:v>
                </c:pt>
                <c:pt idx="24">
                  <c:v>800</c:v>
                </c:pt>
                <c:pt idx="25">
                  <c:v>815</c:v>
                </c:pt>
                <c:pt idx="26">
                  <c:v>840</c:v>
                </c:pt>
                <c:pt idx="27">
                  <c:v>940</c:v>
                </c:pt>
                <c:pt idx="28">
                  <c:v>1115</c:v>
                </c:pt>
                <c:pt idx="29">
                  <c:v>1120</c:v>
                </c:pt>
                <c:pt idx="30">
                  <c:v>1100</c:v>
                </c:pt>
                <c:pt idx="31">
                  <c:v>1265</c:v>
                </c:pt>
                <c:pt idx="32">
                  <c:v>1360</c:v>
                </c:pt>
                <c:pt idx="33">
                  <c:v>1360</c:v>
                </c:pt>
                <c:pt idx="34">
                  <c:v>1420</c:v>
                </c:pt>
                <c:pt idx="35">
                  <c:v>1455</c:v>
                </c:pt>
                <c:pt idx="36">
                  <c:v>1425</c:v>
                </c:pt>
                <c:pt idx="37">
                  <c:v>1430</c:v>
                </c:pt>
                <c:pt idx="38">
                  <c:v>1440</c:v>
                </c:pt>
                <c:pt idx="39">
                  <c:v>1460</c:v>
                </c:pt>
                <c:pt idx="40">
                  <c:v>1440</c:v>
                </c:pt>
                <c:pt idx="41">
                  <c:v>1455</c:v>
                </c:pt>
                <c:pt idx="42">
                  <c:v>1465</c:v>
                </c:pt>
                <c:pt idx="43">
                  <c:v>1445</c:v>
                </c:pt>
                <c:pt idx="44">
                  <c:v>1330</c:v>
                </c:pt>
                <c:pt idx="45">
                  <c:v>1295</c:v>
                </c:pt>
                <c:pt idx="46">
                  <c:v>1340</c:v>
                </c:pt>
                <c:pt idx="47">
                  <c:v>1295</c:v>
                </c:pt>
                <c:pt idx="48">
                  <c:v>1320</c:v>
                </c:pt>
                <c:pt idx="49">
                  <c:v>1340</c:v>
                </c:pt>
                <c:pt idx="50">
                  <c:v>1300</c:v>
                </c:pt>
                <c:pt idx="51">
                  <c:v>1245</c:v>
                </c:pt>
                <c:pt idx="52">
                  <c:v>1225</c:v>
                </c:pt>
                <c:pt idx="53">
                  <c:v>1200</c:v>
                </c:pt>
                <c:pt idx="54">
                  <c:v>1130</c:v>
                </c:pt>
                <c:pt idx="55">
                  <c:v>1160</c:v>
                </c:pt>
                <c:pt idx="56">
                  <c:v>1175</c:v>
                </c:pt>
                <c:pt idx="57">
                  <c:v>1170</c:v>
                </c:pt>
                <c:pt idx="58">
                  <c:v>1135</c:v>
                </c:pt>
                <c:pt idx="59">
                  <c:v>1110</c:v>
                </c:pt>
                <c:pt idx="60">
                  <c:v>1045</c:v>
                </c:pt>
                <c:pt idx="61">
                  <c:v>965</c:v>
                </c:pt>
                <c:pt idx="62">
                  <c:v>965</c:v>
                </c:pt>
                <c:pt idx="63">
                  <c:v>980</c:v>
                </c:pt>
                <c:pt idx="64">
                  <c:v>915</c:v>
                </c:pt>
                <c:pt idx="65">
                  <c:v>895</c:v>
                </c:pt>
                <c:pt idx="66">
                  <c:v>870</c:v>
                </c:pt>
                <c:pt idx="67">
                  <c:v>885</c:v>
                </c:pt>
                <c:pt idx="68">
                  <c:v>835</c:v>
                </c:pt>
                <c:pt idx="69">
                  <c:v>865</c:v>
                </c:pt>
                <c:pt idx="70">
                  <c:v>875</c:v>
                </c:pt>
                <c:pt idx="71">
                  <c:v>890</c:v>
                </c:pt>
                <c:pt idx="72">
                  <c:v>860</c:v>
                </c:pt>
                <c:pt idx="73">
                  <c:v>830</c:v>
                </c:pt>
                <c:pt idx="74">
                  <c:v>810</c:v>
                </c:pt>
                <c:pt idx="75">
                  <c:v>840</c:v>
                </c:pt>
                <c:pt idx="76">
                  <c:v>850</c:v>
                </c:pt>
                <c:pt idx="77">
                  <c:v>855</c:v>
                </c:pt>
                <c:pt idx="78">
                  <c:v>875</c:v>
                </c:pt>
                <c:pt idx="79">
                  <c:v>825</c:v>
                </c:pt>
                <c:pt idx="80">
                  <c:v>815</c:v>
                </c:pt>
                <c:pt idx="81">
                  <c:v>865</c:v>
                </c:pt>
                <c:pt idx="82">
                  <c:v>895</c:v>
                </c:pt>
                <c:pt idx="83">
                  <c:v>930</c:v>
                </c:pt>
                <c:pt idx="84">
                  <c:v>960</c:v>
                </c:pt>
                <c:pt idx="85">
                  <c:v>980</c:v>
                </c:pt>
                <c:pt idx="86">
                  <c:v>965</c:v>
                </c:pt>
                <c:pt idx="87">
                  <c:v>1015</c:v>
                </c:pt>
                <c:pt idx="88">
                  <c:v>1020</c:v>
                </c:pt>
                <c:pt idx="89">
                  <c:v>1110</c:v>
                </c:pt>
                <c:pt idx="90">
                  <c:v>1275</c:v>
                </c:pt>
                <c:pt idx="91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2-490C-8B86-05930FD93888}"/>
            </c:ext>
          </c:extLst>
        </c:ser>
        <c:ser>
          <c:idx val="1"/>
          <c:order val="1"/>
          <c:tx>
            <c:strRef>
              <c:f>'SIR Model Current'!$R$1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'SIR Model Current'!$C$2:$C$138</c:f>
              <c:numCache>
                <c:formatCode>m/d/yyyy</c:formatCode>
                <c:ptCount val="137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</c:numCache>
            </c:numRef>
          </c:cat>
          <c:val>
            <c:numRef>
              <c:f>'SIR Model Current'!$R$2:$R$138</c:f>
              <c:numCache>
                <c:formatCode>#,##0.00</c:formatCode>
                <c:ptCount val="137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546.77907132754478</c:v>
                </c:pt>
                <c:pt idx="18">
                  <c:v>576.74177096232222</c:v>
                </c:pt>
                <c:pt idx="19">
                  <c:v>608.33624952462469</c:v>
                </c:pt>
                <c:pt idx="20">
                  <c:v>641.6502321442689</c:v>
                </c:pt>
                <c:pt idx="21">
                  <c:v>676.77603132794752</c:v>
                </c:pt>
                <c:pt idx="22">
                  <c:v>713.8107722709716</c:v>
                </c:pt>
                <c:pt idx="23">
                  <c:v>752.85662756230283</c:v>
                </c:pt>
                <c:pt idx="24">
                  <c:v>794.02106147398172</c:v>
                </c:pt>
                <c:pt idx="25">
                  <c:v>837.41708400232312</c:v>
                </c:pt>
                <c:pt idx="26">
                  <c:v>895.678044736429</c:v>
                </c:pt>
                <c:pt idx="27">
                  <c:v>957.96052848300963</c:v>
                </c:pt>
                <c:pt idx="28">
                  <c:v>1024.537539528847</c:v>
                </c:pt>
                <c:pt idx="29">
                  <c:v>1095.6999544040314</c:v>
                </c:pt>
                <c:pt idx="30">
                  <c:v>1171.7575961929992</c:v>
                </c:pt>
                <c:pt idx="31">
                  <c:v>1253.0403593100436</c:v>
                </c:pt>
                <c:pt idx="32">
                  <c:v>1339.8993849004071</c:v>
                </c:pt>
                <c:pt idx="33">
                  <c:v>1359.4844555462857</c:v>
                </c:pt>
                <c:pt idx="34">
                  <c:v>1379.3348174728155</c:v>
                </c:pt>
                <c:pt idx="35">
                  <c:v>1399.4534301641152</c:v>
                </c:pt>
                <c:pt idx="36">
                  <c:v>1419.8432665453722</c:v>
                </c:pt>
                <c:pt idx="37">
                  <c:v>1440.5073123603452</c:v>
                </c:pt>
                <c:pt idx="38">
                  <c:v>1461.4485655213475</c:v>
                </c:pt>
                <c:pt idx="39">
                  <c:v>1482.6700354310615</c:v>
                </c:pt>
                <c:pt idx="40">
                  <c:v>1504.1747422755152</c:v>
                </c:pt>
                <c:pt idx="41">
                  <c:v>1481.2262975803383</c:v>
                </c:pt>
                <c:pt idx="42">
                  <c:v>1458.6215644537749</c:v>
                </c:pt>
                <c:pt idx="43">
                  <c:v>1436.3555915163261</c:v>
                </c:pt>
                <c:pt idx="44">
                  <c:v>1414.423492632573</c:v>
                </c:pt>
                <c:pt idx="45">
                  <c:v>1392.8204462442095</c:v>
                </c:pt>
                <c:pt idx="46">
                  <c:v>1371.5416947033525</c:v>
                </c:pt>
                <c:pt idx="47">
                  <c:v>1350.5825436064119</c:v>
                </c:pt>
                <c:pt idx="48">
                  <c:v>1329.9383611287874</c:v>
                </c:pt>
                <c:pt idx="49">
                  <c:v>1309.6045773606463</c:v>
                </c:pt>
                <c:pt idx="50">
                  <c:v>1289.5766836440312</c:v>
                </c:pt>
                <c:pt idx="51">
                  <c:v>1269.8502319115266</c:v>
                </c:pt>
                <c:pt idx="52">
                  <c:v>1250.4208340267121</c:v>
                </c:pt>
                <c:pt idx="53">
                  <c:v>1231.2841611266135</c:v>
                </c:pt>
                <c:pt idx="54">
                  <c:v>1200.2494199362093</c:v>
                </c:pt>
                <c:pt idx="55">
                  <c:v>1169.9950311552436</c:v>
                </c:pt>
                <c:pt idx="56">
                  <c:v>1140.5014672613393</c:v>
                </c:pt>
                <c:pt idx="57">
                  <c:v>1111.7496846882791</c:v>
                </c:pt>
                <c:pt idx="58">
                  <c:v>1083.7211120676966</c:v>
                </c:pt>
                <c:pt idx="59">
                  <c:v>1056.3976387445384</c:v>
                </c:pt>
                <c:pt idx="60">
                  <c:v>1029.7616035605367</c:v>
                </c:pt>
                <c:pt idx="61">
                  <c:v>1003.7957839000184</c:v>
                </c:pt>
                <c:pt idx="62">
                  <c:v>973.51878215047941</c:v>
                </c:pt>
                <c:pt idx="63">
                  <c:v>944.15431050974382</c:v>
                </c:pt>
                <c:pt idx="64">
                  <c:v>915.67490754233188</c:v>
                </c:pt>
                <c:pt idx="65">
                  <c:v>888.05393575034554</c:v>
                </c:pt>
                <c:pt idx="66">
                  <c:v>861.26555700026688</c:v>
                </c:pt>
                <c:pt idx="67">
                  <c:v>835.28470867380076</c:v>
                </c:pt>
                <c:pt idx="68">
                  <c:v>810.08708052196039</c:v>
                </c:pt>
                <c:pt idx="69">
                  <c:v>785.64909220215543</c:v>
                </c:pt>
                <c:pt idx="70">
                  <c:v>761.94787147859847</c:v>
                </c:pt>
                <c:pt idx="71">
                  <c:v>738.96123306688207</c:v>
                </c:pt>
                <c:pt idx="72">
                  <c:v>716.66765810410641</c:v>
                </c:pt>
                <c:pt idx="73">
                  <c:v>695.04627422644853</c:v>
                </c:pt>
                <c:pt idx="74">
                  <c:v>674.07683623656692</c:v>
                </c:pt>
                <c:pt idx="75">
                  <c:v>653.73970734372267</c:v>
                </c:pt>
                <c:pt idx="76">
                  <c:v>634.01584095997293</c:v>
                </c:pt>
                <c:pt idx="77">
                  <c:v>614.88676303625994</c:v>
                </c:pt>
                <c:pt idx="78">
                  <c:v>596.33455492266705</c:v>
                </c:pt>
                <c:pt idx="79">
                  <c:v>578.34183673755751</c:v>
                </c:pt>
                <c:pt idx="80">
                  <c:v>560.89175123073926</c:v>
                </c:pt>
                <c:pt idx="81">
                  <c:v>543.96794812621795</c:v>
                </c:pt>
                <c:pt idx="82">
                  <c:v>527.55456893050905</c:v>
                </c:pt>
                <c:pt idx="83">
                  <c:v>511.63623219287422</c:v>
                </c:pt>
                <c:pt idx="84">
                  <c:v>496.19801920423731</c:v>
                </c:pt>
                <c:pt idx="85">
                  <c:v>481.22546012190867</c:v>
                </c:pt>
                <c:pt idx="86">
                  <c:v>466.70452050761435</c:v>
                </c:pt>
                <c:pt idx="87">
                  <c:v>452.62158826668315</c:v>
                </c:pt>
                <c:pt idx="88">
                  <c:v>438.96346097659165</c:v>
                </c:pt>
                <c:pt idx="89">
                  <c:v>425.71733359340482</c:v>
                </c:pt>
                <c:pt idx="90">
                  <c:v>412.870786524979</c:v>
                </c:pt>
                <c:pt idx="91">
                  <c:v>400.41177406011377</c:v>
                </c:pt>
                <c:pt idx="92">
                  <c:v>388.32861314315011</c:v>
                </c:pt>
                <c:pt idx="93">
                  <c:v>376.60997248381432</c:v>
                </c:pt>
                <c:pt idx="94">
                  <c:v>365.24486199240386</c:v>
                </c:pt>
                <c:pt idx="95">
                  <c:v>354.22262253069368</c:v>
                </c:pt>
                <c:pt idx="96">
                  <c:v>343.53291596922452</c:v>
                </c:pt>
                <c:pt idx="97">
                  <c:v>333.16571554190097</c:v>
                </c:pt>
                <c:pt idx="98">
                  <c:v>323.11129648909395</c:v>
                </c:pt>
                <c:pt idx="99">
                  <c:v>313.36022698069564</c:v>
                </c:pt>
                <c:pt idx="100">
                  <c:v>303.90335931082478</c:v>
                </c:pt>
                <c:pt idx="101">
                  <c:v>294.73182135612194</c:v>
                </c:pt>
                <c:pt idx="102">
                  <c:v>285.83700828980921</c:v>
                </c:pt>
                <c:pt idx="103">
                  <c:v>277.21057454391735</c:v>
                </c:pt>
                <c:pt idx="104">
                  <c:v>268.84442601230501</c:v>
                </c:pt>
                <c:pt idx="105">
                  <c:v>260.73071248731094</c:v>
                </c:pt>
                <c:pt idx="106">
                  <c:v>252.86182032308943</c:v>
                </c:pt>
                <c:pt idx="107">
                  <c:v>245.2303653188828</c:v>
                </c:pt>
                <c:pt idx="108">
                  <c:v>237.82918581568279</c:v>
                </c:pt>
                <c:pt idx="109">
                  <c:v>230.65133599992515</c:v>
                </c:pt>
                <c:pt idx="110">
                  <c:v>223.69007940804812</c:v>
                </c:pt>
                <c:pt idx="111">
                  <c:v>216.93888262592708</c:v>
                </c:pt>
                <c:pt idx="112">
                  <c:v>210.39140917737399</c:v>
                </c:pt>
                <c:pt idx="113">
                  <c:v>204.04151359606163</c:v>
                </c:pt>
                <c:pt idx="114">
                  <c:v>197.88323567539823</c:v>
                </c:pt>
                <c:pt idx="115">
                  <c:v>191.91079489104041</c:v>
                </c:pt>
                <c:pt idx="116">
                  <c:v>186.11858499088862</c:v>
                </c:pt>
                <c:pt idx="117">
                  <c:v>180.50116874756182</c:v>
                </c:pt>
                <c:pt idx="118">
                  <c:v>175.05327286849615</c:v>
                </c:pt>
                <c:pt idx="119">
                  <c:v>169.7697830589556</c:v>
                </c:pt>
                <c:pt idx="120">
                  <c:v>164.64573923338261</c:v>
                </c:pt>
                <c:pt idx="121">
                  <c:v>159.67633087065181</c:v>
                </c:pt>
                <c:pt idx="122">
                  <c:v>154.85689250892128</c:v>
                </c:pt>
                <c:pt idx="123">
                  <c:v>150.18289937590399</c:v>
                </c:pt>
                <c:pt idx="124">
                  <c:v>145.64996315050553</c:v>
                </c:pt>
                <c:pt idx="125">
                  <c:v>141.25382785189464</c:v>
                </c:pt>
                <c:pt idx="126">
                  <c:v>136.99036585219025</c:v>
                </c:pt>
                <c:pt idx="127">
                  <c:v>132.85557400906174</c:v>
                </c:pt>
                <c:pt idx="128">
                  <c:v>128.84556991464942</c:v>
                </c:pt>
                <c:pt idx="129">
                  <c:v>124.95658825731883</c:v>
                </c:pt>
                <c:pt idx="130">
                  <c:v>121.18497729286705</c:v>
                </c:pt>
                <c:pt idx="131">
                  <c:v>117.52719542189847</c:v>
                </c:pt>
                <c:pt idx="132">
                  <c:v>113.97980787018673</c:v>
                </c:pt>
                <c:pt idx="133">
                  <c:v>110.53948346893331</c:v>
                </c:pt>
                <c:pt idx="134">
                  <c:v>107.20299153192589</c:v>
                </c:pt>
                <c:pt idx="135">
                  <c:v>103.96719882668881</c:v>
                </c:pt>
                <c:pt idx="136">
                  <c:v>100.82906663680473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2-490C-8B86-05930FD93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546528"/>
        <c:axId val="859237040"/>
      </c:lineChart>
      <c:dateAx>
        <c:axId val="10675465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37040"/>
        <c:crosses val="autoZero"/>
        <c:auto val="1"/>
        <c:lblOffset val="100"/>
        <c:baseTimeUnit val="days"/>
      </c:dateAx>
      <c:valAx>
        <c:axId val="85923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- IR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Model Current'!$R$1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Model Current'!$C$2:$C$366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Model Current'!$R$2:$R$366</c:f>
              <c:numCache>
                <c:formatCode>#,##0.00</c:formatCode>
                <c:ptCount val="365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546.77907132754478</c:v>
                </c:pt>
                <c:pt idx="18">
                  <c:v>576.74177096232222</c:v>
                </c:pt>
                <c:pt idx="19">
                  <c:v>608.33624952462469</c:v>
                </c:pt>
                <c:pt idx="20">
                  <c:v>641.6502321442689</c:v>
                </c:pt>
                <c:pt idx="21">
                  <c:v>676.77603132794752</c:v>
                </c:pt>
                <c:pt idx="22">
                  <c:v>713.8107722709716</c:v>
                </c:pt>
                <c:pt idx="23">
                  <c:v>752.85662756230283</c:v>
                </c:pt>
                <c:pt idx="24">
                  <c:v>794.02106147398172</c:v>
                </c:pt>
                <c:pt idx="25">
                  <c:v>837.41708400232312</c:v>
                </c:pt>
                <c:pt idx="26">
                  <c:v>895.678044736429</c:v>
                </c:pt>
                <c:pt idx="27">
                  <c:v>957.96052848300963</c:v>
                </c:pt>
                <c:pt idx="28">
                  <c:v>1024.537539528847</c:v>
                </c:pt>
                <c:pt idx="29">
                  <c:v>1095.6999544040314</c:v>
                </c:pt>
                <c:pt idx="30">
                  <c:v>1171.7575961929992</c:v>
                </c:pt>
                <c:pt idx="31">
                  <c:v>1253.0403593100436</c:v>
                </c:pt>
                <c:pt idx="32">
                  <c:v>1339.8993849004071</c:v>
                </c:pt>
                <c:pt idx="33">
                  <c:v>1359.4844555462857</c:v>
                </c:pt>
                <c:pt idx="34">
                  <c:v>1379.3348174728155</c:v>
                </c:pt>
                <c:pt idx="35">
                  <c:v>1399.4534301641152</c:v>
                </c:pt>
                <c:pt idx="36">
                  <c:v>1419.8432665453722</c:v>
                </c:pt>
                <c:pt idx="37">
                  <c:v>1440.5073123603452</c:v>
                </c:pt>
                <c:pt idx="38">
                  <c:v>1461.4485655213475</c:v>
                </c:pt>
                <c:pt idx="39">
                  <c:v>1482.6700354310615</c:v>
                </c:pt>
                <c:pt idx="40">
                  <c:v>1504.1747422755152</c:v>
                </c:pt>
                <c:pt idx="41">
                  <c:v>1481.2262975803383</c:v>
                </c:pt>
                <c:pt idx="42">
                  <c:v>1458.6215644537749</c:v>
                </c:pt>
                <c:pt idx="43">
                  <c:v>1436.3555915163261</c:v>
                </c:pt>
                <c:pt idx="44">
                  <c:v>1414.423492632573</c:v>
                </c:pt>
                <c:pt idx="45">
                  <c:v>1392.8204462442095</c:v>
                </c:pt>
                <c:pt idx="46">
                  <c:v>1371.5416947033525</c:v>
                </c:pt>
                <c:pt idx="47">
                  <c:v>1350.5825436064119</c:v>
                </c:pt>
                <c:pt idx="48">
                  <c:v>1329.9383611287874</c:v>
                </c:pt>
                <c:pt idx="49">
                  <c:v>1309.6045773606463</c:v>
                </c:pt>
                <c:pt idx="50">
                  <c:v>1289.5766836440312</c:v>
                </c:pt>
                <c:pt idx="51">
                  <c:v>1269.8502319115266</c:v>
                </c:pt>
                <c:pt idx="52">
                  <c:v>1250.4208340267121</c:v>
                </c:pt>
                <c:pt idx="53">
                  <c:v>1231.2841611266135</c:v>
                </c:pt>
                <c:pt idx="54">
                  <c:v>1200.2494199362093</c:v>
                </c:pt>
                <c:pt idx="55">
                  <c:v>1169.9950311552436</c:v>
                </c:pt>
                <c:pt idx="56">
                  <c:v>1140.5014672613393</c:v>
                </c:pt>
                <c:pt idx="57">
                  <c:v>1111.7496846882791</c:v>
                </c:pt>
                <c:pt idx="58">
                  <c:v>1083.7211120676966</c:v>
                </c:pt>
                <c:pt idx="59">
                  <c:v>1056.3976387445384</c:v>
                </c:pt>
                <c:pt idx="60">
                  <c:v>1029.7616035605367</c:v>
                </c:pt>
                <c:pt idx="61">
                  <c:v>1003.7957839000184</c:v>
                </c:pt>
                <c:pt idx="62">
                  <c:v>973.51878215047941</c:v>
                </c:pt>
                <c:pt idx="63">
                  <c:v>944.15431050974382</c:v>
                </c:pt>
                <c:pt idx="64">
                  <c:v>915.67490754233188</c:v>
                </c:pt>
                <c:pt idx="65">
                  <c:v>888.05393575034554</c:v>
                </c:pt>
                <c:pt idx="66">
                  <c:v>861.26555700026688</c:v>
                </c:pt>
                <c:pt idx="67">
                  <c:v>835.28470867380076</c:v>
                </c:pt>
                <c:pt idx="68">
                  <c:v>810.08708052196039</c:v>
                </c:pt>
                <c:pt idx="69">
                  <c:v>785.64909220215543</c:v>
                </c:pt>
                <c:pt idx="70">
                  <c:v>761.94787147859847</c:v>
                </c:pt>
                <c:pt idx="71">
                  <c:v>738.96123306688207</c:v>
                </c:pt>
                <c:pt idx="72">
                  <c:v>716.66765810410641</c:v>
                </c:pt>
                <c:pt idx="73">
                  <c:v>695.04627422644853</c:v>
                </c:pt>
                <c:pt idx="74">
                  <c:v>674.07683623656692</c:v>
                </c:pt>
                <c:pt idx="75">
                  <c:v>653.73970734372267</c:v>
                </c:pt>
                <c:pt idx="76">
                  <c:v>634.01584095997293</c:v>
                </c:pt>
                <c:pt idx="77">
                  <c:v>614.88676303625994</c:v>
                </c:pt>
                <c:pt idx="78">
                  <c:v>596.33455492266705</c:v>
                </c:pt>
                <c:pt idx="79">
                  <c:v>578.34183673755751</c:v>
                </c:pt>
                <c:pt idx="80">
                  <c:v>560.89175123073926</c:v>
                </c:pt>
                <c:pt idx="81">
                  <c:v>543.96794812621795</c:v>
                </c:pt>
                <c:pt idx="82">
                  <c:v>527.55456893050905</c:v>
                </c:pt>
                <c:pt idx="83">
                  <c:v>511.63623219287422</c:v>
                </c:pt>
                <c:pt idx="84">
                  <c:v>496.19801920423731</c:v>
                </c:pt>
                <c:pt idx="85">
                  <c:v>481.22546012190867</c:v>
                </c:pt>
                <c:pt idx="86">
                  <c:v>466.70452050761435</c:v>
                </c:pt>
                <c:pt idx="87">
                  <c:v>452.62158826668315</c:v>
                </c:pt>
                <c:pt idx="88">
                  <c:v>438.96346097659165</c:v>
                </c:pt>
                <c:pt idx="89">
                  <c:v>425.71733359340482</c:v>
                </c:pt>
                <c:pt idx="90">
                  <c:v>412.870786524979</c:v>
                </c:pt>
                <c:pt idx="91">
                  <c:v>400.41177406011377</c:v>
                </c:pt>
                <c:pt idx="92">
                  <c:v>388.32861314315011</c:v>
                </c:pt>
                <c:pt idx="93">
                  <c:v>376.60997248381432</c:v>
                </c:pt>
                <c:pt idx="94">
                  <c:v>365.24486199240386</c:v>
                </c:pt>
                <c:pt idx="95">
                  <c:v>354.22262253069368</c:v>
                </c:pt>
                <c:pt idx="96">
                  <c:v>343.53291596922452</c:v>
                </c:pt>
                <c:pt idx="97">
                  <c:v>333.16571554190097</c:v>
                </c:pt>
                <c:pt idx="98">
                  <c:v>323.11129648909395</c:v>
                </c:pt>
                <c:pt idx="99">
                  <c:v>313.36022698069564</c:v>
                </c:pt>
                <c:pt idx="100">
                  <c:v>303.90335931082478</c:v>
                </c:pt>
                <c:pt idx="101">
                  <c:v>294.73182135612194</c:v>
                </c:pt>
                <c:pt idx="102">
                  <c:v>285.83700828980921</c:v>
                </c:pt>
                <c:pt idx="103">
                  <c:v>277.21057454391735</c:v>
                </c:pt>
                <c:pt idx="104">
                  <c:v>268.84442601230501</c:v>
                </c:pt>
                <c:pt idx="105">
                  <c:v>260.73071248731094</c:v>
                </c:pt>
                <c:pt idx="106">
                  <c:v>252.86182032308943</c:v>
                </c:pt>
                <c:pt idx="107">
                  <c:v>245.2303653188828</c:v>
                </c:pt>
                <c:pt idx="108">
                  <c:v>237.82918581568279</c:v>
                </c:pt>
                <c:pt idx="109">
                  <c:v>230.65133599992515</c:v>
                </c:pt>
                <c:pt idx="110">
                  <c:v>223.69007940804812</c:v>
                </c:pt>
                <c:pt idx="111">
                  <c:v>216.93888262592708</c:v>
                </c:pt>
                <c:pt idx="112">
                  <c:v>210.39140917737399</c:v>
                </c:pt>
                <c:pt idx="113">
                  <c:v>204.04151359606163</c:v>
                </c:pt>
                <c:pt idx="114">
                  <c:v>197.88323567539823</c:v>
                </c:pt>
                <c:pt idx="115">
                  <c:v>191.91079489104041</c:v>
                </c:pt>
                <c:pt idx="116">
                  <c:v>186.11858499088862</c:v>
                </c:pt>
                <c:pt idx="117">
                  <c:v>180.50116874756182</c:v>
                </c:pt>
                <c:pt idx="118">
                  <c:v>175.05327286849615</c:v>
                </c:pt>
                <c:pt idx="119">
                  <c:v>169.7697830589556</c:v>
                </c:pt>
                <c:pt idx="120">
                  <c:v>164.64573923338261</c:v>
                </c:pt>
                <c:pt idx="121">
                  <c:v>159.67633087065181</c:v>
                </c:pt>
                <c:pt idx="122">
                  <c:v>154.85689250892128</c:v>
                </c:pt>
                <c:pt idx="123">
                  <c:v>150.18289937590399</c:v>
                </c:pt>
                <c:pt idx="124">
                  <c:v>145.64996315050553</c:v>
                </c:pt>
                <c:pt idx="125">
                  <c:v>141.25382785189464</c:v>
                </c:pt>
                <c:pt idx="126">
                  <c:v>136.99036585219025</c:v>
                </c:pt>
                <c:pt idx="127">
                  <c:v>132.85557400906174</c:v>
                </c:pt>
                <c:pt idx="128">
                  <c:v>128.84556991464942</c:v>
                </c:pt>
                <c:pt idx="129">
                  <c:v>124.95658825731883</c:v>
                </c:pt>
                <c:pt idx="130">
                  <c:v>121.18497729286705</c:v>
                </c:pt>
                <c:pt idx="131">
                  <c:v>117.52719542189847</c:v>
                </c:pt>
                <c:pt idx="132">
                  <c:v>113.97980787018673</c:v>
                </c:pt>
                <c:pt idx="133">
                  <c:v>110.53948346893331</c:v>
                </c:pt>
                <c:pt idx="134">
                  <c:v>107.20299153192589</c:v>
                </c:pt>
                <c:pt idx="135">
                  <c:v>103.96719882668881</c:v>
                </c:pt>
                <c:pt idx="136">
                  <c:v>100.82906663680473</c:v>
                </c:pt>
                <c:pt idx="137">
                  <c:v>97.785647912670555</c:v>
                </c:pt>
                <c:pt idx="138">
                  <c:v>94.834084508032959</c:v>
                </c:pt>
                <c:pt idx="139">
                  <c:v>91.97160449972732</c:v>
                </c:pt>
                <c:pt idx="140">
                  <c:v>89.195519588121527</c:v>
                </c:pt>
                <c:pt idx="141">
                  <c:v>86.503222575840496</c:v>
                </c:pt>
                <c:pt idx="142">
                  <c:v>83.892184922419574</c:v>
                </c:pt>
                <c:pt idx="143">
                  <c:v>81.359954372605557</c:v>
                </c:pt>
                <c:pt idx="144">
                  <c:v>78.904152656092236</c:v>
                </c:pt>
                <c:pt idx="145">
                  <c:v>76.522473256543336</c:v>
                </c:pt>
                <c:pt idx="146">
                  <c:v>74.212679247820532</c:v>
                </c:pt>
                <c:pt idx="147">
                  <c:v>71.972601195395725</c:v>
                </c:pt>
                <c:pt idx="148">
                  <c:v>69.800135120988216</c:v>
                </c:pt>
                <c:pt idx="149">
                  <c:v>67.693240528525351</c:v>
                </c:pt>
                <c:pt idx="150">
                  <c:v>65.649938489582397</c:v>
                </c:pt>
                <c:pt idx="151">
                  <c:v>63.668309786512921</c:v>
                </c:pt>
                <c:pt idx="152">
                  <c:v>61.746493111534228</c:v>
                </c:pt>
                <c:pt idx="153">
                  <c:v>59.882683320084453</c:v>
                </c:pt>
                <c:pt idx="154">
                  <c:v>58.075129736818667</c:v>
                </c:pt>
                <c:pt idx="155">
                  <c:v>56.322134512659972</c:v>
                </c:pt>
                <c:pt idx="156">
                  <c:v>54.622051031369267</c:v>
                </c:pt>
                <c:pt idx="157">
                  <c:v>52.973282364143444</c:v>
                </c:pt>
                <c:pt idx="158">
                  <c:v>51.374279770796413</c:v>
                </c:pt>
                <c:pt idx="159">
                  <c:v>49.823541246120783</c:v>
                </c:pt>
                <c:pt idx="160">
                  <c:v>48.31961011007018</c:v>
                </c:pt>
                <c:pt idx="161">
                  <c:v>46.861073640442861</c:v>
                </c:pt>
                <c:pt idx="162">
                  <c:v>45.446561746787076</c:v>
                </c:pt>
                <c:pt idx="163">
                  <c:v>44.074745684286874</c:v>
                </c:pt>
                <c:pt idx="164">
                  <c:v>42.744336806424528</c:v>
                </c:pt>
                <c:pt idx="165">
                  <c:v>41.454085355251749</c:v>
                </c:pt>
                <c:pt idx="166">
                  <c:v>40.202779288137073</c:v>
                </c:pt>
                <c:pt idx="167">
                  <c:v>38.989243139890696</c:v>
                </c:pt>
                <c:pt idx="168">
                  <c:v>37.812336919201279</c:v>
                </c:pt>
                <c:pt idx="169">
                  <c:v>36.670955038350975</c:v>
                </c:pt>
                <c:pt idx="170">
                  <c:v>35.564025275206305</c:v>
                </c:pt>
                <c:pt idx="171">
                  <c:v>34.49050776651243</c:v>
                </c:pt>
                <c:pt idx="172">
                  <c:v>33.449394031547676</c:v>
                </c:pt>
                <c:pt idx="173">
                  <c:v>32.439706025223622</c:v>
                </c:pt>
                <c:pt idx="174">
                  <c:v>31.460495219743379</c:v>
                </c:pt>
                <c:pt idx="175">
                  <c:v>30.510841713957582</c:v>
                </c:pt>
                <c:pt idx="176">
                  <c:v>29.589853369583352</c:v>
                </c:pt>
                <c:pt idx="177">
                  <c:v>28.696664973476707</c:v>
                </c:pt>
                <c:pt idx="178">
                  <c:v>27.830437425173159</c:v>
                </c:pt>
                <c:pt idx="179">
                  <c:v>26.990356948934956</c:v>
                </c:pt>
                <c:pt idx="180">
                  <c:v>26.175634329566289</c:v>
                </c:pt>
                <c:pt idx="181">
                  <c:v>25.385504171280033</c:v>
                </c:pt>
                <c:pt idx="182">
                  <c:v>24.619224178921154</c:v>
                </c:pt>
                <c:pt idx="183">
                  <c:v>23.876074460872847</c:v>
                </c:pt>
                <c:pt idx="184">
                  <c:v>23.155356852991726</c:v>
                </c:pt>
                <c:pt idx="185">
                  <c:v>22.456394262938094</c:v>
                </c:pt>
                <c:pt idx="186">
                  <c:v>21.778530034286426</c:v>
                </c:pt>
                <c:pt idx="187">
                  <c:v>21.121127329819647</c:v>
                </c:pt>
                <c:pt idx="188">
                  <c:v>20.48356853342883</c:v>
                </c:pt>
                <c:pt idx="189">
                  <c:v>19.865254670057297</c:v>
                </c:pt>
                <c:pt idx="190">
                  <c:v>19.265604843145045</c:v>
                </c:pt>
                <c:pt idx="191">
                  <c:v>18.684055689045767</c:v>
                </c:pt>
                <c:pt idx="192">
                  <c:v>18.120060847904671</c:v>
                </c:pt>
                <c:pt idx="193">
                  <c:v>17.573090450500697</c:v>
                </c:pt>
                <c:pt idx="194">
                  <c:v>17.042630620571689</c:v>
                </c:pt>
                <c:pt idx="195">
                  <c:v>16.528182992155596</c:v>
                </c:pt>
                <c:pt idx="196">
                  <c:v>16.029264241494836</c:v>
                </c:pt>
                <c:pt idx="197">
                  <c:v>15.5454056330646</c:v>
                </c:pt>
                <c:pt idx="198">
                  <c:v>15.076152579299098</c:v>
                </c:pt>
                <c:pt idx="199">
                  <c:v>14.621064213602629</c:v>
                </c:pt>
                <c:pt idx="200">
                  <c:v>14.179712976244769</c:v>
                </c:pt>
                <c:pt idx="201">
                  <c:v>13.751684212751027</c:v>
                </c:pt>
                <c:pt idx="202">
                  <c:v>13.336575784412114</c:v>
                </c:pt>
                <c:pt idx="203">
                  <c:v>12.933997690546237</c:v>
                </c:pt>
                <c:pt idx="204">
                  <c:v>12.543571702159904</c:v>
                </c:pt>
                <c:pt idx="205">
                  <c:v>12.164931006663407</c:v>
                </c:pt>
                <c:pt idx="206">
                  <c:v>11.79771986330749</c:v>
                </c:pt>
                <c:pt idx="207">
                  <c:v>11.441593269017801</c:v>
                </c:pt>
                <c:pt idx="208">
                  <c:v>11.096216634313427</c:v>
                </c:pt>
                <c:pt idx="209">
                  <c:v>10.761265469005325</c:v>
                </c:pt>
                <c:pt idx="210">
                  <c:v>10.436425077379589</c:v>
                </c:pt>
                <c:pt idx="211">
                  <c:v>10.121390262579403</c:v>
                </c:pt>
                <c:pt idx="212">
                  <c:v>9.8158650399081804</c:v>
                </c:pt>
                <c:pt idx="213">
                  <c:v>9.5195623587847056</c:v>
                </c:pt>
                <c:pt idx="214">
                  <c:v>9.2322038330892777</c:v>
                </c:pt>
                <c:pt idx="215">
                  <c:v>8.9535194796476638</c:v>
                </c:pt>
                <c:pt idx="216">
                  <c:v>8.6832474646073479</c:v>
                </c:pt>
                <c:pt idx="217">
                  <c:v>8.4211338574679502</c:v>
                </c:pt>
                <c:pt idx="218">
                  <c:v>8.16693239253485</c:v>
                </c:pt>
                <c:pt idx="219">
                  <c:v>7.9204042375720833</c:v>
                </c:pt>
                <c:pt idx="220">
                  <c:v>7.6813177694372294</c:v>
                </c:pt>
                <c:pt idx="221">
                  <c:v>7.449448356487661</c:v>
                </c:pt>
                <c:pt idx="222">
                  <c:v>7.2245781475538218</c:v>
                </c:pt>
                <c:pt idx="223">
                  <c:v>7.0064958672813713</c:v>
                </c:pt>
                <c:pt idx="224">
                  <c:v>6.7949966176500309</c:v>
                </c:pt>
                <c:pt idx="225">
                  <c:v>6.58988168548274</c:v>
                </c:pt>
                <c:pt idx="226">
                  <c:v>6.390958355764365</c:v>
                </c:pt>
                <c:pt idx="227">
                  <c:v>6.1980397305946564</c:v>
                </c:pt>
                <c:pt idx="228">
                  <c:v>6.0109445536054276</c:v>
                </c:pt>
                <c:pt idx="229">
                  <c:v>5.8294970396770758</c:v>
                </c:pt>
                <c:pt idx="230">
                  <c:v>5.6535267097945212</c:v>
                </c:pt>
                <c:pt idx="231">
                  <c:v>5.4828682308874743</c:v>
                </c:pt>
                <c:pt idx="232">
                  <c:v>5.3173612605046152</c:v>
                </c:pt>
                <c:pt idx="233">
                  <c:v>5.1568502961758202</c:v>
                </c:pt>
                <c:pt idx="234">
                  <c:v>5.0011845293209474</c:v>
                </c:pt>
                <c:pt idx="235">
                  <c:v>4.8502177035679841</c:v>
                </c:pt>
                <c:pt idx="236">
                  <c:v>4.7038079773474868</c:v>
                </c:pt>
                <c:pt idx="237">
                  <c:v>4.5618177906342607</c:v>
                </c:pt>
                <c:pt idx="238">
                  <c:v>4.4241137357111233</c:v>
                </c:pt>
                <c:pt idx="239">
                  <c:v>4.2905664318333603</c:v>
                </c:pt>
                <c:pt idx="240">
                  <c:v>4.161050403676172</c:v>
                </c:pt>
                <c:pt idx="241">
                  <c:v>4.0354439634509216</c:v>
                </c:pt>
                <c:pt idx="242">
                  <c:v>3.9136290965794789</c:v>
                </c:pt>
                <c:pt idx="243">
                  <c:v>3.7954913508192627</c:v>
                </c:pt>
                <c:pt idx="244">
                  <c:v>3.6809197287348536</c:v>
                </c:pt>
                <c:pt idx="245">
                  <c:v>3.5698065834151649</c:v>
                </c:pt>
                <c:pt idx="246">
                  <c:v>3.4620475173382266</c:v>
                </c:pt>
                <c:pt idx="247">
                  <c:v>3.3575412842885854</c:v>
                </c:pt>
                <c:pt idx="248">
                  <c:v>3.2561896942351849</c:v>
                </c:pt>
                <c:pt idx="249">
                  <c:v>3.1578975210803826</c:v>
                </c:pt>
                <c:pt idx="250">
                  <c:v>3.0625724131934482</c:v>
                </c:pt>
                <c:pt idx="251">
                  <c:v>2.9701248066444994</c:v>
                </c:pt>
                <c:pt idx="252">
                  <c:v>2.8804678410573779</c:v>
                </c:pt>
                <c:pt idx="253">
                  <c:v>2.7935172780024202</c:v>
                </c:pt>
                <c:pt idx="254">
                  <c:v>2.7091914218524646</c:v>
                </c:pt>
                <c:pt idx="255">
                  <c:v>2.627411043027748</c:v>
                </c:pt>
                <c:pt idx="256">
                  <c:v>2.5480993035575916</c:v>
                </c:pt>
                <c:pt idx="257">
                  <c:v>2.4711816848889554</c:v>
                </c:pt>
                <c:pt idx="258">
                  <c:v>2.3965859178740363</c:v>
                </c:pt>
                <c:pt idx="259">
                  <c:v>2.3242419148711506</c:v>
                </c:pt>
                <c:pt idx="260">
                  <c:v>2.2540817038951091</c:v>
                </c:pt>
                <c:pt idx="261">
                  <c:v>2.1860393647552319</c:v>
                </c:pt>
                <c:pt idx="262">
                  <c:v>2.1200509671210055</c:v>
                </c:pt>
                <c:pt idx="263">
                  <c:v>2.056054510457205</c:v>
                </c:pt>
                <c:pt idx="264">
                  <c:v>1.9939898657720523</c:v>
                </c:pt>
                <c:pt idx="265">
                  <c:v>1.9337987191236894</c:v>
                </c:pt>
                <c:pt idx="266">
                  <c:v>1.8754245168318933</c:v>
                </c:pt>
                <c:pt idx="267">
                  <c:v>1.8188124123435667</c:v>
                </c:pt>
                <c:pt idx="268">
                  <c:v>1.7639092147020816</c:v>
                </c:pt>
                <c:pt idx="269">
                  <c:v>1.7106633385720731</c:v>
                </c:pt>
                <c:pt idx="270">
                  <c:v>1.6590247557727305</c:v>
                </c:pt>
                <c:pt idx="271">
                  <c:v>1.6089449482740537</c:v>
                </c:pt>
                <c:pt idx="272">
                  <c:v>1.5603768626119194</c:v>
                </c:pt>
                <c:pt idx="273">
                  <c:v>1.5132748656791311</c:v>
                </c:pt>
                <c:pt idx="274">
                  <c:v>1.467594701850919</c:v>
                </c:pt>
                <c:pt idx="275">
                  <c:v>1.4232934514046136</c:v>
                </c:pt>
                <c:pt idx="276">
                  <c:v>1.3803294901944281</c:v>
                </c:pt>
                <c:pt idx="277">
                  <c:v>1.3386624505434648</c:v>
                </c:pt>
                <c:pt idx="278">
                  <c:v>1.2982531833162063</c:v>
                </c:pt>
                <c:pt idx="279">
                  <c:v>1.2590637211358591</c:v>
                </c:pt>
                <c:pt idx="280">
                  <c:v>1.221057242711991</c:v>
                </c:pt>
                <c:pt idx="281">
                  <c:v>1.1841980382449528</c:v>
                </c:pt>
                <c:pt idx="282">
                  <c:v>1.148451475874579</c:v>
                </c:pt>
                <c:pt idx="283">
                  <c:v>1.1137839691416469</c:v>
                </c:pt>
                <c:pt idx="284">
                  <c:v>1.0801629454315265</c:v>
                </c:pt>
                <c:pt idx="285">
                  <c:v>1.0475568153703725</c:v>
                </c:pt>
                <c:pt idx="286">
                  <c:v>1.0159349431451064</c:v>
                </c:pt>
                <c:pt idx="287">
                  <c:v>0.9852676177193046</c:v>
                </c:pt>
                <c:pt idx="288">
                  <c:v>0.95552602491795136</c:v>
                </c:pt>
                <c:pt idx="289">
                  <c:v>0.92668222035482761</c:v>
                </c:pt>
                <c:pt idx="290">
                  <c:v>0.89870910317710206</c:v>
                </c:pt>
                <c:pt idx="291">
                  <c:v>0.87158039060245807</c:v>
                </c:pt>
                <c:pt idx="292">
                  <c:v>0.84527059322483256</c:v>
                </c:pt>
                <c:pt idx="293">
                  <c:v>0.8197549910655676</c:v>
                </c:pt>
                <c:pt idx="294">
                  <c:v>0.79500961034747308</c:v>
                </c:pt>
                <c:pt idx="295">
                  <c:v>0.77101120096998077</c:v>
                </c:pt>
                <c:pt idx="296">
                  <c:v>0.74773721466422616</c:v>
                </c:pt>
                <c:pt idx="297">
                  <c:v>0.72516578380753516</c:v>
                </c:pt>
                <c:pt idx="298">
                  <c:v>0.70327570087741087</c:v>
                </c:pt>
                <c:pt idx="299">
                  <c:v>0.68204639852571769</c:v>
                </c:pt>
                <c:pt idx="300">
                  <c:v>0.66145793025434141</c:v>
                </c:pt>
                <c:pt idx="301">
                  <c:v>0.64149095167416958</c:v>
                </c:pt>
                <c:pt idx="302">
                  <c:v>0.62212670232978518</c:v>
                </c:pt>
                <c:pt idx="303">
                  <c:v>0.60334698807279608</c:v>
                </c:pt>
                <c:pt idx="304">
                  <c:v>0.58513416396724105</c:v>
                </c:pt>
                <c:pt idx="305">
                  <c:v>0.56747111771101055</c:v>
                </c:pt>
                <c:pt idx="306">
                  <c:v>0.5503412535577058</c:v>
                </c:pt>
                <c:pt idx="307">
                  <c:v>0.53372847672383128</c:v>
                </c:pt>
                <c:pt idx="308">
                  <c:v>0.51761717826666997</c:v>
                </c:pt>
                <c:pt idx="309">
                  <c:v>0.50199222041863334</c:v>
                </c:pt>
                <c:pt idx="310">
                  <c:v>0.48683892236430792</c:v>
                </c:pt>
                <c:pt idx="311">
                  <c:v>0.47214304644683464</c:v>
                </c:pt>
                <c:pt idx="312">
                  <c:v>0.45789078479066181</c:v>
                </c:pt>
                <c:pt idx="313">
                  <c:v>0.44406874632810323</c:v>
                </c:pt>
                <c:pt idx="314">
                  <c:v>0.43066394421751203</c:v>
                </c:pt>
                <c:pt idx="315">
                  <c:v>0.41766378364124929</c:v>
                </c:pt>
                <c:pt idx="316">
                  <c:v>0.40505604997198297</c:v>
                </c:pt>
                <c:pt idx="317">
                  <c:v>0.3928288972961993</c:v>
                </c:pt>
                <c:pt idx="318">
                  <c:v>0.38097083728414316</c:v>
                </c:pt>
                <c:pt idx="319">
                  <c:v>0.36947072839573081</c:v>
                </c:pt>
                <c:pt idx="320">
                  <c:v>0.35831776541229349</c:v>
                </c:pt>
                <c:pt idx="321">
                  <c:v>0.34750146928431563</c:v>
                </c:pt>
                <c:pt idx="322">
                  <c:v>0.33701167728563053</c:v>
                </c:pt>
                <c:pt idx="323">
                  <c:v>0.32683853346482128</c:v>
                </c:pt>
                <c:pt idx="324">
                  <c:v>0.3169724793848569</c:v>
                </c:pt>
                <c:pt idx="325">
                  <c:v>0.307404245142262</c:v>
                </c:pt>
                <c:pt idx="326">
                  <c:v>0.29812484065738287</c:v>
                </c:pt>
                <c:pt idx="327">
                  <c:v>0.28912554722756628</c:v>
                </c:pt>
                <c:pt idx="328">
                  <c:v>0.28039790933531461</c:v>
                </c:pt>
                <c:pt idx="329">
                  <c:v>0.27193372670372118</c:v>
                </c:pt>
                <c:pt idx="330">
                  <c:v>0.26372504659172097</c:v>
                </c:pt>
                <c:pt idx="331">
                  <c:v>0.25576415632191762</c:v>
                </c:pt>
                <c:pt idx="332">
                  <c:v>0.24804357603396654</c:v>
                </c:pt>
                <c:pt idx="333">
                  <c:v>0.24055605165670535</c:v>
                </c:pt>
                <c:pt idx="334">
                  <c:v>0.23329454809242842</c:v>
                </c:pt>
                <c:pt idx="335">
                  <c:v>0.22625224260690199</c:v>
                </c:pt>
                <c:pt idx="336">
                  <c:v>0.21942251841890914</c:v>
                </c:pt>
                <c:pt idx="337">
                  <c:v>0.21279895848330183</c:v>
                </c:pt>
                <c:pt idx="338">
                  <c:v>0.20637533946171865</c:v>
                </c:pt>
                <c:pt idx="339">
                  <c:v>0.20014562587530357</c:v>
                </c:pt>
                <c:pt idx="340">
                  <c:v>0.19410396443393152</c:v>
                </c:pt>
                <c:pt idx="341">
                  <c:v>0.18824467853661314</c:v>
                </c:pt>
                <c:pt idx="342">
                  <c:v>0.18256226293791122</c:v>
                </c:pt>
                <c:pt idx="343">
                  <c:v>0.1770513785753576</c:v>
                </c:pt>
                <c:pt idx="344">
                  <c:v>0.17170684755301077</c:v>
                </c:pt>
                <c:pt idx="345">
                  <c:v>0.16652364827644067</c:v>
                </c:pt>
                <c:pt idx="346">
                  <c:v>0.16149691073456982</c:v>
                </c:pt>
                <c:pt idx="347">
                  <c:v>0.15662191192393762</c:v>
                </c:pt>
                <c:pt idx="348">
                  <c:v>0.15189407141108899</c:v>
                </c:pt>
                <c:pt idx="349">
                  <c:v>0.1473089470289175</c:v>
                </c:pt>
                <c:pt idx="350">
                  <c:v>0.14286223070291953</c:v>
                </c:pt>
                <c:pt idx="351">
                  <c:v>0.13854974440343829</c:v>
                </c:pt>
                <c:pt idx="352">
                  <c:v>0.13436743622009389</c:v>
                </c:pt>
                <c:pt idx="353">
                  <c:v>0.13031137655471201</c:v>
                </c:pt>
                <c:pt idx="354">
                  <c:v>0.12637775442917323</c:v>
                </c:pt>
                <c:pt idx="355">
                  <c:v>0.12256287390471479</c:v>
                </c:pt>
                <c:pt idx="356">
                  <c:v>0.11886315060931997</c:v>
                </c:pt>
                <c:pt idx="357">
                  <c:v>0.11527510836993257</c:v>
                </c:pt>
                <c:pt idx="358">
                  <c:v>0.11179537594633215</c:v>
                </c:pt>
                <c:pt idx="359">
                  <c:v>0.10842068386360133</c:v>
                </c:pt>
                <c:pt idx="360">
                  <c:v>0.10514786134020893</c:v>
                </c:pt>
                <c:pt idx="361">
                  <c:v>0.10197383330882281</c:v>
                </c:pt>
                <c:pt idx="362">
                  <c:v>9.8895617527053226E-2</c:v>
                </c:pt>
                <c:pt idx="363">
                  <c:v>9.591032177541188E-2</c:v>
                </c:pt>
                <c:pt idx="364">
                  <c:v>9.3015141139854277E-2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6-4465-B175-FB5093D92C4E}"/>
            </c:ext>
          </c:extLst>
        </c:ser>
        <c:ser>
          <c:idx val="1"/>
          <c:order val="1"/>
          <c:tx>
            <c:strRef>
              <c:f>'SIR Model Current'!$S$1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'SIR Model Current'!$C$2:$C$366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Model Current'!$S$2:$S$366</c:f>
              <c:numCache>
                <c:formatCode>#,##0.00</c:formatCode>
                <c:ptCount val="365"/>
                <c:pt idx="0">
                  <c:v>0</c:v>
                </c:pt>
                <c:pt idx="1">
                  <c:v>4.4999999999999998E-2</c:v>
                </c:pt>
                <c:pt idx="2">
                  <c:v>0.11497500000000001</c:v>
                </c:pt>
                <c:pt idx="3">
                  <c:v>0.22378604388732903</c:v>
                </c:pt>
                <c:pt idx="4">
                  <c:v>0.39298689487007521</c:v>
                </c:pt>
                <c:pt idx="5">
                  <c:v>0.65609324278245607</c:v>
                </c:pt>
                <c:pt idx="6">
                  <c:v>1.0652209503632646</c:v>
                </c:pt>
                <c:pt idx="7">
                  <c:v>1.7014076212708518</c:v>
                </c:pt>
                <c:pt idx="8">
                  <c:v>2.6906604383163684</c:v>
                </c:pt>
                <c:pt idx="9">
                  <c:v>4.2289052140544534</c:v>
                </c:pt>
                <c:pt idx="10">
                  <c:v>6.3900591663977018</c:v>
                </c:pt>
                <c:pt idx="11">
                  <c:v>9.4263199698500966</c:v>
                </c:pt>
                <c:pt idx="12">
                  <c:v>13.691945846267476</c:v>
                </c:pt>
                <c:pt idx="13">
                  <c:v>19.684512241771849</c:v>
                </c:pt>
                <c:pt idx="14">
                  <c:v>28.102801527630263</c:v>
                </c:pt>
                <c:pt idx="15">
                  <c:v>39.927988194830903</c:v>
                </c:pt>
                <c:pt idx="16">
                  <c:v>56.537408519560813</c:v>
                </c:pt>
                <c:pt idx="17">
                  <c:v>79.863824372783228</c:v>
                </c:pt>
                <c:pt idx="18">
                  <c:v>104.46888258252274</c:v>
                </c:pt>
                <c:pt idx="19">
                  <c:v>130.42226227582722</c:v>
                </c:pt>
                <c:pt idx="20">
                  <c:v>157.79739350443532</c:v>
                </c:pt>
                <c:pt idx="21">
                  <c:v>186.67165395092741</c:v>
                </c:pt>
                <c:pt idx="22">
                  <c:v>217.12657536068505</c:v>
                </c:pt>
                <c:pt idx="23">
                  <c:v>249.24806011287876</c:v>
                </c:pt>
                <c:pt idx="24">
                  <c:v>283.12660835318241</c:v>
                </c:pt>
                <c:pt idx="25">
                  <c:v>318.85755611951157</c:v>
                </c:pt>
                <c:pt idx="26">
                  <c:v>356.54132489961609</c:v>
                </c:pt>
                <c:pt idx="27">
                  <c:v>396.84683691275541</c:v>
                </c:pt>
                <c:pt idx="28">
                  <c:v>439.95506069449084</c:v>
                </c:pt>
                <c:pt idx="29">
                  <c:v>486.05924997328896</c:v>
                </c:pt>
                <c:pt idx="30">
                  <c:v>535.36574792147042</c:v>
                </c:pt>
                <c:pt idx="31">
                  <c:v>588.09483975015542</c:v>
                </c:pt>
                <c:pt idx="32">
                  <c:v>644.48165591910742</c:v>
                </c:pt>
                <c:pt idx="33">
                  <c:v>704.77712823962577</c:v>
                </c:pt>
                <c:pt idx="34">
                  <c:v>765.95392873920866</c:v>
                </c:pt>
                <c:pt idx="35">
                  <c:v>828.02399552548536</c:v>
                </c:pt>
                <c:pt idx="36">
                  <c:v>890.99939988287053</c:v>
                </c:pt>
                <c:pt idx="37">
                  <c:v>954.89234687741225</c:v>
                </c:pt>
                <c:pt idx="38">
                  <c:v>1019.7151759336277</c:v>
                </c:pt>
                <c:pt idx="39">
                  <c:v>1085.4803613820884</c:v>
                </c:pt>
                <c:pt idx="40">
                  <c:v>1152.2005129764862</c:v>
                </c:pt>
                <c:pt idx="41">
                  <c:v>1219.8883763788842</c:v>
                </c:pt>
                <c:pt idx="42">
                  <c:v>1286.5435597699995</c:v>
                </c:pt>
                <c:pt idx="43">
                  <c:v>1352.1815301704194</c:v>
                </c:pt>
                <c:pt idx="44">
                  <c:v>1416.8175317886539</c:v>
                </c:pt>
                <c:pt idx="45">
                  <c:v>1480.4665889571197</c:v>
                </c:pt>
                <c:pt idx="46">
                  <c:v>1543.1435090381092</c:v>
                </c:pt>
                <c:pt idx="47">
                  <c:v>1604.8628852997601</c:v>
                </c:pt>
                <c:pt idx="48">
                  <c:v>1665.6390997620488</c:v>
                </c:pt>
                <c:pt idx="49">
                  <c:v>1725.4863260128443</c:v>
                </c:pt>
                <c:pt idx="50">
                  <c:v>1784.4185319940734</c:v>
                </c:pt>
                <c:pt idx="51">
                  <c:v>1842.4494827580547</c:v>
                </c:pt>
                <c:pt idx="52">
                  <c:v>1899.5927431940734</c:v>
                </c:pt>
                <c:pt idx="53">
                  <c:v>1955.8616807252754</c:v>
                </c:pt>
                <c:pt idx="54">
                  <c:v>2011.2694679759729</c:v>
                </c:pt>
                <c:pt idx="55">
                  <c:v>2065.2806918731026</c:v>
                </c:pt>
                <c:pt idx="56">
                  <c:v>2117.9304682750885</c:v>
                </c:pt>
                <c:pt idx="57">
                  <c:v>2169.2530343018489</c:v>
                </c:pt>
                <c:pt idx="58">
                  <c:v>2219.2817701128215</c:v>
                </c:pt>
                <c:pt idx="59">
                  <c:v>2268.0492201558677</c:v>
                </c:pt>
                <c:pt idx="60">
                  <c:v>2315.5871138993721</c:v>
                </c:pt>
                <c:pt idx="61">
                  <c:v>2361.9263860595961</c:v>
                </c:pt>
                <c:pt idx="62">
                  <c:v>2407.0971963350971</c:v>
                </c:pt>
                <c:pt idx="63">
                  <c:v>2450.9055415318685</c:v>
                </c:pt>
                <c:pt idx="64">
                  <c:v>2493.3924855048072</c:v>
                </c:pt>
                <c:pt idx="65">
                  <c:v>2534.5978563442122</c:v>
                </c:pt>
                <c:pt idx="66">
                  <c:v>2574.5602834529777</c:v>
                </c:pt>
                <c:pt idx="67">
                  <c:v>2613.3172335179897</c:v>
                </c:pt>
                <c:pt idx="68">
                  <c:v>2650.9050454083108</c:v>
                </c:pt>
                <c:pt idx="69">
                  <c:v>2687.3589640317991</c:v>
                </c:pt>
                <c:pt idx="70">
                  <c:v>2722.7131731808963</c:v>
                </c:pt>
                <c:pt idx="71">
                  <c:v>2757.0008273974331</c:v>
                </c:pt>
                <c:pt idx="72">
                  <c:v>2790.2540828854426</c:v>
                </c:pt>
                <c:pt idx="73">
                  <c:v>2822.5041275001272</c:v>
                </c:pt>
                <c:pt idx="74">
                  <c:v>2853.7812098403174</c:v>
                </c:pt>
                <c:pt idx="75">
                  <c:v>2884.114667470963</c:v>
                </c:pt>
                <c:pt idx="76">
                  <c:v>2913.5329543014304</c:v>
                </c:pt>
                <c:pt idx="77">
                  <c:v>2942.0636671446291</c:v>
                </c:pt>
                <c:pt idx="78">
                  <c:v>2969.7335714812607</c:v>
                </c:pt>
                <c:pt idx="79">
                  <c:v>2996.5686264527808</c:v>
                </c:pt>
                <c:pt idx="80">
                  <c:v>3022.5940091059711</c:v>
                </c:pt>
                <c:pt idx="81">
                  <c:v>3047.8341379113544</c:v>
                </c:pt>
                <c:pt idx="82">
                  <c:v>3072.3126955770344</c:v>
                </c:pt>
                <c:pt idx="83">
                  <c:v>3096.0526511789076</c:v>
                </c:pt>
                <c:pt idx="84">
                  <c:v>3119.0762816275869</c:v>
                </c:pt>
                <c:pt idx="85">
                  <c:v>3141.4051924917776</c:v>
                </c:pt>
                <c:pt idx="86">
                  <c:v>3163.0603381972633</c:v>
                </c:pt>
                <c:pt idx="87">
                  <c:v>3184.0620416201059</c:v>
                </c:pt>
                <c:pt idx="88">
                  <c:v>3204.4300130921065</c:v>
                </c:pt>
                <c:pt idx="89">
                  <c:v>3224.183368836053</c:v>
                </c:pt>
                <c:pt idx="90">
                  <c:v>3243.3406488477563</c:v>
                </c:pt>
                <c:pt idx="91">
                  <c:v>3261.9198342413802</c:v>
                </c:pt>
                <c:pt idx="92">
                  <c:v>3279.9383640740853</c:v>
                </c:pt>
                <c:pt idx="93">
                  <c:v>3297.413151665527</c:v>
                </c:pt>
                <c:pt idx="94">
                  <c:v>3314.3606004272988</c:v>
                </c:pt>
                <c:pt idx="95">
                  <c:v>3330.796619216957</c:v>
                </c:pt>
                <c:pt idx="96">
                  <c:v>3346.7366372308384</c:v>
                </c:pt>
                <c:pt idx="97">
                  <c:v>3362.1956184494534</c:v>
                </c:pt>
                <c:pt idx="98">
                  <c:v>3377.188075648839</c:v>
                </c:pt>
                <c:pt idx="99">
                  <c:v>3391.7280839908481</c:v>
                </c:pt>
                <c:pt idx="100">
                  <c:v>3405.8292942049793</c:v>
                </c:pt>
                <c:pt idx="101">
                  <c:v>3419.5049453739666</c:v>
                </c:pt>
                <c:pt idx="102">
                  <c:v>3432.7678773349921</c:v>
                </c:pt>
                <c:pt idx="103">
                  <c:v>3445.6305427080338</c:v>
                </c:pt>
                <c:pt idx="104">
                  <c:v>3458.1050185625099</c:v>
                </c:pt>
                <c:pt idx="105">
                  <c:v>3470.2030177330635</c:v>
                </c:pt>
                <c:pt idx="106">
                  <c:v>3481.9358997949926</c:v>
                </c:pt>
                <c:pt idx="107">
                  <c:v>3493.3146817095317</c:v>
                </c:pt>
                <c:pt idx="108">
                  <c:v>3504.3500481488813</c:v>
                </c:pt>
                <c:pt idx="109">
                  <c:v>3515.0523615105872</c:v>
                </c:pt>
                <c:pt idx="110">
                  <c:v>3525.4316716305839</c:v>
                </c:pt>
                <c:pt idx="111">
                  <c:v>3535.4977252039462</c:v>
                </c:pt>
                <c:pt idx="112">
                  <c:v>3545.2599749221131</c:v>
                </c:pt>
                <c:pt idx="113">
                  <c:v>3554.7275883350949</c:v>
                </c:pt>
                <c:pt idx="114">
                  <c:v>3563.9094564469178</c:v>
                </c:pt>
                <c:pt idx="115">
                  <c:v>3572.814202052311</c:v>
                </c:pt>
                <c:pt idx="116">
                  <c:v>3581.4501878224078</c:v>
                </c:pt>
                <c:pt idx="117">
                  <c:v>3589.8255241469979</c:v>
                </c:pt>
                <c:pt idx="118">
                  <c:v>3597.948076740638</c:v>
                </c:pt>
                <c:pt idx="119">
                  <c:v>3605.8254740197203</c:v>
                </c:pt>
                <c:pt idx="120">
                  <c:v>3613.4651142573734</c:v>
                </c:pt>
                <c:pt idx="121">
                  <c:v>3620.8741725228756</c:v>
                </c:pt>
                <c:pt idx="122">
                  <c:v>3628.0596074120549</c:v>
                </c:pt>
                <c:pt idx="123">
                  <c:v>3635.0281675749566</c:v>
                </c:pt>
                <c:pt idx="124">
                  <c:v>3641.7863980468724</c:v>
                </c:pt>
                <c:pt idx="125">
                  <c:v>3648.3406463886449</c:v>
                </c:pt>
                <c:pt idx="126">
                  <c:v>3654.69706864198</c:v>
                </c:pt>
                <c:pt idx="127">
                  <c:v>3660.8616351053283</c:v>
                </c:pt>
                <c:pt idx="128">
                  <c:v>3666.8401359357363</c:v>
                </c:pt>
                <c:pt idx="129">
                  <c:v>3672.6381865818953</c:v>
                </c:pt>
                <c:pt idx="130">
                  <c:v>3678.2612330534748</c:v>
                </c:pt>
                <c:pt idx="131">
                  <c:v>3683.7145570316538</c:v>
                </c:pt>
                <c:pt idx="132">
                  <c:v>3689.0032808256392</c:v>
                </c:pt>
                <c:pt idx="133">
                  <c:v>3694.1323721797976</c:v>
                </c:pt>
                <c:pt idx="134">
                  <c:v>3699.1066489358996</c:v>
                </c:pt>
                <c:pt idx="135">
                  <c:v>3703.9307835548361</c:v>
                </c:pt>
                <c:pt idx="136">
                  <c:v>3708.6093075020372</c:v>
                </c:pt>
                <c:pt idx="137">
                  <c:v>3713.1466155006933</c:v>
                </c:pt>
                <c:pt idx="138">
                  <c:v>3717.5469696567634</c:v>
                </c:pt>
                <c:pt idx="139">
                  <c:v>3721.814503459625</c:v>
                </c:pt>
                <c:pt idx="140">
                  <c:v>3725.9532256621128</c:v>
                </c:pt>
                <c:pt idx="141">
                  <c:v>3729.9670240435785</c:v>
                </c:pt>
                <c:pt idx="142">
                  <c:v>3733.8596690594914</c:v>
                </c:pt>
                <c:pt idx="143">
                  <c:v>3737.6348173810002</c:v>
                </c:pt>
                <c:pt idx="144">
                  <c:v>3741.2960153277672</c:v>
                </c:pt>
                <c:pt idx="145">
                  <c:v>3744.8467021972915</c:v>
                </c:pt>
                <c:pt idx="146">
                  <c:v>3748.2902134938358</c:v>
                </c:pt>
                <c:pt idx="147">
                  <c:v>3751.6297840599877</c:v>
                </c:pt>
                <c:pt idx="148">
                  <c:v>3754.8685511137805</c:v>
                </c:pt>
                <c:pt idx="149">
                  <c:v>3758.0095571942252</c:v>
                </c:pt>
                <c:pt idx="150">
                  <c:v>3761.055753018009</c:v>
                </c:pt>
                <c:pt idx="151">
                  <c:v>3764.0100002500403</c:v>
                </c:pt>
                <c:pt idx="152">
                  <c:v>3766.8750741904332</c:v>
                </c:pt>
                <c:pt idx="153">
                  <c:v>3769.6536663804523</c:v>
                </c:pt>
                <c:pt idx="154">
                  <c:v>3772.3483871298558</c:v>
                </c:pt>
                <c:pt idx="155">
                  <c:v>3774.9617679680127</c:v>
                </c:pt>
                <c:pt idx="156">
                  <c:v>3777.4962640210824</c:v>
                </c:pt>
                <c:pt idx="157">
                  <c:v>3779.9542563174941</c:v>
                </c:pt>
                <c:pt idx="158">
                  <c:v>3782.3380540238804</c:v>
                </c:pt>
                <c:pt idx="159">
                  <c:v>3784.6498966135664</c:v>
                </c:pt>
                <c:pt idx="160">
                  <c:v>3786.8919559696419</c:v>
                </c:pt>
                <c:pt idx="161">
                  <c:v>3789.066338424595</c:v>
                </c:pt>
                <c:pt idx="162">
                  <c:v>3791.1750867384148</c:v>
                </c:pt>
                <c:pt idx="163">
                  <c:v>3793.2201820170203</c:v>
                </c:pt>
                <c:pt idx="164">
                  <c:v>3795.2035455728133</c:v>
                </c:pt>
                <c:pt idx="165">
                  <c:v>3797.1270407291022</c:v>
                </c:pt>
                <c:pt idx="166">
                  <c:v>3798.9924745700887</c:v>
                </c:pt>
                <c:pt idx="167">
                  <c:v>3800.801599638055</c:v>
                </c:pt>
                <c:pt idx="168">
                  <c:v>3802.5561155793503</c:v>
                </c:pt>
                <c:pt idx="169">
                  <c:v>3804.2576707407143</c:v>
                </c:pt>
                <c:pt idx="170">
                  <c:v>3805.9078637174403</c:v>
                </c:pt>
                <c:pt idx="171">
                  <c:v>3807.5082448548246</c:v>
                </c:pt>
                <c:pt idx="172">
                  <c:v>3809.0603177043176</c:v>
                </c:pt>
                <c:pt idx="173">
                  <c:v>3810.5655404357371</c:v>
                </c:pt>
                <c:pt idx="174">
                  <c:v>3812.0253272068721</c:v>
                </c:pt>
                <c:pt idx="175">
                  <c:v>3813.4410494917606</c:v>
                </c:pt>
                <c:pt idx="176">
                  <c:v>3814.8140373688889</c:v>
                </c:pt>
                <c:pt idx="177">
                  <c:v>3816.1455807705202</c:v>
                </c:pt>
                <c:pt idx="178">
                  <c:v>3817.4369306943267</c:v>
                </c:pt>
                <c:pt idx="179">
                  <c:v>3818.6893003784594</c:v>
                </c:pt>
                <c:pt idx="180">
                  <c:v>3819.9038664411614</c:v>
                </c:pt>
                <c:pt idx="181">
                  <c:v>3821.0817699859917</c:v>
                </c:pt>
                <c:pt idx="182">
                  <c:v>3822.2241176736993</c:v>
                </c:pt>
                <c:pt idx="183">
                  <c:v>3823.3319827617506</c:v>
                </c:pt>
                <c:pt idx="184">
                  <c:v>3824.40640611249</c:v>
                </c:pt>
                <c:pt idx="185">
                  <c:v>3825.4483971708746</c:v>
                </c:pt>
                <c:pt idx="186">
                  <c:v>3826.4589349127068</c:v>
                </c:pt>
                <c:pt idx="187">
                  <c:v>3827.4389687642497</c:v>
                </c:pt>
                <c:pt idx="188">
                  <c:v>3828.3894194940917</c:v>
                </c:pt>
                <c:pt idx="189">
                  <c:v>3829.3111800780962</c:v>
                </c:pt>
                <c:pt idx="190">
                  <c:v>3830.2051165382486</c:v>
                </c:pt>
                <c:pt idx="191">
                  <c:v>3831.0720687561902</c:v>
                </c:pt>
                <c:pt idx="192">
                  <c:v>3831.9128512621974</c:v>
                </c:pt>
                <c:pt idx="193">
                  <c:v>3832.728254000353</c:v>
                </c:pt>
                <c:pt idx="194">
                  <c:v>3833.5190430706257</c:v>
                </c:pt>
                <c:pt idx="195">
                  <c:v>3834.2859614485515</c:v>
                </c:pt>
                <c:pt idx="196">
                  <c:v>3835.0297296831986</c:v>
                </c:pt>
                <c:pt idx="197">
                  <c:v>3835.7510465740661</c:v>
                </c:pt>
                <c:pt idx="198">
                  <c:v>3836.4505898275538</c:v>
                </c:pt>
                <c:pt idx="199">
                  <c:v>3837.1290166936224</c:v>
                </c:pt>
                <c:pt idx="200">
                  <c:v>3837.7869645832343</c:v>
                </c:pt>
                <c:pt idx="201">
                  <c:v>3838.4250516671655</c:v>
                </c:pt>
                <c:pt idx="202">
                  <c:v>3839.0438774567392</c:v>
                </c:pt>
                <c:pt idx="203">
                  <c:v>3839.6440233670378</c:v>
                </c:pt>
                <c:pt idx="204">
                  <c:v>3840.2260532631126</c:v>
                </c:pt>
                <c:pt idx="205">
                  <c:v>3840.7905139897098</c:v>
                </c:pt>
                <c:pt idx="206">
                  <c:v>3841.3379358850098</c:v>
                </c:pt>
                <c:pt idx="207">
                  <c:v>3841.8688332788588</c:v>
                </c:pt>
                <c:pt idx="208">
                  <c:v>3842.3837049759645</c:v>
                </c:pt>
                <c:pt idx="209">
                  <c:v>3842.8830347245084</c:v>
                </c:pt>
                <c:pt idx="210">
                  <c:v>3843.3672916706137</c:v>
                </c:pt>
                <c:pt idx="211">
                  <c:v>3843.8369307990956</c:v>
                </c:pt>
                <c:pt idx="212">
                  <c:v>3844.2923933609118</c:v>
                </c:pt>
                <c:pt idx="213">
                  <c:v>3844.7341072877075</c:v>
                </c:pt>
                <c:pt idx="214">
                  <c:v>3845.1624875938528</c:v>
                </c:pt>
                <c:pt idx="215">
                  <c:v>3845.5779367663417</c:v>
                </c:pt>
                <c:pt idx="216">
                  <c:v>3845.9808451429258</c:v>
                </c:pt>
                <c:pt idx="217">
                  <c:v>3846.371591278833</c:v>
                </c:pt>
                <c:pt idx="218">
                  <c:v>3846.750542302419</c:v>
                </c:pt>
                <c:pt idx="219">
                  <c:v>3847.1180542600832</c:v>
                </c:pt>
                <c:pt idx="220">
                  <c:v>3847.4744724507741</c:v>
                </c:pt>
                <c:pt idx="221">
                  <c:v>3847.8201317503986</c:v>
                </c:pt>
                <c:pt idx="222">
                  <c:v>3848.1553569264406</c:v>
                </c:pt>
                <c:pt idx="223">
                  <c:v>3848.4804629430805</c:v>
                </c:pt>
                <c:pt idx="224">
                  <c:v>3848.7957552571083</c:v>
                </c:pt>
                <c:pt idx="225">
                  <c:v>3849.1015301049024</c:v>
                </c:pt>
                <c:pt idx="226">
                  <c:v>3849.3980747807491</c:v>
                </c:pt>
                <c:pt idx="227">
                  <c:v>3849.6856679067587</c:v>
                </c:pt>
                <c:pt idx="228">
                  <c:v>3849.9645796946356</c:v>
                </c:pt>
                <c:pt idx="229">
                  <c:v>3850.2350721995481</c:v>
                </c:pt>
                <c:pt idx="230">
                  <c:v>3850.4973995663336</c:v>
                </c:pt>
                <c:pt idx="231">
                  <c:v>3850.7518082682745</c:v>
                </c:pt>
                <c:pt idx="232">
                  <c:v>3850.9985373386644</c:v>
                </c:pt>
                <c:pt idx="233">
                  <c:v>3851.2378185953871</c:v>
                </c:pt>
                <c:pt idx="234">
                  <c:v>3851.469876858715</c:v>
                </c:pt>
                <c:pt idx="235">
                  <c:v>3851.6949301625345</c:v>
                </c:pt>
                <c:pt idx="236">
                  <c:v>3851.9131899591953</c:v>
                </c:pt>
                <c:pt idx="237">
                  <c:v>3852.124861318176</c:v>
                </c:pt>
                <c:pt idx="238">
                  <c:v>3852.3301431187547</c:v>
                </c:pt>
                <c:pt idx="239">
                  <c:v>3852.5292282368619</c:v>
                </c:pt>
                <c:pt idx="240">
                  <c:v>3852.7223037262943</c:v>
                </c:pt>
                <c:pt idx="241">
                  <c:v>3852.9095509944596</c:v>
                </c:pt>
                <c:pt idx="242">
                  <c:v>3853.091145972815</c:v>
                </c:pt>
                <c:pt idx="243">
                  <c:v>3853.2672592821609</c:v>
                </c:pt>
                <c:pt idx="244">
                  <c:v>3853.4380563929476</c:v>
                </c:pt>
                <c:pt idx="245">
                  <c:v>3853.6036977807407</c:v>
                </c:pt>
                <c:pt idx="246">
                  <c:v>3853.7643390769945</c:v>
                </c:pt>
                <c:pt idx="247">
                  <c:v>3853.9201312152745</c:v>
                </c:pt>
                <c:pt idx="248">
                  <c:v>3854.0712205730674</c:v>
                </c:pt>
                <c:pt idx="249">
                  <c:v>3854.217749109308</c:v>
                </c:pt>
                <c:pt idx="250">
                  <c:v>3854.3598544977567</c:v>
                </c:pt>
                <c:pt idx="251">
                  <c:v>3854.4976702563504</c:v>
                </c:pt>
                <c:pt idx="252">
                  <c:v>3854.6313258726495</c:v>
                </c:pt>
                <c:pt idx="253">
                  <c:v>3854.7609469254971</c:v>
                </c:pt>
                <c:pt idx="254">
                  <c:v>3854.8866552030072</c:v>
                </c:pt>
                <c:pt idx="255">
                  <c:v>3855.0085688169906</c:v>
                </c:pt>
                <c:pt idx="256">
                  <c:v>3855.1268023139269</c:v>
                </c:pt>
                <c:pt idx="257">
                  <c:v>3855.2414667825869</c:v>
                </c:pt>
                <c:pt idx="258">
                  <c:v>3855.3526699584068</c:v>
                </c:pt>
                <c:pt idx="259">
                  <c:v>3855.4605163247111</c:v>
                </c:pt>
                <c:pt idx="260">
                  <c:v>3855.5651072108803</c:v>
                </c:pt>
                <c:pt idx="261">
                  <c:v>3855.6665408875556</c:v>
                </c:pt>
                <c:pt idx="262">
                  <c:v>3855.7649126589695</c:v>
                </c:pt>
                <c:pt idx="263">
                  <c:v>3855.8603149524897</c:v>
                </c:pt>
                <c:pt idx="264">
                  <c:v>3855.9528374054603</c:v>
                </c:pt>
                <c:pt idx="265">
                  <c:v>3856.0425669494202</c:v>
                </c:pt>
                <c:pt idx="266">
                  <c:v>3856.1295878917808</c:v>
                </c:pt>
                <c:pt idx="267">
                  <c:v>3856.2139819950385</c:v>
                </c:pt>
                <c:pt idx="268">
                  <c:v>3856.2958285535938</c:v>
                </c:pt>
                <c:pt idx="269">
                  <c:v>3856.3752044682556</c:v>
                </c:pt>
                <c:pt idx="270">
                  <c:v>3856.4521843184912</c:v>
                </c:pt>
                <c:pt idx="271">
                  <c:v>3856.5268404325011</c:v>
                </c:pt>
                <c:pt idx="272">
                  <c:v>3856.5992429551734</c:v>
                </c:pt>
                <c:pt idx="273">
                  <c:v>3856.669459913991</c:v>
                </c:pt>
                <c:pt idx="274">
                  <c:v>3856.7375572829465</c:v>
                </c:pt>
                <c:pt idx="275">
                  <c:v>3856.8035990445296</c:v>
                </c:pt>
                <c:pt idx="276">
                  <c:v>3856.8676472498428</c:v>
                </c:pt>
                <c:pt idx="277">
                  <c:v>3856.9297620769016</c:v>
                </c:pt>
                <c:pt idx="278">
                  <c:v>3856.9900018871763</c:v>
                </c:pt>
                <c:pt idx="279">
                  <c:v>3857.0484232804256</c:v>
                </c:pt>
                <c:pt idx="280">
                  <c:v>3857.1050811478767</c:v>
                </c:pt>
                <c:pt idx="281">
                  <c:v>3857.1600287237989</c:v>
                </c:pt>
                <c:pt idx="282">
                  <c:v>3857.2133176355201</c:v>
                </c:pt>
                <c:pt idx="283">
                  <c:v>3857.2649979519342</c:v>
                </c:pt>
                <c:pt idx="284">
                  <c:v>3857.3151182305455</c:v>
                </c:pt>
                <c:pt idx="285">
                  <c:v>3857.3637255630902</c:v>
                </c:pt>
                <c:pt idx="286">
                  <c:v>3857.4108656197818</c:v>
                </c:pt>
                <c:pt idx="287">
                  <c:v>3857.4565826922235</c:v>
                </c:pt>
                <c:pt idx="288">
                  <c:v>3857.5009197350209</c:v>
                </c:pt>
                <c:pt idx="289">
                  <c:v>3857.5439184061424</c:v>
                </c:pt>
                <c:pt idx="290">
                  <c:v>3857.5856191060584</c:v>
                </c:pt>
                <c:pt idx="291">
                  <c:v>3857.6260610157015</c:v>
                </c:pt>
                <c:pt idx="292">
                  <c:v>3857.6652821332787</c:v>
                </c:pt>
                <c:pt idx="293">
                  <c:v>3857.7033193099737</c:v>
                </c:pt>
                <c:pt idx="294">
                  <c:v>3857.7402082845715</c:v>
                </c:pt>
                <c:pt idx="295">
                  <c:v>3857.775983717037</c:v>
                </c:pt>
                <c:pt idx="296">
                  <c:v>3857.8106792210806</c:v>
                </c:pt>
                <c:pt idx="297">
                  <c:v>3857.8443273957405</c:v>
                </c:pt>
                <c:pt idx="298">
                  <c:v>3857.876959856012</c:v>
                </c:pt>
                <c:pt idx="299">
                  <c:v>3857.9086072625514</c:v>
                </c:pt>
                <c:pt idx="300">
                  <c:v>3857.9392993504853</c:v>
                </c:pt>
                <c:pt idx="301">
                  <c:v>3857.9690649573467</c:v>
                </c:pt>
                <c:pt idx="302">
                  <c:v>3857.997932050172</c:v>
                </c:pt>
                <c:pt idx="303">
                  <c:v>3858.0259277517771</c:v>
                </c:pt>
                <c:pt idx="304">
                  <c:v>3858.0530783662402</c:v>
                </c:pt>
                <c:pt idx="305">
                  <c:v>3858.0794094036187</c:v>
                </c:pt>
                <c:pt idx="306">
                  <c:v>3858.1049456039159</c:v>
                </c:pt>
                <c:pt idx="307">
                  <c:v>3858.1297109603261</c:v>
                </c:pt>
                <c:pt idx="308">
                  <c:v>3858.1537287417787</c:v>
                </c:pt>
                <c:pt idx="309">
                  <c:v>3858.1770215148008</c:v>
                </c:pt>
                <c:pt idx="310">
                  <c:v>3858.1996111647195</c:v>
                </c:pt>
                <c:pt idx="311">
                  <c:v>3858.2215189162257</c:v>
                </c:pt>
                <c:pt idx="312">
                  <c:v>3858.2427653533159</c:v>
                </c:pt>
                <c:pt idx="313">
                  <c:v>3858.2633704386317</c:v>
                </c:pt>
                <c:pt idx="314">
                  <c:v>3858.2833535322166</c:v>
                </c:pt>
                <c:pt idx="315">
                  <c:v>3858.3027334097064</c:v>
                </c:pt>
                <c:pt idx="316">
                  <c:v>3858.3215282799702</c:v>
                </c:pt>
                <c:pt idx="317">
                  <c:v>3858.3397558022189</c:v>
                </c:pt>
                <c:pt idx="318">
                  <c:v>3858.357433102597</c:v>
                </c:pt>
                <c:pt idx="319">
                  <c:v>3858.3745767902747</c:v>
                </c:pt>
                <c:pt idx="320">
                  <c:v>3858.3912029730523</c:v>
                </c:pt>
                <c:pt idx="321">
                  <c:v>3858.4073272724959</c:v>
                </c:pt>
                <c:pt idx="322">
                  <c:v>3858.4229648386136</c:v>
                </c:pt>
                <c:pt idx="323">
                  <c:v>3858.4381303640912</c:v>
                </c:pt>
                <c:pt idx="324">
                  <c:v>3858.4528380980969</c:v>
                </c:pt>
                <c:pt idx="325">
                  <c:v>3858.4671018596691</c:v>
                </c:pt>
                <c:pt idx="326">
                  <c:v>3858.4809350507007</c:v>
                </c:pt>
                <c:pt idx="327">
                  <c:v>3858.4943506685304</c:v>
                </c:pt>
                <c:pt idx="328">
                  <c:v>3858.5073613181557</c:v>
                </c:pt>
                <c:pt idx="329">
                  <c:v>3858.519979224076</c:v>
                </c:pt>
                <c:pt idx="330">
                  <c:v>3858.5322162417779</c:v>
                </c:pt>
                <c:pt idx="331">
                  <c:v>3858.5440838688746</c:v>
                </c:pt>
                <c:pt idx="332">
                  <c:v>3858.5555932559091</c:v>
                </c:pt>
                <c:pt idx="333">
                  <c:v>3858.5667552168306</c:v>
                </c:pt>
                <c:pt idx="334">
                  <c:v>3858.5775802391554</c:v>
                </c:pt>
                <c:pt idx="335">
                  <c:v>3858.5880784938195</c:v>
                </c:pt>
                <c:pt idx="336">
                  <c:v>3858.5982598447367</c:v>
                </c:pt>
                <c:pt idx="337">
                  <c:v>3858.6081338580657</c:v>
                </c:pt>
                <c:pt idx="338">
                  <c:v>3858.6177098111975</c:v>
                </c:pt>
                <c:pt idx="339">
                  <c:v>3858.6269967014732</c:v>
                </c:pt>
                <c:pt idx="340">
                  <c:v>3858.6360032546377</c:v>
                </c:pt>
                <c:pt idx="341">
                  <c:v>3858.644737933037</c:v>
                </c:pt>
                <c:pt idx="342">
                  <c:v>3858.6532089435714</c:v>
                </c:pt>
                <c:pt idx="343">
                  <c:v>3858.6614242454034</c:v>
                </c:pt>
                <c:pt idx="344">
                  <c:v>3858.6693915574392</c:v>
                </c:pt>
                <c:pt idx="345">
                  <c:v>3858.6771183655792</c:v>
                </c:pt>
                <c:pt idx="346">
                  <c:v>3858.6846119297516</c:v>
                </c:pt>
                <c:pt idx="347">
                  <c:v>3858.6918792907345</c:v>
                </c:pt>
                <c:pt idx="348">
                  <c:v>3858.698927276771</c:v>
                </c:pt>
                <c:pt idx="349">
                  <c:v>3858.7057625099847</c:v>
                </c:pt>
                <c:pt idx="350">
                  <c:v>3858.7123914126009</c:v>
                </c:pt>
                <c:pt idx="351">
                  <c:v>3858.7188202129828</c:v>
                </c:pt>
                <c:pt idx="352">
                  <c:v>3858.7250549514811</c:v>
                </c:pt>
                <c:pt idx="353">
                  <c:v>3858.7311014861111</c:v>
                </c:pt>
                <c:pt idx="354">
                  <c:v>3858.7369654980562</c:v>
                </c:pt>
                <c:pt idx="355">
                  <c:v>3858.7426524970056</c:v>
                </c:pt>
                <c:pt idx="356">
                  <c:v>3858.7481678263312</c:v>
                </c:pt>
                <c:pt idx="357">
                  <c:v>3858.7535166681087</c:v>
                </c:pt>
                <c:pt idx="358">
                  <c:v>3858.7587040479852</c:v>
                </c:pt>
                <c:pt idx="359">
                  <c:v>3858.763734839903</c:v>
                </c:pt>
                <c:pt idx="360">
                  <c:v>3858.7686137706769</c:v>
                </c:pt>
                <c:pt idx="361">
                  <c:v>3858.7733454244371</c:v>
                </c:pt>
                <c:pt idx="362">
                  <c:v>3858.7779342469362</c:v>
                </c:pt>
                <c:pt idx="363">
                  <c:v>3858.7823845497251</c:v>
                </c:pt>
                <c:pt idx="364">
                  <c:v>3858.7867005142048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6-4465-B175-FB5093D9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45088"/>
        <c:axId val="1233357840"/>
      </c:lineChart>
      <c:dateAx>
        <c:axId val="1141745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57840"/>
        <c:crosses val="autoZero"/>
        <c:auto val="1"/>
        <c:lblOffset val="100"/>
        <c:baseTimeUnit val="days"/>
      </c:dateAx>
      <c:valAx>
        <c:axId val="123335784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baseline="0"/>
              <a:t> vs True Actives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75% Reopen'!$R$1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'SIR 75% Reopen'!$R$2:$R$109</c:f>
              <c:numCache>
                <c:formatCode>#,##0.00</c:formatCode>
                <c:ptCount val="108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546.77907132754478</c:v>
                </c:pt>
                <c:pt idx="18">
                  <c:v>576.74177096232222</c:v>
                </c:pt>
                <c:pt idx="19">
                  <c:v>608.33624952462469</c:v>
                </c:pt>
                <c:pt idx="20">
                  <c:v>641.6502321442689</c:v>
                </c:pt>
                <c:pt idx="21">
                  <c:v>676.77603132794752</c:v>
                </c:pt>
                <c:pt idx="22">
                  <c:v>713.8107722709716</c:v>
                </c:pt>
                <c:pt idx="23">
                  <c:v>752.85662756230283</c:v>
                </c:pt>
                <c:pt idx="24">
                  <c:v>794.02106147398172</c:v>
                </c:pt>
                <c:pt idx="25">
                  <c:v>837.41708400232312</c:v>
                </c:pt>
                <c:pt idx="26">
                  <c:v>895.678044736429</c:v>
                </c:pt>
                <c:pt idx="27">
                  <c:v>957.96052848300963</c:v>
                </c:pt>
                <c:pt idx="28">
                  <c:v>1024.537539528847</c:v>
                </c:pt>
                <c:pt idx="29">
                  <c:v>1095.6999544040314</c:v>
                </c:pt>
                <c:pt idx="30">
                  <c:v>1171.7575961929992</c:v>
                </c:pt>
                <c:pt idx="31">
                  <c:v>1253.0403593100436</c:v>
                </c:pt>
                <c:pt idx="32">
                  <c:v>1339.8993849004071</c:v>
                </c:pt>
                <c:pt idx="33">
                  <c:v>1359.4844555462857</c:v>
                </c:pt>
                <c:pt idx="34">
                  <c:v>1379.3348174728155</c:v>
                </c:pt>
                <c:pt idx="35">
                  <c:v>1399.4534301641152</c:v>
                </c:pt>
                <c:pt idx="36">
                  <c:v>1419.8432665453722</c:v>
                </c:pt>
                <c:pt idx="37">
                  <c:v>1440.5073123603452</c:v>
                </c:pt>
                <c:pt idx="38">
                  <c:v>1461.4485655213475</c:v>
                </c:pt>
                <c:pt idx="39">
                  <c:v>1482.6700354310615</c:v>
                </c:pt>
                <c:pt idx="40">
                  <c:v>1504.1747422755152</c:v>
                </c:pt>
                <c:pt idx="41">
                  <c:v>1481.2262975803383</c:v>
                </c:pt>
                <c:pt idx="42">
                  <c:v>1458.6215644537749</c:v>
                </c:pt>
                <c:pt idx="43">
                  <c:v>1436.3555915163261</c:v>
                </c:pt>
                <c:pt idx="44">
                  <c:v>1414.423492632573</c:v>
                </c:pt>
                <c:pt idx="45">
                  <c:v>1392.8204462442095</c:v>
                </c:pt>
                <c:pt idx="46">
                  <c:v>1371.5416947033525</c:v>
                </c:pt>
                <c:pt idx="47">
                  <c:v>1350.5825436064119</c:v>
                </c:pt>
                <c:pt idx="48">
                  <c:v>1329.9383611287874</c:v>
                </c:pt>
                <c:pt idx="49">
                  <c:v>1309.6045773606463</c:v>
                </c:pt>
                <c:pt idx="50">
                  <c:v>1289.5766836440312</c:v>
                </c:pt>
                <c:pt idx="51">
                  <c:v>1269.8502319115266</c:v>
                </c:pt>
                <c:pt idx="52">
                  <c:v>1250.4208340267121</c:v>
                </c:pt>
                <c:pt idx="53">
                  <c:v>1231.2841611266135</c:v>
                </c:pt>
                <c:pt idx="54">
                  <c:v>1200.2494199362093</c:v>
                </c:pt>
                <c:pt idx="55">
                  <c:v>1169.9950311552436</c:v>
                </c:pt>
                <c:pt idx="56">
                  <c:v>1140.5014672613393</c:v>
                </c:pt>
                <c:pt idx="57">
                  <c:v>1111.7496846882791</c:v>
                </c:pt>
                <c:pt idx="58">
                  <c:v>1083.7211120676966</c:v>
                </c:pt>
                <c:pt idx="59">
                  <c:v>1056.3976387445384</c:v>
                </c:pt>
                <c:pt idx="60">
                  <c:v>1029.7616035605367</c:v>
                </c:pt>
                <c:pt idx="61">
                  <c:v>1003.7957839000184</c:v>
                </c:pt>
                <c:pt idx="62">
                  <c:v>973.51878215047941</c:v>
                </c:pt>
                <c:pt idx="63">
                  <c:v>944.15431050974382</c:v>
                </c:pt>
                <c:pt idx="64">
                  <c:v>915.67490754233188</c:v>
                </c:pt>
                <c:pt idx="65">
                  <c:v>888.05393575034554</c:v>
                </c:pt>
                <c:pt idx="66">
                  <c:v>861.26555700026688</c:v>
                </c:pt>
                <c:pt idx="67">
                  <c:v>835.28470867380076</c:v>
                </c:pt>
                <c:pt idx="68">
                  <c:v>810.08708052196039</c:v>
                </c:pt>
                <c:pt idx="69">
                  <c:v>785.64909220215543</c:v>
                </c:pt>
                <c:pt idx="70">
                  <c:v>761.94787147859847</c:v>
                </c:pt>
                <c:pt idx="71">
                  <c:v>738.96123306688207</c:v>
                </c:pt>
                <c:pt idx="72">
                  <c:v>716.66765810410641</c:v>
                </c:pt>
                <c:pt idx="73">
                  <c:v>695.04627422644853</c:v>
                </c:pt>
                <c:pt idx="74">
                  <c:v>674.07683623656692</c:v>
                </c:pt>
                <c:pt idx="75">
                  <c:v>699.72281953760819</c:v>
                </c:pt>
                <c:pt idx="76">
                  <c:v>726.33393762976925</c:v>
                </c:pt>
                <c:pt idx="77">
                  <c:v>753.94568795571638</c:v>
                </c:pt>
                <c:pt idx="78">
                  <c:v>782.59480947021984</c:v>
                </c:pt>
                <c:pt idx="79">
                  <c:v>812.31932103483723</c:v>
                </c:pt>
                <c:pt idx="80">
                  <c:v>843.15856059414648</c:v>
                </c:pt>
                <c:pt idx="81">
                  <c:v>875.15322511344118</c:v>
                </c:pt>
                <c:pt idx="82">
                  <c:v>908.34541125358737</c:v>
                </c:pt>
                <c:pt idx="83">
                  <c:v>942.7786567541599</c:v>
                </c:pt>
                <c:pt idx="84">
                  <c:v>978.49798249098797</c:v>
                </c:pt>
                <c:pt idx="85">
                  <c:v>1015.5499351688301</c:v>
                </c:pt>
                <c:pt idx="86">
                  <c:v>1053.9826306040304</c:v>
                </c:pt>
                <c:pt idx="87">
                  <c:v>1093.8457975456604</c:v>
                </c:pt>
                <c:pt idx="88">
                  <c:v>1135.1908219767884</c:v>
                </c:pt>
                <c:pt idx="89">
                  <c:v>1178.0707918301152</c:v>
                </c:pt>
                <c:pt idx="90">
                  <c:v>1222.5405420442357</c:v>
                </c:pt>
                <c:pt idx="91">
                  <c:v>1268.6566998782014</c:v>
                </c:pt>
                <c:pt idx="92">
                  <c:v>1316.4777303928338</c:v>
                </c:pt>
                <c:pt idx="93">
                  <c:v>1366.0639819973383</c:v>
                </c:pt>
                <c:pt idx="94">
                  <c:v>1417.4777319491582</c:v>
                </c:pt>
                <c:pt idx="95">
                  <c:v>1470.7832316836607</c:v>
                </c:pt>
                <c:pt idx="96">
                  <c:v>1526.0467518381113</c:v>
                </c:pt>
                <c:pt idx="97">
                  <c:v>1583.3366268214527</c:v>
                </c:pt>
                <c:pt idx="98">
                  <c:v>1642.7232987676082</c:v>
                </c:pt>
                <c:pt idx="99">
                  <c:v>1704.2793606953553</c:v>
                </c:pt>
                <c:pt idx="100">
                  <c:v>1768.0795986822279</c:v>
                </c:pt>
                <c:pt idx="101">
                  <c:v>1834.2010328433639</c:v>
                </c:pt>
                <c:pt idx="102">
                  <c:v>1902.7229568887064</c:v>
                </c:pt>
                <c:pt idx="103">
                  <c:v>1973.7269760134486</c:v>
                </c:pt>
                <c:pt idx="104">
                  <c:v>2047.2970428570709</c:v>
                </c:pt>
                <c:pt idx="105">
                  <c:v>2123.5194912457341</c:v>
                </c:pt>
                <c:pt idx="106">
                  <c:v>2202.4830674111331</c:v>
                </c:pt>
                <c:pt idx="107">
                  <c:v>2284.2789583562071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4-467D-8384-178DE6C9E406}"/>
            </c:ext>
          </c:extLst>
        </c:ser>
        <c:ser>
          <c:idx val="1"/>
          <c:order val="1"/>
          <c:tx>
            <c:strRef>
              <c:f>'SIR 75% Reopen'!$F$1</c:f>
              <c:strCache>
                <c:ptCount val="1"/>
                <c:pt idx="0">
                  <c:v>Actual Active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'SIR 75% Reopen'!$K$3:$K$111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25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  <c:pt idx="8">
                  <c:v>70</c:v>
                </c:pt>
                <c:pt idx="9">
                  <c:v>95</c:v>
                </c:pt>
                <c:pt idx="10">
                  <c:v>115</c:v>
                </c:pt>
                <c:pt idx="11">
                  <c:v>115</c:v>
                </c:pt>
                <c:pt idx="12">
                  <c:v>205</c:v>
                </c:pt>
                <c:pt idx="13">
                  <c:v>255</c:v>
                </c:pt>
                <c:pt idx="14">
                  <c:v>385</c:v>
                </c:pt>
                <c:pt idx="15">
                  <c:v>490</c:v>
                </c:pt>
                <c:pt idx="16">
                  <c:v>525</c:v>
                </c:pt>
                <c:pt idx="17">
                  <c:v>510</c:v>
                </c:pt>
                <c:pt idx="18">
                  <c:v>570</c:v>
                </c:pt>
                <c:pt idx="19">
                  <c:v>630</c:v>
                </c:pt>
                <c:pt idx="20">
                  <c:v>640</c:v>
                </c:pt>
                <c:pt idx="21">
                  <c:v>745</c:v>
                </c:pt>
                <c:pt idx="22">
                  <c:v>715</c:v>
                </c:pt>
                <c:pt idx="23">
                  <c:v>800</c:v>
                </c:pt>
                <c:pt idx="24">
                  <c:v>815</c:v>
                </c:pt>
                <c:pt idx="25">
                  <c:v>840</c:v>
                </c:pt>
                <c:pt idx="26">
                  <c:v>940</c:v>
                </c:pt>
                <c:pt idx="27">
                  <c:v>1115</c:v>
                </c:pt>
                <c:pt idx="28">
                  <c:v>1120</c:v>
                </c:pt>
                <c:pt idx="29">
                  <c:v>1100</c:v>
                </c:pt>
                <c:pt idx="30">
                  <c:v>1265</c:v>
                </c:pt>
                <c:pt idx="31">
                  <c:v>1360</c:v>
                </c:pt>
                <c:pt idx="32">
                  <c:v>1360</c:v>
                </c:pt>
                <c:pt idx="33">
                  <c:v>1420</c:v>
                </c:pt>
                <c:pt idx="34">
                  <c:v>1455</c:v>
                </c:pt>
                <c:pt idx="35">
                  <c:v>1425</c:v>
                </c:pt>
                <c:pt idx="36">
                  <c:v>1430</c:v>
                </c:pt>
                <c:pt idx="37">
                  <c:v>1440</c:v>
                </c:pt>
                <c:pt idx="38">
                  <c:v>1460</c:v>
                </c:pt>
                <c:pt idx="39">
                  <c:v>1440</c:v>
                </c:pt>
                <c:pt idx="40">
                  <c:v>1455</c:v>
                </c:pt>
                <c:pt idx="41">
                  <c:v>1465</c:v>
                </c:pt>
                <c:pt idx="42">
                  <c:v>1445</c:v>
                </c:pt>
                <c:pt idx="43">
                  <c:v>1330</c:v>
                </c:pt>
                <c:pt idx="44">
                  <c:v>1295</c:v>
                </c:pt>
                <c:pt idx="45">
                  <c:v>1340</c:v>
                </c:pt>
                <c:pt idx="46">
                  <c:v>1295</c:v>
                </c:pt>
                <c:pt idx="47">
                  <c:v>1320</c:v>
                </c:pt>
                <c:pt idx="48">
                  <c:v>1340</c:v>
                </c:pt>
                <c:pt idx="49">
                  <c:v>1300</c:v>
                </c:pt>
                <c:pt idx="50">
                  <c:v>1245</c:v>
                </c:pt>
                <c:pt idx="51">
                  <c:v>1225</c:v>
                </c:pt>
                <c:pt idx="52">
                  <c:v>1200</c:v>
                </c:pt>
                <c:pt idx="53">
                  <c:v>1130</c:v>
                </c:pt>
                <c:pt idx="54">
                  <c:v>1160</c:v>
                </c:pt>
                <c:pt idx="55">
                  <c:v>1175</c:v>
                </c:pt>
                <c:pt idx="56">
                  <c:v>1170</c:v>
                </c:pt>
                <c:pt idx="57">
                  <c:v>1135</c:v>
                </c:pt>
                <c:pt idx="58">
                  <c:v>1110</c:v>
                </c:pt>
                <c:pt idx="59">
                  <c:v>1045</c:v>
                </c:pt>
                <c:pt idx="60">
                  <c:v>965</c:v>
                </c:pt>
                <c:pt idx="61">
                  <c:v>965</c:v>
                </c:pt>
                <c:pt idx="62">
                  <c:v>980</c:v>
                </c:pt>
                <c:pt idx="63">
                  <c:v>915</c:v>
                </c:pt>
                <c:pt idx="64">
                  <c:v>895</c:v>
                </c:pt>
                <c:pt idx="65">
                  <c:v>870</c:v>
                </c:pt>
                <c:pt idx="66">
                  <c:v>885</c:v>
                </c:pt>
                <c:pt idx="67">
                  <c:v>835</c:v>
                </c:pt>
                <c:pt idx="68">
                  <c:v>865</c:v>
                </c:pt>
                <c:pt idx="69">
                  <c:v>875</c:v>
                </c:pt>
                <c:pt idx="70">
                  <c:v>890</c:v>
                </c:pt>
                <c:pt idx="71">
                  <c:v>860</c:v>
                </c:pt>
                <c:pt idx="72">
                  <c:v>830</c:v>
                </c:pt>
                <c:pt idx="73">
                  <c:v>810</c:v>
                </c:pt>
                <c:pt idx="74">
                  <c:v>840</c:v>
                </c:pt>
                <c:pt idx="75">
                  <c:v>850</c:v>
                </c:pt>
                <c:pt idx="76">
                  <c:v>855</c:v>
                </c:pt>
                <c:pt idx="77">
                  <c:v>875</c:v>
                </c:pt>
                <c:pt idx="78">
                  <c:v>825</c:v>
                </c:pt>
                <c:pt idx="79">
                  <c:v>815</c:v>
                </c:pt>
                <c:pt idx="80">
                  <c:v>865</c:v>
                </c:pt>
                <c:pt idx="81">
                  <c:v>895</c:v>
                </c:pt>
                <c:pt idx="82">
                  <c:v>930</c:v>
                </c:pt>
                <c:pt idx="83">
                  <c:v>960</c:v>
                </c:pt>
                <c:pt idx="84">
                  <c:v>980</c:v>
                </c:pt>
                <c:pt idx="85">
                  <c:v>965</c:v>
                </c:pt>
                <c:pt idx="86">
                  <c:v>1015</c:v>
                </c:pt>
                <c:pt idx="87">
                  <c:v>1020</c:v>
                </c:pt>
                <c:pt idx="88">
                  <c:v>1110</c:v>
                </c:pt>
                <c:pt idx="89">
                  <c:v>1275</c:v>
                </c:pt>
                <c:pt idx="90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4-467D-8384-178DE6C9E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719744"/>
        <c:axId val="989732080"/>
      </c:lineChart>
      <c:catAx>
        <c:axId val="100071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32080"/>
        <c:crosses val="autoZero"/>
        <c:auto val="1"/>
        <c:lblAlgn val="ctr"/>
        <c:lblOffset val="100"/>
        <c:noMultiLvlLbl val="0"/>
      </c:catAx>
      <c:valAx>
        <c:axId val="989732080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1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Active Cases as a Function of Social Distancing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 Actives (5x)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75% Reopen'!$K$2:$K$100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95</c:v>
                </c:pt>
                <c:pt idx="11">
                  <c:v>115</c:v>
                </c:pt>
                <c:pt idx="12">
                  <c:v>115</c:v>
                </c:pt>
                <c:pt idx="13">
                  <c:v>205</c:v>
                </c:pt>
                <c:pt idx="14">
                  <c:v>255</c:v>
                </c:pt>
                <c:pt idx="15">
                  <c:v>385</c:v>
                </c:pt>
                <c:pt idx="16">
                  <c:v>490</c:v>
                </c:pt>
                <c:pt idx="17">
                  <c:v>525</c:v>
                </c:pt>
                <c:pt idx="18">
                  <c:v>510</c:v>
                </c:pt>
                <c:pt idx="19">
                  <c:v>570</c:v>
                </c:pt>
                <c:pt idx="20">
                  <c:v>630</c:v>
                </c:pt>
                <c:pt idx="21">
                  <c:v>640</c:v>
                </c:pt>
                <c:pt idx="22">
                  <c:v>745</c:v>
                </c:pt>
                <c:pt idx="23">
                  <c:v>715</c:v>
                </c:pt>
                <c:pt idx="24">
                  <c:v>800</c:v>
                </c:pt>
                <c:pt idx="25">
                  <c:v>815</c:v>
                </c:pt>
                <c:pt idx="26">
                  <c:v>840</c:v>
                </c:pt>
                <c:pt idx="27">
                  <c:v>940</c:v>
                </c:pt>
                <c:pt idx="28">
                  <c:v>1115</c:v>
                </c:pt>
                <c:pt idx="29">
                  <c:v>1120</c:v>
                </c:pt>
                <c:pt idx="30">
                  <c:v>1100</c:v>
                </c:pt>
                <c:pt idx="31">
                  <c:v>1265</c:v>
                </c:pt>
                <c:pt idx="32">
                  <c:v>1360</c:v>
                </c:pt>
                <c:pt idx="33">
                  <c:v>1360</c:v>
                </c:pt>
                <c:pt idx="34">
                  <c:v>1420</c:v>
                </c:pt>
                <c:pt idx="35">
                  <c:v>1455</c:v>
                </c:pt>
                <c:pt idx="36">
                  <c:v>1425</c:v>
                </c:pt>
                <c:pt idx="37">
                  <c:v>1430</c:v>
                </c:pt>
                <c:pt idx="38">
                  <c:v>1440</c:v>
                </c:pt>
                <c:pt idx="39">
                  <c:v>1460</c:v>
                </c:pt>
                <c:pt idx="40">
                  <c:v>1440</c:v>
                </c:pt>
                <c:pt idx="41">
                  <c:v>1455</c:v>
                </c:pt>
                <c:pt idx="42">
                  <c:v>1465</c:v>
                </c:pt>
                <c:pt idx="43">
                  <c:v>1445</c:v>
                </c:pt>
                <c:pt idx="44">
                  <c:v>1330</c:v>
                </c:pt>
                <c:pt idx="45">
                  <c:v>1295</c:v>
                </c:pt>
                <c:pt idx="46">
                  <c:v>1340</c:v>
                </c:pt>
                <c:pt idx="47">
                  <c:v>1295</c:v>
                </c:pt>
                <c:pt idx="48">
                  <c:v>1320</c:v>
                </c:pt>
                <c:pt idx="49">
                  <c:v>1340</c:v>
                </c:pt>
                <c:pt idx="50">
                  <c:v>1300</c:v>
                </c:pt>
                <c:pt idx="51">
                  <c:v>1245</c:v>
                </c:pt>
                <c:pt idx="52">
                  <c:v>1225</c:v>
                </c:pt>
                <c:pt idx="53">
                  <c:v>1200</c:v>
                </c:pt>
                <c:pt idx="54">
                  <c:v>1130</c:v>
                </c:pt>
                <c:pt idx="55">
                  <c:v>1160</c:v>
                </c:pt>
                <c:pt idx="56">
                  <c:v>1175</c:v>
                </c:pt>
                <c:pt idx="57">
                  <c:v>1170</c:v>
                </c:pt>
                <c:pt idx="58">
                  <c:v>1135</c:v>
                </c:pt>
                <c:pt idx="59">
                  <c:v>1110</c:v>
                </c:pt>
                <c:pt idx="60">
                  <c:v>1045</c:v>
                </c:pt>
                <c:pt idx="61">
                  <c:v>965</c:v>
                </c:pt>
                <c:pt idx="62">
                  <c:v>965</c:v>
                </c:pt>
                <c:pt idx="63">
                  <c:v>980</c:v>
                </c:pt>
                <c:pt idx="64">
                  <c:v>915</c:v>
                </c:pt>
                <c:pt idx="65">
                  <c:v>895</c:v>
                </c:pt>
                <c:pt idx="66">
                  <c:v>870</c:v>
                </c:pt>
                <c:pt idx="67">
                  <c:v>885</c:v>
                </c:pt>
                <c:pt idx="68">
                  <c:v>835</c:v>
                </c:pt>
                <c:pt idx="69">
                  <c:v>865</c:v>
                </c:pt>
                <c:pt idx="70">
                  <c:v>875</c:v>
                </c:pt>
                <c:pt idx="71">
                  <c:v>890</c:v>
                </c:pt>
                <c:pt idx="72">
                  <c:v>860</c:v>
                </c:pt>
                <c:pt idx="73">
                  <c:v>830</c:v>
                </c:pt>
                <c:pt idx="74">
                  <c:v>810</c:v>
                </c:pt>
                <c:pt idx="75">
                  <c:v>840</c:v>
                </c:pt>
                <c:pt idx="76">
                  <c:v>850</c:v>
                </c:pt>
                <c:pt idx="77">
                  <c:v>855</c:v>
                </c:pt>
                <c:pt idx="78">
                  <c:v>875</c:v>
                </c:pt>
                <c:pt idx="79">
                  <c:v>825</c:v>
                </c:pt>
                <c:pt idx="80">
                  <c:v>815</c:v>
                </c:pt>
                <c:pt idx="81">
                  <c:v>865</c:v>
                </c:pt>
                <c:pt idx="82">
                  <c:v>895</c:v>
                </c:pt>
                <c:pt idx="83">
                  <c:v>930</c:v>
                </c:pt>
                <c:pt idx="84">
                  <c:v>960</c:v>
                </c:pt>
                <c:pt idx="85">
                  <c:v>980</c:v>
                </c:pt>
                <c:pt idx="86">
                  <c:v>965</c:v>
                </c:pt>
                <c:pt idx="87">
                  <c:v>1015</c:v>
                </c:pt>
                <c:pt idx="88">
                  <c:v>1020</c:v>
                </c:pt>
                <c:pt idx="89">
                  <c:v>1110</c:v>
                </c:pt>
                <c:pt idx="90">
                  <c:v>1275</c:v>
                </c:pt>
                <c:pt idx="91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4-4F76-B94B-FF5B58B47BBD}"/>
            </c:ext>
          </c:extLst>
        </c:ser>
        <c:ser>
          <c:idx val="1"/>
          <c:order val="1"/>
          <c:tx>
            <c:v>I - 75% Reopen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'SIR 75% Reopen'!$C$2:$C$366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75% Reopen'!$R$2:$R$138</c:f>
              <c:numCache>
                <c:formatCode>#,##0.00</c:formatCode>
                <c:ptCount val="137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546.77907132754478</c:v>
                </c:pt>
                <c:pt idx="18">
                  <c:v>576.74177096232222</c:v>
                </c:pt>
                <c:pt idx="19">
                  <c:v>608.33624952462469</c:v>
                </c:pt>
                <c:pt idx="20">
                  <c:v>641.6502321442689</c:v>
                </c:pt>
                <c:pt idx="21">
                  <c:v>676.77603132794752</c:v>
                </c:pt>
                <c:pt idx="22">
                  <c:v>713.8107722709716</c:v>
                </c:pt>
                <c:pt idx="23">
                  <c:v>752.85662756230283</c:v>
                </c:pt>
                <c:pt idx="24">
                  <c:v>794.02106147398172</c:v>
                </c:pt>
                <c:pt idx="25">
                  <c:v>837.41708400232312</c:v>
                </c:pt>
                <c:pt idx="26">
                  <c:v>895.678044736429</c:v>
                </c:pt>
                <c:pt idx="27">
                  <c:v>957.96052848300963</c:v>
                </c:pt>
                <c:pt idx="28">
                  <c:v>1024.537539528847</c:v>
                </c:pt>
                <c:pt idx="29">
                  <c:v>1095.6999544040314</c:v>
                </c:pt>
                <c:pt idx="30">
                  <c:v>1171.7575961929992</c:v>
                </c:pt>
                <c:pt idx="31">
                  <c:v>1253.0403593100436</c:v>
                </c:pt>
                <c:pt idx="32">
                  <c:v>1339.8993849004071</c:v>
                </c:pt>
                <c:pt idx="33">
                  <c:v>1359.4844555462857</c:v>
                </c:pt>
                <c:pt idx="34">
                  <c:v>1379.3348174728155</c:v>
                </c:pt>
                <c:pt idx="35">
                  <c:v>1399.4534301641152</c:v>
                </c:pt>
                <c:pt idx="36">
                  <c:v>1419.8432665453722</c:v>
                </c:pt>
                <c:pt idx="37">
                  <c:v>1440.5073123603452</c:v>
                </c:pt>
                <c:pt idx="38">
                  <c:v>1461.4485655213475</c:v>
                </c:pt>
                <c:pt idx="39">
                  <c:v>1482.6700354310615</c:v>
                </c:pt>
                <c:pt idx="40">
                  <c:v>1504.1747422755152</c:v>
                </c:pt>
                <c:pt idx="41">
                  <c:v>1481.2262975803383</c:v>
                </c:pt>
                <c:pt idx="42">
                  <c:v>1458.6215644537749</c:v>
                </c:pt>
                <c:pt idx="43">
                  <c:v>1436.3555915163261</c:v>
                </c:pt>
                <c:pt idx="44">
                  <c:v>1414.423492632573</c:v>
                </c:pt>
                <c:pt idx="45">
                  <c:v>1392.8204462442095</c:v>
                </c:pt>
                <c:pt idx="46">
                  <c:v>1371.5416947033525</c:v>
                </c:pt>
                <c:pt idx="47">
                  <c:v>1350.5825436064119</c:v>
                </c:pt>
                <c:pt idx="48">
                  <c:v>1329.9383611287874</c:v>
                </c:pt>
                <c:pt idx="49">
                  <c:v>1309.6045773606463</c:v>
                </c:pt>
                <c:pt idx="50">
                  <c:v>1289.5766836440312</c:v>
                </c:pt>
                <c:pt idx="51">
                  <c:v>1269.8502319115266</c:v>
                </c:pt>
                <c:pt idx="52">
                  <c:v>1250.4208340267121</c:v>
                </c:pt>
                <c:pt idx="53">
                  <c:v>1231.2841611266135</c:v>
                </c:pt>
                <c:pt idx="54">
                  <c:v>1200.2494199362093</c:v>
                </c:pt>
                <c:pt idx="55">
                  <c:v>1169.9950311552436</c:v>
                </c:pt>
                <c:pt idx="56">
                  <c:v>1140.5014672613393</c:v>
                </c:pt>
                <c:pt idx="57">
                  <c:v>1111.7496846882791</c:v>
                </c:pt>
                <c:pt idx="58">
                  <c:v>1083.7211120676966</c:v>
                </c:pt>
                <c:pt idx="59">
                  <c:v>1056.3976387445384</c:v>
                </c:pt>
                <c:pt idx="60">
                  <c:v>1029.7616035605367</c:v>
                </c:pt>
                <c:pt idx="61">
                  <c:v>1003.7957839000184</c:v>
                </c:pt>
                <c:pt idx="62">
                  <c:v>973.51878215047941</c:v>
                </c:pt>
                <c:pt idx="63">
                  <c:v>944.15431050974382</c:v>
                </c:pt>
                <c:pt idx="64">
                  <c:v>915.67490754233188</c:v>
                </c:pt>
                <c:pt idx="65">
                  <c:v>888.05393575034554</c:v>
                </c:pt>
                <c:pt idx="66">
                  <c:v>861.26555700026688</c:v>
                </c:pt>
                <c:pt idx="67">
                  <c:v>835.28470867380076</c:v>
                </c:pt>
                <c:pt idx="68">
                  <c:v>810.08708052196039</c:v>
                </c:pt>
                <c:pt idx="69">
                  <c:v>785.64909220215543</c:v>
                </c:pt>
                <c:pt idx="70">
                  <c:v>761.94787147859847</c:v>
                </c:pt>
                <c:pt idx="71">
                  <c:v>738.96123306688207</c:v>
                </c:pt>
                <c:pt idx="72">
                  <c:v>716.66765810410641</c:v>
                </c:pt>
                <c:pt idx="73">
                  <c:v>695.04627422644853</c:v>
                </c:pt>
                <c:pt idx="74">
                  <c:v>674.07683623656692</c:v>
                </c:pt>
                <c:pt idx="75">
                  <c:v>699.72281953760819</c:v>
                </c:pt>
                <c:pt idx="76">
                  <c:v>726.33393762976925</c:v>
                </c:pt>
                <c:pt idx="77">
                  <c:v>753.94568795571638</c:v>
                </c:pt>
                <c:pt idx="78">
                  <c:v>782.59480947021984</c:v>
                </c:pt>
                <c:pt idx="79">
                  <c:v>812.31932103483723</c:v>
                </c:pt>
                <c:pt idx="80">
                  <c:v>843.15856059414648</c:v>
                </c:pt>
                <c:pt idx="81">
                  <c:v>875.15322511344118</c:v>
                </c:pt>
                <c:pt idx="82">
                  <c:v>908.34541125358737</c:v>
                </c:pt>
                <c:pt idx="83">
                  <c:v>942.7786567541599</c:v>
                </c:pt>
                <c:pt idx="84">
                  <c:v>978.49798249098797</c:v>
                </c:pt>
                <c:pt idx="85">
                  <c:v>1015.5499351688301</c:v>
                </c:pt>
                <c:pt idx="86">
                  <c:v>1053.9826306040304</c:v>
                </c:pt>
                <c:pt idx="87">
                  <c:v>1093.8457975456604</c:v>
                </c:pt>
                <c:pt idx="88">
                  <c:v>1135.1908219767884</c:v>
                </c:pt>
                <c:pt idx="89">
                  <c:v>1178.0707918301152</c:v>
                </c:pt>
                <c:pt idx="90">
                  <c:v>1222.5405420442357</c:v>
                </c:pt>
                <c:pt idx="91">
                  <c:v>1268.6566998782014</c:v>
                </c:pt>
                <c:pt idx="92">
                  <c:v>1316.4777303928338</c:v>
                </c:pt>
                <c:pt idx="93">
                  <c:v>1366.0639819973383</c:v>
                </c:pt>
                <c:pt idx="94">
                  <c:v>1417.4777319491582</c:v>
                </c:pt>
                <c:pt idx="95">
                  <c:v>1470.7832316836607</c:v>
                </c:pt>
                <c:pt idx="96">
                  <c:v>1526.0467518381113</c:v>
                </c:pt>
                <c:pt idx="97">
                  <c:v>1583.3366268214527</c:v>
                </c:pt>
                <c:pt idx="98">
                  <c:v>1642.7232987676082</c:v>
                </c:pt>
                <c:pt idx="99">
                  <c:v>1704.2793606953553</c:v>
                </c:pt>
                <c:pt idx="100">
                  <c:v>1768.0795986822279</c:v>
                </c:pt>
                <c:pt idx="101">
                  <c:v>1834.2010328433639</c:v>
                </c:pt>
                <c:pt idx="102">
                  <c:v>1902.7229568887064</c:v>
                </c:pt>
                <c:pt idx="103">
                  <c:v>1973.7269760134486</c:v>
                </c:pt>
                <c:pt idx="104">
                  <c:v>2047.2970428570709</c:v>
                </c:pt>
                <c:pt idx="105">
                  <c:v>2123.5194912457341</c:v>
                </c:pt>
                <c:pt idx="106">
                  <c:v>2202.4830674111331</c:v>
                </c:pt>
                <c:pt idx="107">
                  <c:v>2284.2789583562071</c:v>
                </c:pt>
                <c:pt idx="108">
                  <c:v>2369.0008170142946</c:v>
                </c:pt>
                <c:pt idx="109">
                  <c:v>2456.7447838234616</c:v>
                </c:pt>
                <c:pt idx="110">
                  <c:v>2547.6095043117989</c:v>
                </c:pt>
                <c:pt idx="111">
                  <c:v>2641.6961422625382</c:v>
                </c:pt>
                <c:pt idx="112">
                  <c:v>2739.1083879998564</c:v>
                </c:pt>
                <c:pt idx="113">
                  <c:v>2839.9524613073313</c:v>
                </c:pt>
                <c:pt idx="114">
                  <c:v>2944.3371084612018</c:v>
                </c:pt>
                <c:pt idx="115">
                  <c:v>3052.3735928299425</c:v>
                </c:pt>
                <c:pt idx="116">
                  <c:v>3164.1756784603285</c:v>
                </c:pt>
                <c:pt idx="117">
                  <c:v>3279.8596060381851</c:v>
                </c:pt>
                <c:pt idx="118">
                  <c:v>3399.544060579593</c:v>
                </c:pt>
                <c:pt idx="119">
                  <c:v>3523.3501301755668</c:v>
                </c:pt>
                <c:pt idx="120">
                  <c:v>3651.4012550803486</c:v>
                </c:pt>
                <c:pt idx="121">
                  <c:v>3783.823166400668</c:v>
                </c:pt>
                <c:pt idx="122">
                  <c:v>3920.7438136108694</c:v>
                </c:pt>
                <c:pt idx="123">
                  <c:v>4062.2932800869553</c:v>
                </c:pt>
                <c:pt idx="124">
                  <c:v>4208.6036858216785</c:v>
                </c:pt>
                <c:pt idx="125">
                  <c:v>4359.8090764531844</c:v>
                </c:pt>
                <c:pt idx="126">
                  <c:v>4516.0452977117184</c:v>
                </c:pt>
                <c:pt idx="127">
                  <c:v>4677.4498543630689</c:v>
                </c:pt>
                <c:pt idx="128">
                  <c:v>4844.1617527041353</c:v>
                </c:pt>
                <c:pt idx="129">
                  <c:v>5016.3213256458603</c:v>
                </c:pt>
                <c:pt idx="130">
                  <c:v>5194.0700394022815</c:v>
                </c:pt>
                <c:pt idx="131">
                  <c:v>5377.5502807923367</c:v>
                </c:pt>
                <c:pt idx="132">
                  <c:v>5566.9051241538691</c:v>
                </c:pt>
                <c:pt idx="133">
                  <c:v>5762.2780768678576</c:v>
                </c:pt>
                <c:pt idx="134">
                  <c:v>5963.8128024959442</c:v>
                </c:pt>
                <c:pt idx="135">
                  <c:v>6171.6528205466921</c:v>
                </c:pt>
                <c:pt idx="136">
                  <c:v>6385.9411819065908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4-4F76-B94B-FF5B58B47BBD}"/>
            </c:ext>
          </c:extLst>
        </c:ser>
        <c:ser>
          <c:idx val="2"/>
          <c:order val="2"/>
          <c:tx>
            <c:v>I - Original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'SIR 75% Reopen'!$C$2:$C$366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Model Current'!$R$2:$R$138</c:f>
              <c:numCache>
                <c:formatCode>#,##0.00</c:formatCode>
                <c:ptCount val="137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546.77907132754478</c:v>
                </c:pt>
                <c:pt idx="18">
                  <c:v>576.74177096232222</c:v>
                </c:pt>
                <c:pt idx="19">
                  <c:v>608.33624952462469</c:v>
                </c:pt>
                <c:pt idx="20">
                  <c:v>641.6502321442689</c:v>
                </c:pt>
                <c:pt idx="21">
                  <c:v>676.77603132794752</c:v>
                </c:pt>
                <c:pt idx="22">
                  <c:v>713.8107722709716</c:v>
                </c:pt>
                <c:pt idx="23">
                  <c:v>752.85662756230283</c:v>
                </c:pt>
                <c:pt idx="24">
                  <c:v>794.02106147398172</c:v>
                </c:pt>
                <c:pt idx="25">
                  <c:v>837.41708400232312</c:v>
                </c:pt>
                <c:pt idx="26">
                  <c:v>895.678044736429</c:v>
                </c:pt>
                <c:pt idx="27">
                  <c:v>957.96052848300963</c:v>
                </c:pt>
                <c:pt idx="28">
                  <c:v>1024.537539528847</c:v>
                </c:pt>
                <c:pt idx="29">
                  <c:v>1095.6999544040314</c:v>
                </c:pt>
                <c:pt idx="30">
                  <c:v>1171.7575961929992</c:v>
                </c:pt>
                <c:pt idx="31">
                  <c:v>1253.0403593100436</c:v>
                </c:pt>
                <c:pt idx="32">
                  <c:v>1339.8993849004071</c:v>
                </c:pt>
                <c:pt idx="33">
                  <c:v>1359.4844555462857</c:v>
                </c:pt>
                <c:pt idx="34">
                  <c:v>1379.3348174728155</c:v>
                </c:pt>
                <c:pt idx="35">
                  <c:v>1399.4534301641152</c:v>
                </c:pt>
                <c:pt idx="36">
                  <c:v>1419.8432665453722</c:v>
                </c:pt>
                <c:pt idx="37">
                  <c:v>1440.5073123603452</c:v>
                </c:pt>
                <c:pt idx="38">
                  <c:v>1461.4485655213475</c:v>
                </c:pt>
                <c:pt idx="39">
                  <c:v>1482.6700354310615</c:v>
                </c:pt>
                <c:pt idx="40">
                  <c:v>1504.1747422755152</c:v>
                </c:pt>
                <c:pt idx="41">
                  <c:v>1481.2262975803383</c:v>
                </c:pt>
                <c:pt idx="42">
                  <c:v>1458.6215644537749</c:v>
                </c:pt>
                <c:pt idx="43">
                  <c:v>1436.3555915163261</c:v>
                </c:pt>
                <c:pt idx="44">
                  <c:v>1414.423492632573</c:v>
                </c:pt>
                <c:pt idx="45">
                  <c:v>1392.8204462442095</c:v>
                </c:pt>
                <c:pt idx="46">
                  <c:v>1371.5416947033525</c:v>
                </c:pt>
                <c:pt idx="47">
                  <c:v>1350.5825436064119</c:v>
                </c:pt>
                <c:pt idx="48">
                  <c:v>1329.9383611287874</c:v>
                </c:pt>
                <c:pt idx="49">
                  <c:v>1309.6045773606463</c:v>
                </c:pt>
                <c:pt idx="50">
                  <c:v>1289.5766836440312</c:v>
                </c:pt>
                <c:pt idx="51">
                  <c:v>1269.8502319115266</c:v>
                </c:pt>
                <c:pt idx="52">
                  <c:v>1250.4208340267121</c:v>
                </c:pt>
                <c:pt idx="53">
                  <c:v>1231.2841611266135</c:v>
                </c:pt>
                <c:pt idx="54">
                  <c:v>1200.2494199362093</c:v>
                </c:pt>
                <c:pt idx="55">
                  <c:v>1169.9950311552436</c:v>
                </c:pt>
                <c:pt idx="56">
                  <c:v>1140.5014672613393</c:v>
                </c:pt>
                <c:pt idx="57">
                  <c:v>1111.7496846882791</c:v>
                </c:pt>
                <c:pt idx="58">
                  <c:v>1083.7211120676966</c:v>
                </c:pt>
                <c:pt idx="59">
                  <c:v>1056.3976387445384</c:v>
                </c:pt>
                <c:pt idx="60">
                  <c:v>1029.7616035605367</c:v>
                </c:pt>
                <c:pt idx="61">
                  <c:v>1003.7957839000184</c:v>
                </c:pt>
                <c:pt idx="62">
                  <c:v>973.51878215047941</c:v>
                </c:pt>
                <c:pt idx="63">
                  <c:v>944.15431050974382</c:v>
                </c:pt>
                <c:pt idx="64">
                  <c:v>915.67490754233188</c:v>
                </c:pt>
                <c:pt idx="65">
                  <c:v>888.05393575034554</c:v>
                </c:pt>
                <c:pt idx="66">
                  <c:v>861.26555700026688</c:v>
                </c:pt>
                <c:pt idx="67">
                  <c:v>835.28470867380076</c:v>
                </c:pt>
                <c:pt idx="68">
                  <c:v>810.08708052196039</c:v>
                </c:pt>
                <c:pt idx="69">
                  <c:v>785.64909220215543</c:v>
                </c:pt>
                <c:pt idx="70">
                  <c:v>761.94787147859847</c:v>
                </c:pt>
                <c:pt idx="71">
                  <c:v>738.96123306688207</c:v>
                </c:pt>
                <c:pt idx="72">
                  <c:v>716.66765810410641</c:v>
                </c:pt>
                <c:pt idx="73">
                  <c:v>695.04627422644853</c:v>
                </c:pt>
                <c:pt idx="74">
                  <c:v>674.07683623656692</c:v>
                </c:pt>
                <c:pt idx="75">
                  <c:v>653.73970734372267</c:v>
                </c:pt>
                <c:pt idx="76">
                  <c:v>634.01584095997293</c:v>
                </c:pt>
                <c:pt idx="77">
                  <c:v>614.88676303625994</c:v>
                </c:pt>
                <c:pt idx="78">
                  <c:v>596.33455492266705</c:v>
                </c:pt>
                <c:pt idx="79">
                  <c:v>578.34183673755751</c:v>
                </c:pt>
                <c:pt idx="80">
                  <c:v>560.89175123073926</c:v>
                </c:pt>
                <c:pt idx="81">
                  <c:v>543.96794812621795</c:v>
                </c:pt>
                <c:pt idx="82">
                  <c:v>527.55456893050905</c:v>
                </c:pt>
                <c:pt idx="83">
                  <c:v>511.63623219287422</c:v>
                </c:pt>
                <c:pt idx="84">
                  <c:v>496.19801920423731</c:v>
                </c:pt>
                <c:pt idx="85">
                  <c:v>481.22546012190867</c:v>
                </c:pt>
                <c:pt idx="86">
                  <c:v>466.70452050761435</c:v>
                </c:pt>
                <c:pt idx="87">
                  <c:v>452.62158826668315</c:v>
                </c:pt>
                <c:pt idx="88">
                  <c:v>438.96346097659165</c:v>
                </c:pt>
                <c:pt idx="89">
                  <c:v>425.71733359340482</c:v>
                </c:pt>
                <c:pt idx="90">
                  <c:v>412.870786524979</c:v>
                </c:pt>
                <c:pt idx="91">
                  <c:v>400.41177406011377</c:v>
                </c:pt>
                <c:pt idx="92">
                  <c:v>388.32861314315011</c:v>
                </c:pt>
                <c:pt idx="93">
                  <c:v>376.60997248381432</c:v>
                </c:pt>
                <c:pt idx="94">
                  <c:v>365.24486199240386</c:v>
                </c:pt>
                <c:pt idx="95">
                  <c:v>354.22262253069368</c:v>
                </c:pt>
                <c:pt idx="96">
                  <c:v>343.53291596922452</c:v>
                </c:pt>
                <c:pt idx="97">
                  <c:v>333.16571554190097</c:v>
                </c:pt>
                <c:pt idx="98">
                  <c:v>323.11129648909395</c:v>
                </c:pt>
                <c:pt idx="99">
                  <c:v>313.36022698069564</c:v>
                </c:pt>
                <c:pt idx="100">
                  <c:v>303.90335931082478</c:v>
                </c:pt>
                <c:pt idx="101">
                  <c:v>294.73182135612194</c:v>
                </c:pt>
                <c:pt idx="102">
                  <c:v>285.83700828980921</c:v>
                </c:pt>
                <c:pt idx="103">
                  <c:v>277.21057454391735</c:v>
                </c:pt>
                <c:pt idx="104">
                  <c:v>268.84442601230501</c:v>
                </c:pt>
                <c:pt idx="105">
                  <c:v>260.73071248731094</c:v>
                </c:pt>
                <c:pt idx="106">
                  <c:v>252.86182032308943</c:v>
                </c:pt>
                <c:pt idx="107">
                  <c:v>245.2303653188828</c:v>
                </c:pt>
                <c:pt idx="108">
                  <c:v>237.82918581568279</c:v>
                </c:pt>
                <c:pt idx="109">
                  <c:v>230.65133599992515</c:v>
                </c:pt>
                <c:pt idx="110">
                  <c:v>223.69007940804812</c:v>
                </c:pt>
                <c:pt idx="111">
                  <c:v>216.93888262592708</c:v>
                </c:pt>
                <c:pt idx="112">
                  <c:v>210.39140917737399</c:v>
                </c:pt>
                <c:pt idx="113">
                  <c:v>204.04151359606163</c:v>
                </c:pt>
                <c:pt idx="114">
                  <c:v>197.88323567539823</c:v>
                </c:pt>
                <c:pt idx="115">
                  <c:v>191.91079489104041</c:v>
                </c:pt>
                <c:pt idx="116">
                  <c:v>186.11858499088862</c:v>
                </c:pt>
                <c:pt idx="117">
                  <c:v>180.50116874756182</c:v>
                </c:pt>
                <c:pt idx="118">
                  <c:v>175.05327286849615</c:v>
                </c:pt>
                <c:pt idx="119">
                  <c:v>169.7697830589556</c:v>
                </c:pt>
                <c:pt idx="120">
                  <c:v>164.64573923338261</c:v>
                </c:pt>
                <c:pt idx="121">
                  <c:v>159.67633087065181</c:v>
                </c:pt>
                <c:pt idx="122">
                  <c:v>154.85689250892128</c:v>
                </c:pt>
                <c:pt idx="123">
                  <c:v>150.18289937590399</c:v>
                </c:pt>
                <c:pt idx="124">
                  <c:v>145.64996315050553</c:v>
                </c:pt>
                <c:pt idx="125">
                  <c:v>141.25382785189464</c:v>
                </c:pt>
                <c:pt idx="126">
                  <c:v>136.99036585219025</c:v>
                </c:pt>
                <c:pt idx="127">
                  <c:v>132.85557400906174</c:v>
                </c:pt>
                <c:pt idx="128">
                  <c:v>128.84556991464942</c:v>
                </c:pt>
                <c:pt idx="129">
                  <c:v>124.95658825731883</c:v>
                </c:pt>
                <c:pt idx="130">
                  <c:v>121.18497729286705</c:v>
                </c:pt>
                <c:pt idx="131">
                  <c:v>117.52719542189847</c:v>
                </c:pt>
                <c:pt idx="132">
                  <c:v>113.97980787018673</c:v>
                </c:pt>
                <c:pt idx="133">
                  <c:v>110.53948346893331</c:v>
                </c:pt>
                <c:pt idx="134">
                  <c:v>107.20299153192589</c:v>
                </c:pt>
                <c:pt idx="135">
                  <c:v>103.96719882668881</c:v>
                </c:pt>
                <c:pt idx="136">
                  <c:v>100.82906663680473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E4-4F76-B94B-FF5B58B47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546528"/>
        <c:axId val="859237040"/>
      </c:lineChart>
      <c:dateAx>
        <c:axId val="10675465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37040"/>
        <c:crosses val="autoZero"/>
        <c:auto val="0"/>
        <c:lblOffset val="100"/>
        <c:baseTimeUnit val="days"/>
      </c:dateAx>
      <c:valAx>
        <c:axId val="859237040"/>
        <c:scaling>
          <c:orientation val="minMax"/>
          <c:max val="3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465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3</xdr:row>
      <xdr:rowOff>58743</xdr:rowOff>
    </xdr:from>
    <xdr:to>
      <xdr:col>11</xdr:col>
      <xdr:colOff>527050</xdr:colOff>
      <xdr:row>18</xdr:row>
      <xdr:rowOff>39693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4E4F2C-875D-4783-BE5F-3A28E5B40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555625</xdr:colOff>
      <xdr:row>9</xdr:row>
      <xdr:rowOff>62441</xdr:rowOff>
    </xdr:from>
    <xdr:to>
      <xdr:col>18</xdr:col>
      <xdr:colOff>37042</xdr:colOff>
      <xdr:row>24</xdr:row>
      <xdr:rowOff>106891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D70978-EDCC-4FB2-AE07-F8308CCA5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98425</xdr:colOff>
      <xdr:row>99</xdr:row>
      <xdr:rowOff>98425</xdr:rowOff>
    </xdr:from>
    <xdr:to>
      <xdr:col>1</xdr:col>
      <xdr:colOff>3822700</xdr:colOff>
      <xdr:row>111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49829-FF46-4793-A090-DCDC3A7B3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331507</xdr:colOff>
      <xdr:row>0</xdr:row>
      <xdr:rowOff>605117</xdr:rowOff>
    </xdr:from>
    <xdr:to>
      <xdr:col>3</xdr:col>
      <xdr:colOff>270248</xdr:colOff>
      <xdr:row>17</xdr:row>
      <xdr:rowOff>80687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14D87A-A843-4B34-8C4F-2CCF5834D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ufity.com/blogs/1591622538151/Texas-counties-see-steep-rise-in-cases-after-reopening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bm.net/covid-19/when-will-it-be-over-an-introduction-to-viral-reproduction-numbers-r0-and-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14646-6B96-4A5F-85FA-80A8110B5BA0}">
  <dimension ref="A1:AH366"/>
  <sheetViews>
    <sheetView tabSelected="1" zoomScale="80" zoomScaleNormal="80" workbookViewId="0">
      <pane ySplit="1" topLeftCell="A77" activePane="bottomLeft" state="frozen"/>
      <selection pane="bottomLeft" activeCell="H87" sqref="H87"/>
    </sheetView>
  </sheetViews>
  <sheetFormatPr defaultRowHeight="14.5" x14ac:dyDescent="0.35"/>
  <cols>
    <col min="1" max="1" width="10" customWidth="1"/>
    <col min="2" max="2" width="55.90625" bestFit="1" customWidth="1"/>
    <col min="3" max="3" width="10.453125" style="16" bestFit="1" customWidth="1"/>
    <col min="4" max="4" width="10.453125" style="14" customWidth="1"/>
    <col min="5" max="5" width="10.453125" style="9" customWidth="1"/>
    <col min="6" max="7" width="10.453125" style="4" customWidth="1"/>
    <col min="8" max="8" width="10.453125" style="8" customWidth="1"/>
    <col min="9" max="9" width="10.453125" style="48" customWidth="1"/>
    <col min="10" max="10" width="7" style="48" bestFit="1" customWidth="1"/>
    <col min="11" max="11" width="10.453125" style="8" customWidth="1"/>
    <col min="12" max="12" width="8.7265625" style="34" customWidth="1"/>
    <col min="14" max="14" width="8.7265625" customWidth="1"/>
    <col min="16" max="16" width="8.7265625" customWidth="1"/>
    <col min="17" max="17" width="16.26953125" style="31" bestFit="1" customWidth="1"/>
    <col min="18" max="18" width="21.54296875" style="29" bestFit="1" customWidth="1"/>
    <col min="19" max="19" width="11.08984375" style="29" bestFit="1" customWidth="1"/>
    <col min="20" max="20" width="11.08984375" style="14" customWidth="1"/>
    <col min="21" max="21" width="11.08984375" style="57" customWidth="1"/>
    <col min="22" max="22" width="10.08984375" customWidth="1"/>
    <col min="23" max="23" width="10.7265625" customWidth="1"/>
    <col min="24" max="24" width="9.08984375" customWidth="1"/>
    <col min="25" max="25" width="10.08984375" customWidth="1"/>
    <col min="27" max="27" width="8.7265625" bestFit="1" customWidth="1"/>
    <col min="34" max="34" width="9.1796875" bestFit="1" customWidth="1"/>
  </cols>
  <sheetData>
    <row r="1" spans="1:34" ht="58" x14ac:dyDescent="0.35">
      <c r="A1" s="25" t="s">
        <v>20</v>
      </c>
      <c r="B1" s="26" t="s">
        <v>37</v>
      </c>
      <c r="C1" s="22" t="s">
        <v>0</v>
      </c>
      <c r="D1" s="23" t="s">
        <v>47</v>
      </c>
      <c r="E1" s="45" t="s">
        <v>26</v>
      </c>
      <c r="F1" s="46" t="s">
        <v>25</v>
      </c>
      <c r="G1" s="46" t="s">
        <v>27</v>
      </c>
      <c r="H1" s="46" t="s">
        <v>28</v>
      </c>
      <c r="I1" s="47" t="s">
        <v>32</v>
      </c>
      <c r="J1" s="47" t="s">
        <v>33</v>
      </c>
      <c r="K1" s="46" t="s">
        <v>34</v>
      </c>
      <c r="L1" s="33" t="s">
        <v>41</v>
      </c>
      <c r="M1" s="21" t="s">
        <v>38</v>
      </c>
      <c r="N1" s="21" t="s">
        <v>1</v>
      </c>
      <c r="O1" s="21" t="s">
        <v>39</v>
      </c>
      <c r="P1" s="21" t="s">
        <v>35</v>
      </c>
      <c r="Q1" s="30" t="s">
        <v>2</v>
      </c>
      <c r="R1" s="27" t="s">
        <v>3</v>
      </c>
      <c r="S1" s="27" t="s">
        <v>4</v>
      </c>
      <c r="T1" s="35" t="s">
        <v>29</v>
      </c>
      <c r="U1" s="54" t="s">
        <v>50</v>
      </c>
      <c r="V1" s="24" t="s">
        <v>16</v>
      </c>
      <c r="W1" s="24" t="s">
        <v>18</v>
      </c>
      <c r="X1" s="24" t="s">
        <v>5</v>
      </c>
      <c r="Y1" s="24" t="s">
        <v>6</v>
      </c>
      <c r="AA1" s="21" t="s">
        <v>19</v>
      </c>
      <c r="AB1" s="21" t="s">
        <v>7</v>
      </c>
      <c r="AD1" s="38" t="s">
        <v>40</v>
      </c>
      <c r="AE1" s="38" t="s">
        <v>38</v>
      </c>
      <c r="AF1" s="40" t="s">
        <v>49</v>
      </c>
      <c r="AG1" s="39" t="s">
        <v>41</v>
      </c>
      <c r="AH1" s="39" t="s">
        <v>48</v>
      </c>
    </row>
    <row r="2" spans="1:34" x14ac:dyDescent="0.35">
      <c r="A2">
        <v>0</v>
      </c>
      <c r="C2" s="15">
        <v>43905</v>
      </c>
      <c r="D2" s="37">
        <v>0</v>
      </c>
      <c r="E2" s="9">
        <v>0</v>
      </c>
      <c r="F2" s="5">
        <v>0</v>
      </c>
      <c r="G2" s="8"/>
      <c r="K2" s="8">
        <f>F2*5</f>
        <v>0</v>
      </c>
      <c r="L2" s="34">
        <f>M2/O2</f>
        <v>13.333333333333334</v>
      </c>
      <c r="M2">
        <f>IF(A2=0,$AE$2,IF(A2=1,$AE$3,IF(A2=2,$AE$4,IF(A2=3,$AE$5,IF(A2=4,$AE$6,IF(A2=5,$AE$7,IF(A2=6,$AE$8,IF(A2=7,$AE$9,""))))))))</f>
        <v>0.6</v>
      </c>
      <c r="N2">
        <v>22.22</v>
      </c>
      <c r="O2">
        <f>$AB$6</f>
        <v>4.4999999999999998E-2</v>
      </c>
      <c r="P2">
        <f>M2-O2</f>
        <v>0.55499999999999994</v>
      </c>
      <c r="Q2" s="31">
        <f>AB2</f>
        <v>310568</v>
      </c>
      <c r="R2" s="28">
        <f>AB3</f>
        <v>1</v>
      </c>
      <c r="S2" s="28">
        <f>AB4</f>
        <v>0</v>
      </c>
      <c r="T2" s="19"/>
      <c r="U2" s="55"/>
      <c r="V2" s="1">
        <f t="shared" ref="V2:V65" si="0">R2*$AB$7</f>
        <v>0.02</v>
      </c>
      <c r="W2" s="1">
        <f t="shared" ref="W2:W65" si="1">$AB$10-V2</f>
        <v>499.98</v>
      </c>
      <c r="X2" s="1">
        <f t="shared" ref="X2:X65" si="2">R2*$AB$8</f>
        <v>0.01</v>
      </c>
      <c r="Y2" s="3">
        <f>S2*$AB$9</f>
        <v>0</v>
      </c>
      <c r="AA2" t="s">
        <v>8</v>
      </c>
      <c r="AB2">
        <v>310568</v>
      </c>
      <c r="AD2" s="41">
        <v>0</v>
      </c>
      <c r="AE2" s="42">
        <v>0.6</v>
      </c>
      <c r="AF2" s="43">
        <f>AE2-$AB$6</f>
        <v>0.55499999999999994</v>
      </c>
      <c r="AG2" s="44">
        <f>AE2/$AB$6</f>
        <v>13.333333333333334</v>
      </c>
      <c r="AH2" s="43">
        <v>0</v>
      </c>
    </row>
    <row r="3" spans="1:34" x14ac:dyDescent="0.35">
      <c r="A3">
        <v>0</v>
      </c>
      <c r="B3" t="s">
        <v>21</v>
      </c>
      <c r="C3" s="15">
        <f>C2+1</f>
        <v>43906</v>
      </c>
      <c r="D3" s="37">
        <v>0</v>
      </c>
      <c r="E3" s="9">
        <v>0</v>
      </c>
      <c r="F3" s="5">
        <v>0</v>
      </c>
      <c r="G3" s="8"/>
      <c r="I3" s="17"/>
      <c r="J3" s="17"/>
      <c r="K3" s="8">
        <f t="shared" ref="K3:K70" si="3">F3*5</f>
        <v>0</v>
      </c>
      <c r="L3" s="34">
        <f t="shared" ref="L3:L66" si="4">M3/O3</f>
        <v>13.333333333333334</v>
      </c>
      <c r="M3">
        <f t="shared" ref="M3:M66" si="5">IF(A3=0,$AE$2,IF(A3=1,$AE$3,IF(A3=2,$AE$4,IF(A3=3,$AE$5,IF(A3=4,$AE$6,IF(A3=5,$AE$7,IF(A3=6,$AE$8,IF(A3=7,$AE$9,""))))))))</f>
        <v>0.6</v>
      </c>
      <c r="N3">
        <v>22.22</v>
      </c>
      <c r="O3">
        <f t="shared" ref="O3:O66" si="6">$AB$6</f>
        <v>4.4999999999999998E-2</v>
      </c>
      <c r="P3">
        <f t="shared" ref="P3:P66" si="7">M3-O3</f>
        <v>0.55499999999999994</v>
      </c>
      <c r="Q3" s="32">
        <f t="shared" ref="Q3:Q66" si="8">Q2-((Q2/$AB$2)*(M3*R2))</f>
        <v>310567.40000000002</v>
      </c>
      <c r="R3" s="28">
        <f t="shared" ref="R3:R66" si="9">R2+(Q2/$AB$2)*(M3*R2)-(R2*O3)</f>
        <v>1.5550000000000002</v>
      </c>
      <c r="S3" s="28">
        <f t="shared" ref="S3:S66" si="10">S2+(R2*O3)</f>
        <v>4.4999999999999998E-2</v>
      </c>
      <c r="T3" s="20"/>
      <c r="U3" s="56"/>
      <c r="V3" s="1">
        <f t="shared" si="0"/>
        <v>3.1100000000000003E-2</v>
      </c>
      <c r="W3" s="1">
        <f t="shared" si="1"/>
        <v>499.96890000000002</v>
      </c>
      <c r="X3" s="1">
        <f t="shared" si="2"/>
        <v>1.5550000000000001E-2</v>
      </c>
      <c r="Y3" s="3">
        <f t="shared" ref="Y3:Y66" si="11">S3*$AB$9</f>
        <v>1.1249999999999999E-3</v>
      </c>
      <c r="AA3" t="s">
        <v>9</v>
      </c>
      <c r="AB3">
        <v>1</v>
      </c>
      <c r="AD3" s="41">
        <v>1</v>
      </c>
      <c r="AE3" s="42">
        <v>0.45</v>
      </c>
      <c r="AF3" s="43">
        <f t="shared" ref="AF3:AF9" si="12">AE3-$AB$6</f>
        <v>0.40500000000000003</v>
      </c>
      <c r="AG3" s="44">
        <f t="shared" ref="AG3:AG9" si="13">AE3/$AB$6</f>
        <v>10</v>
      </c>
      <c r="AH3" s="43">
        <f>(AE3-AE2)/AE2</f>
        <v>-0.24999999999999994</v>
      </c>
    </row>
    <row r="4" spans="1:34" x14ac:dyDescent="0.35">
      <c r="A4">
        <v>0</v>
      </c>
      <c r="C4" s="15">
        <f t="shared" ref="C4:C67" si="14">C3+1</f>
        <v>43907</v>
      </c>
      <c r="D4" s="37">
        <f>E4-E3</f>
        <v>2</v>
      </c>
      <c r="E4" s="9">
        <v>2</v>
      </c>
      <c r="F4" s="5">
        <v>2</v>
      </c>
      <c r="G4" s="8"/>
      <c r="I4" s="17"/>
      <c r="J4" s="17"/>
      <c r="K4" s="8">
        <f t="shared" si="3"/>
        <v>10</v>
      </c>
      <c r="L4" s="34">
        <f t="shared" si="4"/>
        <v>13.333333333333334</v>
      </c>
      <c r="M4">
        <f t="shared" si="5"/>
        <v>0.6</v>
      </c>
      <c r="N4">
        <v>22.22</v>
      </c>
      <c r="O4">
        <f t="shared" si="6"/>
        <v>4.4999999999999998E-2</v>
      </c>
      <c r="P4">
        <f t="shared" si="7"/>
        <v>0.55499999999999994</v>
      </c>
      <c r="Q4" s="32">
        <f t="shared" si="8"/>
        <v>310566.46700180252</v>
      </c>
      <c r="R4" s="28">
        <f t="shared" si="9"/>
        <v>2.418023197496201</v>
      </c>
      <c r="S4" s="28">
        <f t="shared" si="10"/>
        <v>0.11497500000000001</v>
      </c>
      <c r="T4" s="20"/>
      <c r="U4" s="56"/>
      <c r="V4" s="1">
        <f t="shared" si="0"/>
        <v>4.8360463949924021E-2</v>
      </c>
      <c r="W4" s="1">
        <f t="shared" si="1"/>
        <v>499.9516395360501</v>
      </c>
      <c r="X4" s="1">
        <f t="shared" si="2"/>
        <v>2.418023197496201E-2</v>
      </c>
      <c r="Y4" s="3">
        <f t="shared" si="11"/>
        <v>2.8743750000000002E-3</v>
      </c>
      <c r="AA4" t="s">
        <v>10</v>
      </c>
      <c r="AB4">
        <v>0</v>
      </c>
      <c r="AD4" s="41">
        <v>2</v>
      </c>
      <c r="AE4" s="42">
        <v>0.1</v>
      </c>
      <c r="AF4" s="43">
        <f t="shared" si="12"/>
        <v>5.5000000000000007E-2</v>
      </c>
      <c r="AG4" s="44">
        <f t="shared" si="13"/>
        <v>2.2222222222222223</v>
      </c>
      <c r="AH4" s="43">
        <f t="shared" ref="AH4:AH9" si="15">(AE4-AE3)/AE3</f>
        <v>-0.77777777777777768</v>
      </c>
    </row>
    <row r="5" spans="1:34" x14ac:dyDescent="0.35">
      <c r="A5">
        <v>0</v>
      </c>
      <c r="C5" s="15">
        <f t="shared" si="14"/>
        <v>43908</v>
      </c>
      <c r="D5" s="37">
        <f t="shared" ref="D5:D18" si="16">E5-E4</f>
        <v>1</v>
      </c>
      <c r="E5" s="9">
        <v>3</v>
      </c>
      <c r="F5" s="5">
        <v>3</v>
      </c>
      <c r="G5" s="8"/>
      <c r="I5" s="17">
        <f t="shared" ref="I5:I69" si="17">(F5-F4)/F4</f>
        <v>0.5</v>
      </c>
      <c r="J5" s="17"/>
      <c r="K5" s="8">
        <f t="shared" si="3"/>
        <v>15</v>
      </c>
      <c r="L5" s="34">
        <f t="shared" si="4"/>
        <v>13.333333333333334</v>
      </c>
      <c r="M5">
        <f t="shared" si="5"/>
        <v>0.6</v>
      </c>
      <c r="N5">
        <v>22.22</v>
      </c>
      <c r="O5">
        <f t="shared" si="6"/>
        <v>4.4999999999999998E-2</v>
      </c>
      <c r="P5">
        <f t="shared" si="7"/>
        <v>0.55499999999999994</v>
      </c>
      <c r="Q5" s="32">
        <f t="shared" si="8"/>
        <v>310565.01619504538</v>
      </c>
      <c r="R5" s="28">
        <f t="shared" si="9"/>
        <v>3.7600189107276933</v>
      </c>
      <c r="S5" s="28">
        <f t="shared" si="10"/>
        <v>0.22378604388732903</v>
      </c>
      <c r="T5" s="20"/>
      <c r="U5" s="56"/>
      <c r="V5" s="1">
        <f t="shared" si="0"/>
        <v>7.5200378214553873E-2</v>
      </c>
      <c r="W5" s="1">
        <f t="shared" si="1"/>
        <v>499.92479962178544</v>
      </c>
      <c r="X5" s="1">
        <f t="shared" si="2"/>
        <v>3.7600189107276936E-2</v>
      </c>
      <c r="Y5" s="3">
        <f t="shared" si="11"/>
        <v>5.5946510971832258E-3</v>
      </c>
      <c r="AA5" t="s">
        <v>11</v>
      </c>
      <c r="AB5" s="18">
        <v>0.6</v>
      </c>
      <c r="AD5" s="41">
        <v>3</v>
      </c>
      <c r="AE5" s="42">
        <v>0.115</v>
      </c>
      <c r="AF5" s="43">
        <f t="shared" si="12"/>
        <v>7.0000000000000007E-2</v>
      </c>
      <c r="AG5" s="44">
        <f t="shared" si="13"/>
        <v>2.5555555555555558</v>
      </c>
      <c r="AH5" s="43">
        <f t="shared" si="15"/>
        <v>0.15</v>
      </c>
    </row>
    <row r="6" spans="1:34" x14ac:dyDescent="0.35">
      <c r="A6">
        <v>0</v>
      </c>
      <c r="C6" s="15">
        <f t="shared" si="14"/>
        <v>43909</v>
      </c>
      <c r="D6" s="37">
        <f t="shared" si="16"/>
        <v>0</v>
      </c>
      <c r="E6" s="9">
        <v>3</v>
      </c>
      <c r="F6" s="5">
        <v>3</v>
      </c>
      <c r="G6" s="8"/>
      <c r="I6" s="17">
        <f t="shared" si="17"/>
        <v>0</v>
      </c>
      <c r="J6" s="17"/>
      <c r="K6" s="8">
        <f t="shared" si="3"/>
        <v>15</v>
      </c>
      <c r="L6" s="34">
        <f t="shared" si="4"/>
        <v>13.333333333333334</v>
      </c>
      <c r="M6">
        <f t="shared" si="5"/>
        <v>0.6</v>
      </c>
      <c r="N6">
        <v>22.22</v>
      </c>
      <c r="O6">
        <f t="shared" si="6"/>
        <v>4.4999999999999998E-2</v>
      </c>
      <c r="P6">
        <f t="shared" si="7"/>
        <v>0.55499999999999994</v>
      </c>
      <c r="Q6" s="32">
        <f t="shared" si="8"/>
        <v>310562.76020537375</v>
      </c>
      <c r="R6" s="28">
        <f t="shared" si="9"/>
        <v>5.8468077313862414</v>
      </c>
      <c r="S6" s="28">
        <f t="shared" si="10"/>
        <v>0.39298689487007521</v>
      </c>
      <c r="T6" s="20"/>
      <c r="U6" s="56"/>
      <c r="V6" s="1">
        <f t="shared" si="0"/>
        <v>0.11693615462772483</v>
      </c>
      <c r="W6" s="1">
        <f t="shared" si="1"/>
        <v>499.88306384537225</v>
      </c>
      <c r="X6" s="1">
        <f t="shared" si="2"/>
        <v>5.8468077313862415E-2</v>
      </c>
      <c r="Y6" s="3">
        <f t="shared" si="11"/>
        <v>9.8246723717518806E-3</v>
      </c>
      <c r="AA6" t="s">
        <v>12</v>
      </c>
      <c r="AB6" s="18">
        <v>4.4999999999999998E-2</v>
      </c>
      <c r="AD6" s="41">
        <v>4</v>
      </c>
      <c r="AE6" s="42">
        <v>0.06</v>
      </c>
      <c r="AF6" s="43">
        <f t="shared" si="12"/>
        <v>1.4999999999999999E-2</v>
      </c>
      <c r="AG6" s="44">
        <f t="shared" si="13"/>
        <v>1.3333333333333333</v>
      </c>
      <c r="AH6" s="43">
        <f t="shared" si="15"/>
        <v>-0.47826086956521741</v>
      </c>
    </row>
    <row r="7" spans="1:34" x14ac:dyDescent="0.35">
      <c r="A7">
        <v>0</v>
      </c>
      <c r="C7" s="15">
        <f t="shared" si="14"/>
        <v>43910</v>
      </c>
      <c r="D7" s="37">
        <f t="shared" si="16"/>
        <v>2</v>
      </c>
      <c r="E7" s="9">
        <v>5</v>
      </c>
      <c r="F7" s="5">
        <v>5</v>
      </c>
      <c r="G7" s="8"/>
      <c r="I7" s="17">
        <f t="shared" si="17"/>
        <v>0.66666666666666663</v>
      </c>
      <c r="J7" s="17"/>
      <c r="K7" s="8">
        <f t="shared" si="3"/>
        <v>25</v>
      </c>
      <c r="L7" s="34">
        <f t="shared" si="4"/>
        <v>13.333333333333334</v>
      </c>
      <c r="M7">
        <f t="shared" si="5"/>
        <v>0.6</v>
      </c>
      <c r="N7">
        <v>22.22</v>
      </c>
      <c r="O7">
        <f t="shared" si="6"/>
        <v>4.4999999999999998E-2</v>
      </c>
      <c r="P7">
        <f t="shared" si="7"/>
        <v>0.55499999999999994</v>
      </c>
      <c r="Q7" s="32">
        <f t="shared" si="8"/>
        <v>310559.25217992207</v>
      </c>
      <c r="R7" s="28">
        <f t="shared" si="9"/>
        <v>9.0917268351290801</v>
      </c>
      <c r="S7" s="28">
        <f t="shared" si="10"/>
        <v>0.65609324278245607</v>
      </c>
      <c r="T7" s="20"/>
      <c r="U7" s="56"/>
      <c r="V7" s="1">
        <f t="shared" si="0"/>
        <v>0.1818345367025816</v>
      </c>
      <c r="W7" s="1">
        <f t="shared" si="1"/>
        <v>499.81816546329742</v>
      </c>
      <c r="X7" s="1">
        <f t="shared" si="2"/>
        <v>9.0917268351290798E-2</v>
      </c>
      <c r="Y7" s="3">
        <f t="shared" si="11"/>
        <v>1.6402331069561401E-2</v>
      </c>
      <c r="AA7" t="s">
        <v>13</v>
      </c>
      <c r="AB7" s="2">
        <v>0.02</v>
      </c>
      <c r="AD7" s="41">
        <v>5</v>
      </c>
      <c r="AE7" s="42">
        <v>0.03</v>
      </c>
      <c r="AF7" s="43">
        <f t="shared" si="12"/>
        <v>-1.4999999999999999E-2</v>
      </c>
      <c r="AG7" s="44">
        <f t="shared" si="13"/>
        <v>0.66666666666666663</v>
      </c>
      <c r="AH7" s="43">
        <f t="shared" si="15"/>
        <v>-0.5</v>
      </c>
    </row>
    <row r="8" spans="1:34" x14ac:dyDescent="0.35">
      <c r="A8">
        <v>0</v>
      </c>
      <c r="C8" s="15">
        <f t="shared" si="14"/>
        <v>43911</v>
      </c>
      <c r="D8" s="37">
        <f t="shared" si="16"/>
        <v>3</v>
      </c>
      <c r="E8" s="9">
        <v>8</v>
      </c>
      <c r="F8" s="5">
        <v>8</v>
      </c>
      <c r="G8" s="8"/>
      <c r="I8" s="17">
        <f t="shared" si="17"/>
        <v>0.6</v>
      </c>
      <c r="J8" s="17"/>
      <c r="K8" s="8">
        <f t="shared" si="3"/>
        <v>40</v>
      </c>
      <c r="L8" s="34">
        <f t="shared" si="4"/>
        <v>13.333333333333334</v>
      </c>
      <c r="M8">
        <f t="shared" si="5"/>
        <v>0.6</v>
      </c>
      <c r="N8">
        <v>22.22</v>
      </c>
      <c r="O8">
        <f t="shared" si="6"/>
        <v>4.4999999999999998E-2</v>
      </c>
      <c r="P8">
        <f t="shared" si="7"/>
        <v>0.55499999999999994</v>
      </c>
      <c r="Q8" s="32">
        <f t="shared" si="8"/>
        <v>310553.79729747388</v>
      </c>
      <c r="R8" s="28">
        <f t="shared" si="9"/>
        <v>14.137481575724163</v>
      </c>
      <c r="S8" s="28">
        <f t="shared" si="10"/>
        <v>1.0652209503632646</v>
      </c>
      <c r="T8" s="20"/>
      <c r="U8" s="56"/>
      <c r="V8" s="1">
        <f t="shared" si="0"/>
        <v>0.28274963151448324</v>
      </c>
      <c r="W8" s="1">
        <f t="shared" si="1"/>
        <v>499.71725036848551</v>
      </c>
      <c r="X8" s="1">
        <f t="shared" si="2"/>
        <v>0.14137481575724162</v>
      </c>
      <c r="Y8" s="3">
        <f t="shared" si="11"/>
        <v>2.6630523759081617E-2</v>
      </c>
      <c r="AA8" t="s">
        <v>14</v>
      </c>
      <c r="AB8" s="2">
        <v>0.01</v>
      </c>
      <c r="AD8" s="41">
        <v>6</v>
      </c>
      <c r="AE8" s="42">
        <v>0.02</v>
      </c>
      <c r="AF8" s="43">
        <f t="shared" si="12"/>
        <v>-2.4999999999999998E-2</v>
      </c>
      <c r="AG8" s="44">
        <f t="shared" si="13"/>
        <v>0.44444444444444448</v>
      </c>
      <c r="AH8" s="43">
        <f t="shared" si="15"/>
        <v>-0.33333333333333331</v>
      </c>
    </row>
    <row r="9" spans="1:34" x14ac:dyDescent="0.35">
      <c r="A9">
        <v>0</v>
      </c>
      <c r="C9" s="15">
        <f t="shared" si="14"/>
        <v>43912</v>
      </c>
      <c r="D9" s="37">
        <f t="shared" si="16"/>
        <v>2</v>
      </c>
      <c r="E9" s="10">
        <v>10</v>
      </c>
      <c r="F9" s="5">
        <v>10</v>
      </c>
      <c r="G9" s="8"/>
      <c r="I9" s="17">
        <f t="shared" si="17"/>
        <v>0.25</v>
      </c>
      <c r="J9" s="17"/>
      <c r="K9" s="8">
        <f t="shared" si="3"/>
        <v>50</v>
      </c>
      <c r="L9" s="34">
        <f t="shared" si="4"/>
        <v>13.333333333333334</v>
      </c>
      <c r="M9">
        <f t="shared" si="5"/>
        <v>0.6</v>
      </c>
      <c r="N9">
        <v>22.22</v>
      </c>
      <c r="O9">
        <f t="shared" si="6"/>
        <v>4.4999999999999998E-2</v>
      </c>
      <c r="P9">
        <f t="shared" si="7"/>
        <v>0.55499999999999994</v>
      </c>
      <c r="Q9" s="32">
        <f t="shared" si="8"/>
        <v>310545.31519644434</v>
      </c>
      <c r="R9" s="28">
        <f t="shared" si="9"/>
        <v>21.983395934344816</v>
      </c>
      <c r="S9" s="28">
        <f t="shared" si="10"/>
        <v>1.7014076212708518</v>
      </c>
      <c r="T9" s="20"/>
      <c r="U9" s="56"/>
      <c r="V9" s="1">
        <f t="shared" si="0"/>
        <v>0.43966791868689636</v>
      </c>
      <c r="W9" s="1">
        <f t="shared" si="1"/>
        <v>499.56033208131311</v>
      </c>
      <c r="X9" s="1">
        <f t="shared" si="2"/>
        <v>0.21983395934344818</v>
      </c>
      <c r="Y9" s="3">
        <f t="shared" si="11"/>
        <v>4.2535190531771294E-2</v>
      </c>
      <c r="AA9" t="s">
        <v>15</v>
      </c>
      <c r="AB9" s="53">
        <v>2.5000000000000001E-2</v>
      </c>
      <c r="AD9" s="49">
        <v>7</v>
      </c>
      <c r="AE9" s="50">
        <v>1.4999999999999999E-2</v>
      </c>
      <c r="AF9" s="51">
        <f t="shared" si="12"/>
        <v>-0.03</v>
      </c>
      <c r="AG9" s="52">
        <f t="shared" si="13"/>
        <v>0.33333333333333331</v>
      </c>
      <c r="AH9" s="43">
        <f t="shared" si="15"/>
        <v>-0.25000000000000006</v>
      </c>
    </row>
    <row r="10" spans="1:34" x14ac:dyDescent="0.35">
      <c r="A10">
        <v>0</v>
      </c>
      <c r="C10" s="15">
        <f t="shared" si="14"/>
        <v>43913</v>
      </c>
      <c r="D10" s="37">
        <f t="shared" si="16"/>
        <v>0</v>
      </c>
      <c r="E10" s="10">
        <v>10</v>
      </c>
      <c r="F10" s="5">
        <v>10</v>
      </c>
      <c r="G10" s="8"/>
      <c r="I10" s="17">
        <f t="shared" si="17"/>
        <v>0</v>
      </c>
      <c r="J10" s="17"/>
      <c r="K10" s="8">
        <f t="shared" si="3"/>
        <v>50</v>
      </c>
      <c r="L10" s="34">
        <f t="shared" si="4"/>
        <v>13.333333333333334</v>
      </c>
      <c r="M10">
        <f t="shared" si="5"/>
        <v>0.6</v>
      </c>
      <c r="N10">
        <v>22.22</v>
      </c>
      <c r="O10">
        <f t="shared" si="6"/>
        <v>4.4999999999999998E-2</v>
      </c>
      <c r="P10">
        <f t="shared" si="7"/>
        <v>0.55499999999999994</v>
      </c>
      <c r="Q10" s="32">
        <f t="shared" si="8"/>
        <v>310532.12612232304</v>
      </c>
      <c r="R10" s="28">
        <f t="shared" si="9"/>
        <v>34.183217238624117</v>
      </c>
      <c r="S10" s="28">
        <f t="shared" si="10"/>
        <v>2.6906604383163684</v>
      </c>
      <c r="T10" s="20"/>
      <c r="U10" s="56"/>
      <c r="V10" s="1">
        <f t="shared" si="0"/>
        <v>0.68366434477248239</v>
      </c>
      <c r="W10" s="1">
        <f t="shared" si="1"/>
        <v>499.31633565522753</v>
      </c>
      <c r="X10" s="1">
        <f t="shared" si="2"/>
        <v>0.3418321723862412</v>
      </c>
      <c r="Y10" s="3">
        <f t="shared" si="11"/>
        <v>6.7266510957909212E-2</v>
      </c>
      <c r="AA10" t="s">
        <v>17</v>
      </c>
      <c r="AB10" s="4">
        <v>500</v>
      </c>
    </row>
    <row r="11" spans="1:34" x14ac:dyDescent="0.35">
      <c r="A11">
        <v>1</v>
      </c>
      <c r="B11" t="s">
        <v>22</v>
      </c>
      <c r="C11" s="15">
        <f t="shared" si="14"/>
        <v>43914</v>
      </c>
      <c r="D11" s="37">
        <f t="shared" si="16"/>
        <v>4</v>
      </c>
      <c r="E11" s="10">
        <v>14</v>
      </c>
      <c r="F11" s="5">
        <v>14</v>
      </c>
      <c r="G11" s="8"/>
      <c r="I11" s="17">
        <f>(F11-F10)/F10</f>
        <v>0.4</v>
      </c>
      <c r="J11" s="17">
        <f>AVERAGE(I5:I11)</f>
        <v>0.34523809523809523</v>
      </c>
      <c r="K11" s="8">
        <f t="shared" si="3"/>
        <v>70</v>
      </c>
      <c r="L11" s="34">
        <f t="shared" si="4"/>
        <v>10</v>
      </c>
      <c r="M11">
        <f t="shared" si="5"/>
        <v>0.45</v>
      </c>
      <c r="N11">
        <v>22.22</v>
      </c>
      <c r="O11">
        <f t="shared" si="6"/>
        <v>4.4999999999999998E-2</v>
      </c>
      <c r="P11">
        <f t="shared" si="7"/>
        <v>0.40500000000000003</v>
      </c>
      <c r="Q11" s="32">
        <f t="shared" si="8"/>
        <v>310516.74545140052</v>
      </c>
      <c r="R11" s="28">
        <f t="shared" si="9"/>
        <v>48.02564338540553</v>
      </c>
      <c r="S11" s="28">
        <f t="shared" si="10"/>
        <v>4.2289052140544534</v>
      </c>
      <c r="T11" s="20"/>
      <c r="U11" s="56"/>
      <c r="V11" s="1">
        <f t="shared" si="0"/>
        <v>0.96051286770811062</v>
      </c>
      <c r="W11" s="1">
        <f t="shared" si="1"/>
        <v>499.03948713229187</v>
      </c>
      <c r="X11" s="1">
        <f t="shared" si="2"/>
        <v>0.48025643385405531</v>
      </c>
      <c r="Y11" s="3">
        <f t="shared" si="11"/>
        <v>0.10572263035136134</v>
      </c>
    </row>
    <row r="12" spans="1:34" x14ac:dyDescent="0.35">
      <c r="A12">
        <v>1</v>
      </c>
      <c r="C12" s="15">
        <f t="shared" si="14"/>
        <v>43915</v>
      </c>
      <c r="D12" s="37">
        <f t="shared" si="16"/>
        <v>5</v>
      </c>
      <c r="E12" s="10">
        <v>19</v>
      </c>
      <c r="F12" s="5">
        <v>19</v>
      </c>
      <c r="G12" s="8"/>
      <c r="I12" s="17">
        <f t="shared" si="17"/>
        <v>0.35714285714285715</v>
      </c>
      <c r="J12" s="17">
        <f t="shared" ref="J12:J72" si="18">AVERAGE(I6:I12)</f>
        <v>0.32482993197278909</v>
      </c>
      <c r="K12" s="8">
        <f t="shared" si="3"/>
        <v>95</v>
      </c>
      <c r="L12" s="34">
        <f t="shared" si="4"/>
        <v>10</v>
      </c>
      <c r="M12">
        <f t="shared" si="5"/>
        <v>0.45</v>
      </c>
      <c r="N12">
        <v>22.22</v>
      </c>
      <c r="O12">
        <f t="shared" si="6"/>
        <v>4.4999999999999998E-2</v>
      </c>
      <c r="P12">
        <f t="shared" si="7"/>
        <v>0.40500000000000003</v>
      </c>
      <c r="Q12" s="32">
        <f t="shared" si="8"/>
        <v>310495.13747853466</v>
      </c>
      <c r="R12" s="28">
        <f t="shared" si="9"/>
        <v>67.472462298942105</v>
      </c>
      <c r="S12" s="28">
        <f t="shared" si="10"/>
        <v>6.3900591663977018</v>
      </c>
      <c r="T12" s="20"/>
      <c r="U12" s="56"/>
      <c r="V12" s="1">
        <f t="shared" si="0"/>
        <v>1.3494492459788421</v>
      </c>
      <c r="W12" s="1">
        <f t="shared" si="1"/>
        <v>498.65055075402114</v>
      </c>
      <c r="X12" s="1">
        <f t="shared" si="2"/>
        <v>0.67472462298942104</v>
      </c>
      <c r="Y12" s="3">
        <f t="shared" si="11"/>
        <v>0.15975147915994256</v>
      </c>
    </row>
    <row r="13" spans="1:34" x14ac:dyDescent="0.35">
      <c r="A13">
        <v>1</v>
      </c>
      <c r="C13" s="15">
        <f t="shared" si="14"/>
        <v>43916</v>
      </c>
      <c r="D13" s="37">
        <f t="shared" si="16"/>
        <v>4</v>
      </c>
      <c r="E13" s="10">
        <v>23</v>
      </c>
      <c r="F13" s="5">
        <v>23</v>
      </c>
      <c r="G13" s="8"/>
      <c r="I13" s="17">
        <f t="shared" si="17"/>
        <v>0.21052631578947367</v>
      </c>
      <c r="J13" s="17">
        <f t="shared" si="18"/>
        <v>0.3549051199427139</v>
      </c>
      <c r="K13" s="8">
        <f t="shared" si="3"/>
        <v>115</v>
      </c>
      <c r="L13" s="34">
        <f t="shared" si="4"/>
        <v>10</v>
      </c>
      <c r="M13">
        <f t="shared" si="5"/>
        <v>0.45</v>
      </c>
      <c r="N13">
        <v>22.22</v>
      </c>
      <c r="O13">
        <f t="shared" si="6"/>
        <v>4.4999999999999998E-2</v>
      </c>
      <c r="P13">
        <f t="shared" si="7"/>
        <v>0.40500000000000003</v>
      </c>
      <c r="Q13" s="32">
        <f t="shared" si="8"/>
        <v>310464.78199388756</v>
      </c>
      <c r="R13" s="28">
        <f t="shared" si="9"/>
        <v>94.791686142608455</v>
      </c>
      <c r="S13" s="28">
        <f t="shared" si="10"/>
        <v>9.4263199698500966</v>
      </c>
      <c r="T13" s="20"/>
      <c r="U13" s="56"/>
      <c r="V13" s="1">
        <f t="shared" si="0"/>
        <v>1.8958337228521691</v>
      </c>
      <c r="W13" s="1">
        <f t="shared" si="1"/>
        <v>498.10416627714784</v>
      </c>
      <c r="X13" s="1">
        <f t="shared" si="2"/>
        <v>0.94791686142608456</v>
      </c>
      <c r="Y13" s="3">
        <f t="shared" si="11"/>
        <v>0.23565799924625241</v>
      </c>
    </row>
    <row r="14" spans="1:34" x14ac:dyDescent="0.35">
      <c r="A14">
        <v>1</v>
      </c>
      <c r="C14" s="15">
        <f t="shared" si="14"/>
        <v>43917</v>
      </c>
      <c r="D14" s="37">
        <f t="shared" si="16"/>
        <v>0</v>
      </c>
      <c r="E14" s="10">
        <v>23</v>
      </c>
      <c r="F14" s="5">
        <v>23</v>
      </c>
      <c r="G14" s="8"/>
      <c r="I14" s="17">
        <f t="shared" si="17"/>
        <v>0</v>
      </c>
      <c r="J14" s="17">
        <f t="shared" si="18"/>
        <v>0.25966702470461872</v>
      </c>
      <c r="K14" s="8">
        <f t="shared" si="3"/>
        <v>115</v>
      </c>
      <c r="L14" s="34">
        <f t="shared" si="4"/>
        <v>10</v>
      </c>
      <c r="M14">
        <f t="shared" si="5"/>
        <v>0.45</v>
      </c>
      <c r="N14">
        <v>22.22</v>
      </c>
      <c r="O14">
        <f t="shared" si="6"/>
        <v>4.4999999999999998E-2</v>
      </c>
      <c r="P14">
        <f t="shared" si="7"/>
        <v>0.40500000000000003</v>
      </c>
      <c r="Q14" s="32">
        <f t="shared" si="8"/>
        <v>310422.13991203142</v>
      </c>
      <c r="R14" s="28">
        <f t="shared" si="9"/>
        <v>133.16814212231944</v>
      </c>
      <c r="S14" s="28">
        <f t="shared" si="10"/>
        <v>13.691945846267476</v>
      </c>
      <c r="T14" s="20"/>
      <c r="U14" s="56"/>
      <c r="V14" s="1">
        <f t="shared" si="0"/>
        <v>2.6633628424463889</v>
      </c>
      <c r="W14" s="1">
        <f t="shared" si="1"/>
        <v>497.33663715755364</v>
      </c>
      <c r="X14" s="1">
        <f t="shared" si="2"/>
        <v>1.3316814212231944</v>
      </c>
      <c r="Y14" s="3">
        <f t="shared" si="11"/>
        <v>0.34229864615668693</v>
      </c>
    </row>
    <row r="15" spans="1:34" x14ac:dyDescent="0.35">
      <c r="A15">
        <v>1</v>
      </c>
      <c r="C15" s="15">
        <f t="shared" si="14"/>
        <v>43918</v>
      </c>
      <c r="D15" s="37">
        <f t="shared" si="16"/>
        <v>18</v>
      </c>
      <c r="E15" s="10">
        <v>41</v>
      </c>
      <c r="F15" s="5">
        <v>41</v>
      </c>
      <c r="G15" s="8"/>
      <c r="I15" s="17">
        <f t="shared" si="17"/>
        <v>0.78260869565217395</v>
      </c>
      <c r="J15" s="17">
        <f t="shared" si="18"/>
        <v>0.28575398122635781</v>
      </c>
      <c r="K15" s="8">
        <f t="shared" si="3"/>
        <v>205</v>
      </c>
      <c r="L15" s="34">
        <f t="shared" si="4"/>
        <v>10</v>
      </c>
      <c r="M15">
        <f t="shared" si="5"/>
        <v>0.45</v>
      </c>
      <c r="N15">
        <v>22.22</v>
      </c>
      <c r="O15">
        <f t="shared" si="6"/>
        <v>4.4999999999999998E-2</v>
      </c>
      <c r="P15">
        <f t="shared" si="7"/>
        <v>0.40500000000000003</v>
      </c>
      <c r="Q15" s="32">
        <f t="shared" si="8"/>
        <v>310362.24239251693</v>
      </c>
      <c r="R15" s="28">
        <f t="shared" si="9"/>
        <v>187.07309524129809</v>
      </c>
      <c r="S15" s="28">
        <f t="shared" si="10"/>
        <v>19.684512241771849</v>
      </c>
      <c r="T15" s="20"/>
      <c r="U15" s="56"/>
      <c r="V15" s="1">
        <f t="shared" si="0"/>
        <v>3.7414619048259619</v>
      </c>
      <c r="W15" s="1">
        <f t="shared" si="1"/>
        <v>496.25853809517406</v>
      </c>
      <c r="X15" s="1">
        <f t="shared" si="2"/>
        <v>1.8707309524129809</v>
      </c>
      <c r="Y15" s="3">
        <f t="shared" si="11"/>
        <v>0.49211280604429625</v>
      </c>
    </row>
    <row r="16" spans="1:34" x14ac:dyDescent="0.35">
      <c r="A16">
        <v>1</v>
      </c>
      <c r="B16" t="s">
        <v>24</v>
      </c>
      <c r="C16" s="15">
        <f t="shared" si="14"/>
        <v>43919</v>
      </c>
      <c r="D16" s="37">
        <f t="shared" si="16"/>
        <v>10</v>
      </c>
      <c r="E16" s="10">
        <v>51</v>
      </c>
      <c r="F16" s="5">
        <v>51</v>
      </c>
      <c r="G16" s="8"/>
      <c r="I16" s="17">
        <f t="shared" si="17"/>
        <v>0.24390243902439024</v>
      </c>
      <c r="J16" s="17">
        <f t="shared" si="18"/>
        <v>0.284882901086985</v>
      </c>
      <c r="K16" s="8">
        <f t="shared" si="3"/>
        <v>255</v>
      </c>
      <c r="L16" s="34">
        <f t="shared" si="4"/>
        <v>10</v>
      </c>
      <c r="M16">
        <f t="shared" si="5"/>
        <v>0.45</v>
      </c>
      <c r="N16">
        <v>22.22</v>
      </c>
      <c r="O16">
        <f t="shared" si="6"/>
        <v>4.4999999999999998E-2</v>
      </c>
      <c r="P16">
        <f t="shared" si="7"/>
        <v>0.40500000000000003</v>
      </c>
      <c r="Q16" s="32">
        <f t="shared" si="8"/>
        <v>310278.1152725346</v>
      </c>
      <c r="R16" s="28">
        <f t="shared" si="9"/>
        <v>262.78192593779193</v>
      </c>
      <c r="S16" s="28">
        <f t="shared" si="10"/>
        <v>28.102801527630263</v>
      </c>
      <c r="T16" s="20"/>
      <c r="U16" s="56"/>
      <c r="V16" s="1">
        <f t="shared" si="0"/>
        <v>5.2556385187558385</v>
      </c>
      <c r="W16" s="1">
        <f t="shared" si="1"/>
        <v>494.74436148124414</v>
      </c>
      <c r="X16" s="1">
        <f t="shared" si="2"/>
        <v>2.6278192593779193</v>
      </c>
      <c r="Y16" s="3">
        <f t="shared" si="11"/>
        <v>0.70257003819075659</v>
      </c>
    </row>
    <row r="17" spans="1:25" x14ac:dyDescent="0.35">
      <c r="A17">
        <v>1</v>
      </c>
      <c r="C17" s="15">
        <f t="shared" si="14"/>
        <v>43920</v>
      </c>
      <c r="D17" s="37">
        <f t="shared" si="16"/>
        <v>26</v>
      </c>
      <c r="E17" s="10">
        <v>77</v>
      </c>
      <c r="F17" s="5">
        <v>77</v>
      </c>
      <c r="G17" s="8"/>
      <c r="H17" s="8">
        <v>1</v>
      </c>
      <c r="I17" s="17">
        <f t="shared" si="17"/>
        <v>0.50980392156862742</v>
      </c>
      <c r="J17" s="17">
        <f t="shared" si="18"/>
        <v>0.35771203273964602</v>
      </c>
      <c r="K17" s="8">
        <f t="shared" si="3"/>
        <v>385</v>
      </c>
      <c r="L17" s="34">
        <f t="shared" si="4"/>
        <v>10</v>
      </c>
      <c r="M17">
        <f t="shared" si="5"/>
        <v>0.45</v>
      </c>
      <c r="N17">
        <v>22.22</v>
      </c>
      <c r="O17">
        <f t="shared" si="6"/>
        <v>4.4999999999999998E-2</v>
      </c>
      <c r="P17">
        <f t="shared" si="7"/>
        <v>0.40500000000000003</v>
      </c>
      <c r="Q17" s="32">
        <f t="shared" si="8"/>
        <v>310159.97378236672</v>
      </c>
      <c r="R17" s="28">
        <f t="shared" si="9"/>
        <v>369.09822943844239</v>
      </c>
      <c r="S17" s="28">
        <f t="shared" si="10"/>
        <v>39.927988194830903</v>
      </c>
      <c r="T17" s="20"/>
      <c r="U17" s="56"/>
      <c r="V17" s="1">
        <f t="shared" si="0"/>
        <v>7.3819645887688479</v>
      </c>
      <c r="W17" s="1">
        <f t="shared" si="1"/>
        <v>492.61803541123118</v>
      </c>
      <c r="X17" s="1">
        <f t="shared" si="2"/>
        <v>3.6909822943844239</v>
      </c>
      <c r="Y17" s="3">
        <f t="shared" si="11"/>
        <v>0.99819970487077259</v>
      </c>
    </row>
    <row r="18" spans="1:25" x14ac:dyDescent="0.35">
      <c r="A18">
        <v>1</v>
      </c>
      <c r="C18" s="15">
        <f t="shared" si="14"/>
        <v>43921</v>
      </c>
      <c r="D18" s="37">
        <f t="shared" si="16"/>
        <v>23</v>
      </c>
      <c r="E18" s="10">
        <v>100</v>
      </c>
      <c r="F18" s="5">
        <v>98</v>
      </c>
      <c r="G18" s="8"/>
      <c r="H18" s="8">
        <v>2</v>
      </c>
      <c r="I18" s="17">
        <f t="shared" si="17"/>
        <v>0.27272727272727271</v>
      </c>
      <c r="J18" s="17">
        <f t="shared" si="18"/>
        <v>0.33953021455782789</v>
      </c>
      <c r="K18" s="8">
        <f t="shared" si="3"/>
        <v>490</v>
      </c>
      <c r="L18" s="34">
        <f t="shared" si="4"/>
        <v>10</v>
      </c>
      <c r="M18">
        <f t="shared" si="5"/>
        <v>0.45</v>
      </c>
      <c r="N18">
        <v>22.22</v>
      </c>
      <c r="O18">
        <f t="shared" si="6"/>
        <v>4.4999999999999998E-2</v>
      </c>
      <c r="P18">
        <f t="shared" si="7"/>
        <v>0.40500000000000003</v>
      </c>
      <c r="Q18" s="32">
        <f t="shared" si="8"/>
        <v>309994.09779474215</v>
      </c>
      <c r="R18" s="28">
        <f t="shared" si="9"/>
        <v>518.3647967382758</v>
      </c>
      <c r="S18" s="28">
        <f t="shared" si="10"/>
        <v>56.537408519560813</v>
      </c>
      <c r="T18" s="20"/>
      <c r="U18" s="56"/>
      <c r="V18" s="1">
        <f t="shared" si="0"/>
        <v>10.367295934765517</v>
      </c>
      <c r="W18" s="1">
        <f t="shared" si="1"/>
        <v>489.63270406523446</v>
      </c>
      <c r="X18" s="1">
        <f t="shared" si="2"/>
        <v>5.1836479673827585</v>
      </c>
      <c r="Y18" s="3">
        <f t="shared" si="11"/>
        <v>1.4134352129890204</v>
      </c>
    </row>
    <row r="19" spans="1:25" x14ac:dyDescent="0.35">
      <c r="A19">
        <v>2</v>
      </c>
      <c r="B19" t="s">
        <v>23</v>
      </c>
      <c r="C19" s="15">
        <f t="shared" si="14"/>
        <v>43922</v>
      </c>
      <c r="D19" s="37">
        <f>E19-E18</f>
        <v>8</v>
      </c>
      <c r="E19" s="10">
        <v>108</v>
      </c>
      <c r="F19" s="5">
        <v>105</v>
      </c>
      <c r="G19" s="6">
        <v>10</v>
      </c>
      <c r="H19" s="6">
        <v>3</v>
      </c>
      <c r="I19" s="17">
        <f t="shared" si="17"/>
        <v>7.1428571428571425E-2</v>
      </c>
      <c r="J19" s="17">
        <f t="shared" si="18"/>
        <v>0.2987138880272156</v>
      </c>
      <c r="K19" s="8">
        <f t="shared" si="3"/>
        <v>525</v>
      </c>
      <c r="L19" s="34">
        <f t="shared" si="4"/>
        <v>2.2222222222222223</v>
      </c>
      <c r="M19">
        <f t="shared" si="5"/>
        <v>0.1</v>
      </c>
      <c r="N19">
        <v>22.22</v>
      </c>
      <c r="O19">
        <f t="shared" si="6"/>
        <v>4.4999999999999998E-2</v>
      </c>
      <c r="P19">
        <f t="shared" si="7"/>
        <v>5.5000000000000007E-2</v>
      </c>
      <c r="Q19" s="32">
        <f t="shared" si="8"/>
        <v>309942.35710429965</v>
      </c>
      <c r="R19" s="28">
        <f t="shared" si="9"/>
        <v>546.77907132754478</v>
      </c>
      <c r="S19" s="28">
        <f t="shared" si="10"/>
        <v>79.863824372783228</v>
      </c>
      <c r="T19" s="20"/>
      <c r="U19" s="56"/>
      <c r="V19" s="1">
        <f t="shared" si="0"/>
        <v>10.935581426550895</v>
      </c>
      <c r="W19" s="1">
        <f t="shared" si="1"/>
        <v>489.06441857344913</v>
      </c>
      <c r="X19" s="1">
        <f t="shared" si="2"/>
        <v>5.4677907132754475</v>
      </c>
      <c r="Y19" s="3">
        <f t="shared" si="11"/>
        <v>1.9965956093195807</v>
      </c>
    </row>
    <row r="20" spans="1:25" x14ac:dyDescent="0.35">
      <c r="A20">
        <v>2</v>
      </c>
      <c r="C20" s="15">
        <f t="shared" si="14"/>
        <v>43923</v>
      </c>
      <c r="D20" s="37">
        <f t="shared" ref="D20:D84" si="19">E20-E19</f>
        <v>9</v>
      </c>
      <c r="E20" s="10">
        <v>117</v>
      </c>
      <c r="F20" s="6">
        <v>102</v>
      </c>
      <c r="G20" s="6">
        <v>12</v>
      </c>
      <c r="H20" s="6">
        <v>3</v>
      </c>
      <c r="I20" s="17">
        <f t="shared" si="17"/>
        <v>-2.8571428571428571E-2</v>
      </c>
      <c r="J20" s="17">
        <f t="shared" si="18"/>
        <v>0.26455706740422963</v>
      </c>
      <c r="K20" s="8">
        <f t="shared" si="3"/>
        <v>510</v>
      </c>
      <c r="L20" s="34">
        <f t="shared" si="4"/>
        <v>2.2222222222222223</v>
      </c>
      <c r="M20">
        <f t="shared" si="5"/>
        <v>0.1</v>
      </c>
      <c r="N20">
        <v>22.22</v>
      </c>
      <c r="O20">
        <f t="shared" si="6"/>
        <v>4.4999999999999998E-2</v>
      </c>
      <c r="P20">
        <f t="shared" si="7"/>
        <v>5.5000000000000007E-2</v>
      </c>
      <c r="Q20" s="32">
        <f t="shared" si="8"/>
        <v>309887.78934645513</v>
      </c>
      <c r="R20" s="28">
        <f t="shared" si="9"/>
        <v>576.74177096232222</v>
      </c>
      <c r="S20" s="28">
        <f t="shared" si="10"/>
        <v>104.46888258252274</v>
      </c>
      <c r="T20" s="20"/>
      <c r="U20" s="56"/>
      <c r="V20" s="1">
        <f t="shared" si="0"/>
        <v>11.534835419246445</v>
      </c>
      <c r="W20" s="1">
        <f t="shared" si="1"/>
        <v>488.46516458075354</v>
      </c>
      <c r="X20" s="1">
        <f t="shared" si="2"/>
        <v>5.7674177096232224</v>
      </c>
      <c r="Y20" s="3">
        <f t="shared" si="11"/>
        <v>2.6117220645630685</v>
      </c>
    </row>
    <row r="21" spans="1:25" x14ac:dyDescent="0.35">
      <c r="A21">
        <v>2</v>
      </c>
      <c r="C21" s="15">
        <f t="shared" si="14"/>
        <v>43924</v>
      </c>
      <c r="D21" s="37">
        <f t="shared" si="19"/>
        <v>21</v>
      </c>
      <c r="E21" s="10">
        <v>138</v>
      </c>
      <c r="F21" s="6">
        <v>114</v>
      </c>
      <c r="G21" s="6">
        <v>20</v>
      </c>
      <c r="H21" s="6">
        <v>4</v>
      </c>
      <c r="I21" s="17">
        <f t="shared" si="17"/>
        <v>0.11764705882352941</v>
      </c>
      <c r="J21" s="17">
        <f t="shared" si="18"/>
        <v>0.28136379009330525</v>
      </c>
      <c r="K21" s="8">
        <f t="shared" si="3"/>
        <v>570</v>
      </c>
      <c r="L21" s="34">
        <f t="shared" si="4"/>
        <v>2.2222222222222223</v>
      </c>
      <c r="M21">
        <f t="shared" si="5"/>
        <v>0.1</v>
      </c>
      <c r="N21">
        <v>22.22</v>
      </c>
      <c r="O21">
        <f t="shared" si="6"/>
        <v>4.4999999999999998E-2</v>
      </c>
      <c r="P21">
        <f t="shared" si="7"/>
        <v>5.5000000000000007E-2</v>
      </c>
      <c r="Q21" s="32">
        <f t="shared" si="8"/>
        <v>309830.24148819951</v>
      </c>
      <c r="R21" s="28">
        <f t="shared" si="9"/>
        <v>608.33624952462469</v>
      </c>
      <c r="S21" s="28">
        <f t="shared" si="10"/>
        <v>130.42226227582722</v>
      </c>
      <c r="T21" s="20"/>
      <c r="U21" s="56"/>
      <c r="V21" s="1">
        <f t="shared" si="0"/>
        <v>12.166724990492494</v>
      </c>
      <c r="W21" s="1">
        <f t="shared" si="1"/>
        <v>487.83327500950753</v>
      </c>
      <c r="X21" s="1">
        <f t="shared" si="2"/>
        <v>6.0833624952462468</v>
      </c>
      <c r="Y21" s="3">
        <f t="shared" si="11"/>
        <v>3.2605565568956809</v>
      </c>
    </row>
    <row r="22" spans="1:25" x14ac:dyDescent="0.35">
      <c r="A22">
        <v>2</v>
      </c>
      <c r="C22" s="15">
        <f t="shared" si="14"/>
        <v>43925</v>
      </c>
      <c r="D22" s="37">
        <f t="shared" si="19"/>
        <v>13</v>
      </c>
      <c r="E22" s="10">
        <v>151</v>
      </c>
      <c r="F22" s="6">
        <v>126</v>
      </c>
      <c r="G22" s="6">
        <v>21</v>
      </c>
      <c r="H22" s="6">
        <v>4</v>
      </c>
      <c r="I22" s="17">
        <f t="shared" si="17"/>
        <v>0.10526315789473684</v>
      </c>
      <c r="J22" s="17">
        <f t="shared" si="18"/>
        <v>0.1846001418422428</v>
      </c>
      <c r="K22" s="8">
        <f t="shared" si="3"/>
        <v>630</v>
      </c>
      <c r="L22" s="34">
        <f t="shared" si="4"/>
        <v>2.2222222222222223</v>
      </c>
      <c r="M22">
        <f t="shared" si="5"/>
        <v>0.1</v>
      </c>
      <c r="N22">
        <v>22.22</v>
      </c>
      <c r="O22">
        <f t="shared" si="6"/>
        <v>4.4999999999999998E-2</v>
      </c>
      <c r="P22">
        <f t="shared" si="7"/>
        <v>5.5000000000000007E-2</v>
      </c>
      <c r="Q22" s="32">
        <f t="shared" si="8"/>
        <v>309769.55237435125</v>
      </c>
      <c r="R22" s="28">
        <f t="shared" si="9"/>
        <v>641.6502321442689</v>
      </c>
      <c r="S22" s="28">
        <f t="shared" si="10"/>
        <v>157.79739350443532</v>
      </c>
      <c r="T22" s="20"/>
      <c r="U22" s="56"/>
      <c r="V22" s="1">
        <f t="shared" si="0"/>
        <v>12.833004642885378</v>
      </c>
      <c r="W22" s="1">
        <f t="shared" si="1"/>
        <v>487.16699535711462</v>
      </c>
      <c r="X22" s="1">
        <f t="shared" si="2"/>
        <v>6.4165023214426888</v>
      </c>
      <c r="Y22" s="3">
        <f t="shared" si="11"/>
        <v>3.9449348376108833</v>
      </c>
    </row>
    <row r="23" spans="1:25" x14ac:dyDescent="0.35">
      <c r="A23">
        <v>2</v>
      </c>
      <c r="C23" s="15">
        <f t="shared" si="14"/>
        <v>43926</v>
      </c>
      <c r="D23" s="37">
        <f t="shared" si="19"/>
        <v>3</v>
      </c>
      <c r="E23" s="10">
        <v>154</v>
      </c>
      <c r="F23" s="6">
        <v>128</v>
      </c>
      <c r="G23" s="6">
        <v>21</v>
      </c>
      <c r="H23" s="6">
        <v>5</v>
      </c>
      <c r="I23" s="17">
        <f t="shared" si="17"/>
        <v>1.5873015873015872E-2</v>
      </c>
      <c r="J23" s="17">
        <f t="shared" si="18"/>
        <v>0.152024509963475</v>
      </c>
      <c r="K23" s="8">
        <f t="shared" si="3"/>
        <v>640</v>
      </c>
      <c r="L23" s="34">
        <f t="shared" si="4"/>
        <v>2.2222222222222223</v>
      </c>
      <c r="M23">
        <f t="shared" si="5"/>
        <v>0.1</v>
      </c>
      <c r="N23">
        <v>22.22</v>
      </c>
      <c r="O23">
        <f t="shared" si="6"/>
        <v>4.4999999999999998E-2</v>
      </c>
      <c r="P23">
        <f t="shared" si="7"/>
        <v>5.5000000000000007E-2</v>
      </c>
      <c r="Q23" s="32">
        <f t="shared" si="8"/>
        <v>309705.55231472105</v>
      </c>
      <c r="R23" s="28">
        <f t="shared" si="9"/>
        <v>676.77603132794752</v>
      </c>
      <c r="S23" s="28">
        <f t="shared" si="10"/>
        <v>186.67165395092741</v>
      </c>
      <c r="T23" s="20"/>
      <c r="U23" s="56"/>
      <c r="V23" s="1">
        <f t="shared" si="0"/>
        <v>13.53552062655895</v>
      </c>
      <c r="W23" s="1">
        <f t="shared" si="1"/>
        <v>486.46447937344107</v>
      </c>
      <c r="X23" s="1">
        <f t="shared" si="2"/>
        <v>6.7677603132794752</v>
      </c>
      <c r="Y23" s="3">
        <f t="shared" si="11"/>
        <v>4.6667913487731854</v>
      </c>
    </row>
    <row r="24" spans="1:25" x14ac:dyDescent="0.35">
      <c r="A24">
        <v>2</v>
      </c>
      <c r="C24" s="15">
        <f t="shared" si="14"/>
        <v>43927</v>
      </c>
      <c r="D24" s="37">
        <f t="shared" si="19"/>
        <v>26</v>
      </c>
      <c r="E24" s="10">
        <v>180</v>
      </c>
      <c r="F24" s="6">
        <v>149</v>
      </c>
      <c r="G24" s="6">
        <v>25</v>
      </c>
      <c r="H24" s="6">
        <v>6</v>
      </c>
      <c r="I24" s="17">
        <f t="shared" si="17"/>
        <v>0.1640625</v>
      </c>
      <c r="J24" s="17">
        <f t="shared" si="18"/>
        <v>0.10263287831081394</v>
      </c>
      <c r="K24" s="8">
        <f t="shared" si="3"/>
        <v>745</v>
      </c>
      <c r="L24" s="34">
        <f t="shared" si="4"/>
        <v>2.2222222222222223</v>
      </c>
      <c r="M24">
        <f t="shared" si="5"/>
        <v>0.1</v>
      </c>
      <c r="N24">
        <v>22.22</v>
      </c>
      <c r="O24">
        <f t="shared" si="6"/>
        <v>4.4999999999999998E-2</v>
      </c>
      <c r="P24">
        <f t="shared" si="7"/>
        <v>5.5000000000000007E-2</v>
      </c>
      <c r="Q24" s="32">
        <f t="shared" si="8"/>
        <v>309638.06265236827</v>
      </c>
      <c r="R24" s="28">
        <f t="shared" si="9"/>
        <v>713.8107722709716</v>
      </c>
      <c r="S24" s="28">
        <f t="shared" si="10"/>
        <v>217.12657536068505</v>
      </c>
      <c r="T24" s="20"/>
      <c r="U24" s="56"/>
      <c r="V24" s="1">
        <f t="shared" si="0"/>
        <v>14.276215445419432</v>
      </c>
      <c r="W24" s="1">
        <f t="shared" si="1"/>
        <v>485.72378455458056</v>
      </c>
      <c r="X24" s="1">
        <f t="shared" si="2"/>
        <v>7.1381077227097158</v>
      </c>
      <c r="Y24" s="3">
        <f t="shared" si="11"/>
        <v>5.4281643840171263</v>
      </c>
    </row>
    <row r="25" spans="1:25" x14ac:dyDescent="0.35">
      <c r="A25">
        <v>2</v>
      </c>
      <c r="C25" s="15">
        <f t="shared" si="14"/>
        <v>43928</v>
      </c>
      <c r="D25" s="37">
        <f t="shared" si="19"/>
        <v>11</v>
      </c>
      <c r="E25" s="10">
        <v>191</v>
      </c>
      <c r="F25" s="6">
        <v>143</v>
      </c>
      <c r="G25" s="6">
        <v>42</v>
      </c>
      <c r="H25" s="6">
        <v>6</v>
      </c>
      <c r="I25" s="17">
        <f t="shared" si="17"/>
        <v>-4.0268456375838924E-2</v>
      </c>
      <c r="J25" s="17">
        <f t="shared" si="18"/>
        <v>5.7919202724655151E-2</v>
      </c>
      <c r="K25" s="8">
        <f t="shared" si="3"/>
        <v>715</v>
      </c>
      <c r="L25" s="34">
        <f t="shared" si="4"/>
        <v>2.2222222222222223</v>
      </c>
      <c r="M25">
        <f t="shared" si="5"/>
        <v>0.1</v>
      </c>
      <c r="N25">
        <v>22.22</v>
      </c>
      <c r="O25">
        <f t="shared" si="6"/>
        <v>4.4999999999999998E-2</v>
      </c>
      <c r="P25">
        <f t="shared" si="7"/>
        <v>5.5000000000000007E-2</v>
      </c>
      <c r="Q25" s="32">
        <f t="shared" si="8"/>
        <v>309566.89531232475</v>
      </c>
      <c r="R25" s="28">
        <f t="shared" si="9"/>
        <v>752.85662756230283</v>
      </c>
      <c r="S25" s="28">
        <f t="shared" si="10"/>
        <v>249.24806011287876</v>
      </c>
      <c r="T25" s="20">
        <v>29</v>
      </c>
      <c r="U25" s="56"/>
      <c r="V25" s="1">
        <f t="shared" si="0"/>
        <v>15.057132551246056</v>
      </c>
      <c r="W25" s="1">
        <f t="shared" si="1"/>
        <v>484.94286744875393</v>
      </c>
      <c r="X25" s="1">
        <f t="shared" si="2"/>
        <v>7.528566275623028</v>
      </c>
      <c r="Y25" s="3">
        <f t="shared" si="11"/>
        <v>6.2312015028219694</v>
      </c>
    </row>
    <row r="26" spans="1:25" x14ac:dyDescent="0.35">
      <c r="A26">
        <v>2</v>
      </c>
      <c r="C26" s="15">
        <f t="shared" si="14"/>
        <v>43929</v>
      </c>
      <c r="D26" s="37">
        <f t="shared" si="19"/>
        <v>23</v>
      </c>
      <c r="E26" s="10">
        <v>214</v>
      </c>
      <c r="F26" s="6">
        <v>160</v>
      </c>
      <c r="G26" s="6">
        <v>47</v>
      </c>
      <c r="H26" s="6">
        <v>7</v>
      </c>
      <c r="I26" s="17">
        <f t="shared" si="17"/>
        <v>0.11888111888111888</v>
      </c>
      <c r="J26" s="17">
        <f t="shared" si="18"/>
        <v>6.4698138075019077E-2</v>
      </c>
      <c r="K26" s="8">
        <f t="shared" si="3"/>
        <v>800</v>
      </c>
      <c r="L26" s="34">
        <f t="shared" si="4"/>
        <v>2.2222222222222223</v>
      </c>
      <c r="M26">
        <f t="shared" si="5"/>
        <v>0.1</v>
      </c>
      <c r="N26">
        <v>22.22</v>
      </c>
      <c r="O26">
        <f t="shared" si="6"/>
        <v>4.4999999999999998E-2</v>
      </c>
      <c r="P26">
        <f t="shared" si="7"/>
        <v>5.5000000000000007E-2</v>
      </c>
      <c r="Q26" s="32">
        <f t="shared" si="8"/>
        <v>309491.85233017278</v>
      </c>
      <c r="R26" s="28">
        <f t="shared" si="9"/>
        <v>794.02106147398172</v>
      </c>
      <c r="S26" s="28">
        <f t="shared" si="10"/>
        <v>283.12660835318241</v>
      </c>
      <c r="T26" s="20">
        <v>35</v>
      </c>
      <c r="U26" s="56"/>
      <c r="V26" s="1">
        <f t="shared" si="0"/>
        <v>15.880421229479635</v>
      </c>
      <c r="W26" s="1">
        <f t="shared" si="1"/>
        <v>484.11957877052038</v>
      </c>
      <c r="X26" s="1">
        <f t="shared" si="2"/>
        <v>7.9402106147398177</v>
      </c>
      <c r="Y26" s="3">
        <f t="shared" si="11"/>
        <v>7.0781652088295601</v>
      </c>
    </row>
    <row r="27" spans="1:25" x14ac:dyDescent="0.35">
      <c r="A27">
        <v>2</v>
      </c>
      <c r="C27" s="15">
        <f t="shared" si="14"/>
        <v>43930</v>
      </c>
      <c r="D27" s="37">
        <f t="shared" si="19"/>
        <v>20</v>
      </c>
      <c r="E27" s="10">
        <v>234</v>
      </c>
      <c r="F27" s="6">
        <v>163</v>
      </c>
      <c r="G27" s="6">
        <v>62</v>
      </c>
      <c r="H27" s="6">
        <v>9</v>
      </c>
      <c r="I27" s="17">
        <f t="shared" si="17"/>
        <v>1.8749999999999999E-2</v>
      </c>
      <c r="J27" s="17">
        <f t="shared" si="18"/>
        <v>7.1458342156651727E-2</v>
      </c>
      <c r="K27" s="8">
        <f t="shared" si="3"/>
        <v>815</v>
      </c>
      <c r="L27" s="34">
        <f t="shared" si="4"/>
        <v>2.2222222222222223</v>
      </c>
      <c r="M27">
        <f t="shared" si="5"/>
        <v>0.1</v>
      </c>
      <c r="N27">
        <v>22.22</v>
      </c>
      <c r="O27">
        <f t="shared" si="6"/>
        <v>4.4999999999999998E-2</v>
      </c>
      <c r="P27">
        <f t="shared" si="7"/>
        <v>5.5000000000000007E-2</v>
      </c>
      <c r="Q27" s="32">
        <f t="shared" si="8"/>
        <v>309412.7253598781</v>
      </c>
      <c r="R27" s="28">
        <f t="shared" si="9"/>
        <v>837.41708400232312</v>
      </c>
      <c r="S27" s="28">
        <f t="shared" si="10"/>
        <v>318.85755611951157</v>
      </c>
      <c r="T27" s="20">
        <v>28</v>
      </c>
      <c r="U27" s="56"/>
      <c r="V27" s="1">
        <f t="shared" si="0"/>
        <v>16.748341680046462</v>
      </c>
      <c r="W27" s="1">
        <f t="shared" si="1"/>
        <v>483.25165831995355</v>
      </c>
      <c r="X27" s="1">
        <f t="shared" si="2"/>
        <v>8.3741708400232309</v>
      </c>
      <c r="Y27" s="3">
        <f t="shared" si="11"/>
        <v>7.9714389029877895</v>
      </c>
    </row>
    <row r="28" spans="1:25" x14ac:dyDescent="0.35">
      <c r="A28">
        <v>3</v>
      </c>
      <c r="C28" s="15">
        <f t="shared" si="14"/>
        <v>43931</v>
      </c>
      <c r="D28" s="37">
        <f t="shared" si="19"/>
        <v>15</v>
      </c>
      <c r="E28" s="10">
        <v>249</v>
      </c>
      <c r="F28" s="6">
        <v>168</v>
      </c>
      <c r="G28" s="6">
        <v>68</v>
      </c>
      <c r="H28" s="6">
        <v>13</v>
      </c>
      <c r="I28" s="17">
        <f t="shared" si="17"/>
        <v>3.0674846625766871E-2</v>
      </c>
      <c r="J28" s="17">
        <f t="shared" si="18"/>
        <v>5.9033740414114209E-2</v>
      </c>
      <c r="K28" s="8">
        <f t="shared" si="3"/>
        <v>840</v>
      </c>
      <c r="L28" s="34">
        <f t="shared" si="4"/>
        <v>2.5555555555555558</v>
      </c>
      <c r="M28">
        <f t="shared" si="5"/>
        <v>0.115</v>
      </c>
      <c r="N28">
        <v>22.22</v>
      </c>
      <c r="O28">
        <f t="shared" si="6"/>
        <v>4.4999999999999998E-2</v>
      </c>
      <c r="P28">
        <f t="shared" si="7"/>
        <v>7.0000000000000007E-2</v>
      </c>
      <c r="Q28" s="32">
        <f t="shared" si="8"/>
        <v>309316.78063036391</v>
      </c>
      <c r="R28" s="28">
        <f t="shared" si="9"/>
        <v>895.678044736429</v>
      </c>
      <c r="S28" s="28">
        <f t="shared" si="10"/>
        <v>356.54132489961609</v>
      </c>
      <c r="T28" s="20">
        <v>32</v>
      </c>
      <c r="U28" s="56"/>
      <c r="V28" s="1">
        <f t="shared" si="0"/>
        <v>17.91356089472858</v>
      </c>
      <c r="W28" s="1">
        <f t="shared" si="1"/>
        <v>482.08643910527144</v>
      </c>
      <c r="X28" s="1">
        <f t="shared" si="2"/>
        <v>8.9567804473642898</v>
      </c>
      <c r="Y28" s="3">
        <f t="shared" si="11"/>
        <v>8.9135331224904029</v>
      </c>
    </row>
    <row r="29" spans="1:25" x14ac:dyDescent="0.35">
      <c r="A29">
        <v>3</v>
      </c>
      <c r="C29" s="15">
        <f t="shared" si="14"/>
        <v>43932</v>
      </c>
      <c r="D29" s="37">
        <f t="shared" si="19"/>
        <v>21</v>
      </c>
      <c r="E29" s="9">
        <v>270</v>
      </c>
      <c r="F29" s="6">
        <v>188</v>
      </c>
      <c r="G29" s="6">
        <v>68</v>
      </c>
      <c r="H29" s="8">
        <v>14</v>
      </c>
      <c r="I29" s="17">
        <f t="shared" si="17"/>
        <v>0.11904761904761904</v>
      </c>
      <c r="J29" s="17">
        <f t="shared" si="18"/>
        <v>6.1002949150240245E-2</v>
      </c>
      <c r="K29" s="8">
        <f t="shared" si="3"/>
        <v>940</v>
      </c>
      <c r="L29" s="34">
        <f t="shared" si="4"/>
        <v>2.5555555555555558</v>
      </c>
      <c r="M29">
        <f t="shared" si="5"/>
        <v>0.115</v>
      </c>
      <c r="N29">
        <v>22.22</v>
      </c>
      <c r="O29">
        <f t="shared" si="6"/>
        <v>4.4999999999999998E-2</v>
      </c>
      <c r="P29">
        <f t="shared" si="7"/>
        <v>7.0000000000000007E-2</v>
      </c>
      <c r="Q29" s="32">
        <f t="shared" si="8"/>
        <v>309214.19263460417</v>
      </c>
      <c r="R29" s="28">
        <f t="shared" si="9"/>
        <v>957.96052848300963</v>
      </c>
      <c r="S29" s="28">
        <f t="shared" si="10"/>
        <v>396.84683691275541</v>
      </c>
      <c r="T29" s="20">
        <v>21</v>
      </c>
      <c r="U29" s="56"/>
      <c r="V29" s="1">
        <f t="shared" si="0"/>
        <v>19.159210569660193</v>
      </c>
      <c r="W29" s="1">
        <f t="shared" si="1"/>
        <v>480.84078943033978</v>
      </c>
      <c r="X29" s="1">
        <f t="shared" si="2"/>
        <v>9.5796052848300963</v>
      </c>
      <c r="Y29" s="3">
        <f t="shared" si="11"/>
        <v>9.9211709228188862</v>
      </c>
    </row>
    <row r="30" spans="1:25" x14ac:dyDescent="0.35">
      <c r="A30">
        <v>3</v>
      </c>
      <c r="C30" s="15">
        <f t="shared" si="14"/>
        <v>43933</v>
      </c>
      <c r="D30" s="37">
        <f t="shared" si="19"/>
        <v>37</v>
      </c>
      <c r="E30" s="9">
        <v>307</v>
      </c>
      <c r="F30" s="6">
        <v>223</v>
      </c>
      <c r="G30" s="6">
        <v>68</v>
      </c>
      <c r="H30" s="8">
        <v>16</v>
      </c>
      <c r="I30" s="17">
        <f t="shared" si="17"/>
        <v>0.18617021276595744</v>
      </c>
      <c r="J30" s="17">
        <f t="shared" si="18"/>
        <v>8.533112013494619E-2</v>
      </c>
      <c r="K30" s="8">
        <f t="shared" si="3"/>
        <v>1115</v>
      </c>
      <c r="L30" s="34">
        <f t="shared" si="4"/>
        <v>2.5555555555555558</v>
      </c>
      <c r="M30">
        <f t="shared" si="5"/>
        <v>0.115</v>
      </c>
      <c r="N30">
        <v>22.22</v>
      </c>
      <c r="O30">
        <f t="shared" si="6"/>
        <v>4.4999999999999998E-2</v>
      </c>
      <c r="P30">
        <f t="shared" si="7"/>
        <v>7.0000000000000007E-2</v>
      </c>
      <c r="Q30" s="32">
        <f t="shared" si="8"/>
        <v>309104.5073997766</v>
      </c>
      <c r="R30" s="28">
        <f t="shared" si="9"/>
        <v>1024.537539528847</v>
      </c>
      <c r="S30" s="28">
        <f t="shared" si="10"/>
        <v>439.95506069449084</v>
      </c>
      <c r="T30" s="20">
        <v>24</v>
      </c>
      <c r="U30" s="56"/>
      <c r="V30" s="1">
        <f t="shared" si="0"/>
        <v>20.490750790576939</v>
      </c>
      <c r="W30" s="1">
        <f t="shared" si="1"/>
        <v>479.50924920942305</v>
      </c>
      <c r="X30" s="1">
        <f t="shared" si="2"/>
        <v>10.24537539528847</v>
      </c>
      <c r="Y30" s="3">
        <f t="shared" si="11"/>
        <v>10.998876517362271</v>
      </c>
    </row>
    <row r="31" spans="1:25" x14ac:dyDescent="0.35">
      <c r="A31">
        <v>3</v>
      </c>
      <c r="C31" s="15">
        <f t="shared" si="14"/>
        <v>43934</v>
      </c>
      <c r="D31" s="37">
        <f t="shared" si="19"/>
        <v>10</v>
      </c>
      <c r="E31" s="9">
        <v>317</v>
      </c>
      <c r="F31" s="6">
        <v>224</v>
      </c>
      <c r="G31" s="6">
        <v>72</v>
      </c>
      <c r="H31" s="8">
        <v>21</v>
      </c>
      <c r="I31" s="17">
        <f t="shared" si="17"/>
        <v>4.4843049327354259E-3</v>
      </c>
      <c r="J31" s="17">
        <f t="shared" si="18"/>
        <v>6.253423512533697E-2</v>
      </c>
      <c r="K31" s="8">
        <f t="shared" si="3"/>
        <v>1120</v>
      </c>
      <c r="L31" s="34">
        <f t="shared" si="4"/>
        <v>2.5555555555555558</v>
      </c>
      <c r="M31">
        <f t="shared" si="5"/>
        <v>0.115</v>
      </c>
      <c r="N31">
        <v>22.22</v>
      </c>
      <c r="O31">
        <f t="shared" si="6"/>
        <v>4.4999999999999998E-2</v>
      </c>
      <c r="P31">
        <f t="shared" si="7"/>
        <v>7.0000000000000007E-2</v>
      </c>
      <c r="Q31" s="32">
        <f t="shared" si="8"/>
        <v>308987.24079562264</v>
      </c>
      <c r="R31" s="28">
        <f t="shared" si="9"/>
        <v>1095.6999544040314</v>
      </c>
      <c r="S31" s="28">
        <f t="shared" si="10"/>
        <v>486.05924997328896</v>
      </c>
      <c r="T31" s="20">
        <v>27</v>
      </c>
      <c r="U31" s="56">
        <f>AVERAGE(T25:T31)</f>
        <v>28</v>
      </c>
      <c r="V31" s="1">
        <f t="shared" si="0"/>
        <v>21.913999088080626</v>
      </c>
      <c r="W31" s="1">
        <f t="shared" si="1"/>
        <v>478.08600091191937</v>
      </c>
      <c r="X31" s="1">
        <f t="shared" si="2"/>
        <v>10.956999544040313</v>
      </c>
      <c r="Y31" s="3">
        <f t="shared" si="11"/>
        <v>12.151481249332225</v>
      </c>
    </row>
    <row r="32" spans="1:25" x14ac:dyDescent="0.35">
      <c r="A32">
        <v>3</v>
      </c>
      <c r="C32" s="15">
        <f t="shared" si="14"/>
        <v>43935</v>
      </c>
      <c r="D32" s="37">
        <f t="shared" si="19"/>
        <v>13</v>
      </c>
      <c r="E32" s="9">
        <v>330</v>
      </c>
      <c r="F32" s="6">
        <v>220</v>
      </c>
      <c r="G32" s="6">
        <v>85</v>
      </c>
      <c r="H32" s="8">
        <v>25</v>
      </c>
      <c r="I32" s="17">
        <f t="shared" si="17"/>
        <v>-1.7857142857142856E-2</v>
      </c>
      <c r="J32" s="17">
        <f t="shared" si="18"/>
        <v>6.5735851342293553E-2</v>
      </c>
      <c r="K32" s="8">
        <f t="shared" si="3"/>
        <v>1100</v>
      </c>
      <c r="L32" s="34">
        <f t="shared" si="4"/>
        <v>2.5555555555555558</v>
      </c>
      <c r="M32">
        <f t="shared" si="5"/>
        <v>0.115</v>
      </c>
      <c r="N32">
        <v>22.22</v>
      </c>
      <c r="O32">
        <f t="shared" si="6"/>
        <v>4.4999999999999998E-2</v>
      </c>
      <c r="P32">
        <f t="shared" si="7"/>
        <v>7.0000000000000007E-2</v>
      </c>
      <c r="Q32" s="32">
        <f t="shared" si="8"/>
        <v>308861.87665588548</v>
      </c>
      <c r="R32" s="28">
        <f t="shared" si="9"/>
        <v>1171.7575961929992</v>
      </c>
      <c r="S32" s="28">
        <f t="shared" si="10"/>
        <v>535.36574792147042</v>
      </c>
      <c r="T32" s="20">
        <v>31</v>
      </c>
      <c r="U32" s="56">
        <f t="shared" ref="U32:U75" si="20">AVERAGE(T26:T32)</f>
        <v>28.285714285714285</v>
      </c>
      <c r="V32" s="1">
        <f t="shared" si="0"/>
        <v>23.435151923859987</v>
      </c>
      <c r="W32" s="1">
        <f t="shared" si="1"/>
        <v>476.56484807614004</v>
      </c>
      <c r="X32" s="1">
        <f t="shared" si="2"/>
        <v>11.717575961929994</v>
      </c>
      <c r="Y32" s="3">
        <f t="shared" si="11"/>
        <v>13.384143698036761</v>
      </c>
    </row>
    <row r="33" spans="1:25" x14ac:dyDescent="0.35">
      <c r="A33">
        <v>3</v>
      </c>
      <c r="C33" s="15">
        <f t="shared" si="14"/>
        <v>43936</v>
      </c>
      <c r="D33" s="37">
        <f t="shared" si="19"/>
        <v>37</v>
      </c>
      <c r="E33" s="9">
        <v>367</v>
      </c>
      <c r="F33" s="6">
        <v>253</v>
      </c>
      <c r="G33" s="6">
        <v>89</v>
      </c>
      <c r="H33" s="8">
        <v>25</v>
      </c>
      <c r="I33" s="17">
        <f t="shared" si="17"/>
        <v>0.15</v>
      </c>
      <c r="J33" s="17">
        <f t="shared" si="18"/>
        <v>7.0181405787847997E-2</v>
      </c>
      <c r="K33" s="8">
        <f t="shared" si="3"/>
        <v>1265</v>
      </c>
      <c r="L33" s="34">
        <f t="shared" si="4"/>
        <v>2.5555555555555558</v>
      </c>
      <c r="M33">
        <f t="shared" si="5"/>
        <v>0.115</v>
      </c>
      <c r="N33">
        <v>22.22</v>
      </c>
      <c r="O33">
        <f t="shared" si="6"/>
        <v>4.4999999999999998E-2</v>
      </c>
      <c r="P33">
        <f t="shared" si="7"/>
        <v>7.0000000000000007E-2</v>
      </c>
      <c r="Q33" s="32">
        <f t="shared" si="8"/>
        <v>308727.86480093974</v>
      </c>
      <c r="R33" s="28">
        <f t="shared" si="9"/>
        <v>1253.0403593100436</v>
      </c>
      <c r="S33" s="28">
        <f t="shared" si="10"/>
        <v>588.09483975015542</v>
      </c>
      <c r="T33" s="20">
        <v>28</v>
      </c>
      <c r="U33" s="56">
        <f t="shared" si="20"/>
        <v>27.285714285714285</v>
      </c>
      <c r="V33" s="1">
        <f t="shared" si="0"/>
        <v>25.060807186200872</v>
      </c>
      <c r="W33" s="1">
        <f t="shared" si="1"/>
        <v>474.93919281379914</v>
      </c>
      <c r="X33" s="1">
        <f t="shared" si="2"/>
        <v>12.530403593100436</v>
      </c>
      <c r="Y33" s="3">
        <f t="shared" si="11"/>
        <v>14.702370993753886</v>
      </c>
    </row>
    <row r="34" spans="1:25" x14ac:dyDescent="0.35">
      <c r="A34">
        <v>3</v>
      </c>
      <c r="C34" s="15">
        <f t="shared" si="14"/>
        <v>43937</v>
      </c>
      <c r="D34" s="37">
        <f t="shared" si="19"/>
        <v>34</v>
      </c>
      <c r="E34" s="9">
        <v>401</v>
      </c>
      <c r="F34" s="6">
        <v>272</v>
      </c>
      <c r="G34" s="6">
        <v>101</v>
      </c>
      <c r="H34" s="8">
        <v>28</v>
      </c>
      <c r="I34" s="17">
        <f t="shared" si="17"/>
        <v>7.5098814229249009E-2</v>
      </c>
      <c r="J34" s="17">
        <f t="shared" si="18"/>
        <v>7.8231236392026421E-2</v>
      </c>
      <c r="K34" s="8">
        <f t="shared" si="3"/>
        <v>1360</v>
      </c>
      <c r="L34" s="34">
        <f t="shared" si="4"/>
        <v>2.5555555555555558</v>
      </c>
      <c r="M34">
        <f t="shared" si="5"/>
        <v>0.115</v>
      </c>
      <c r="N34">
        <v>22.22</v>
      </c>
      <c r="O34">
        <f t="shared" si="6"/>
        <v>4.4999999999999998E-2</v>
      </c>
      <c r="P34">
        <f t="shared" si="7"/>
        <v>7.0000000000000007E-2</v>
      </c>
      <c r="Q34" s="32">
        <f t="shared" si="8"/>
        <v>308584.61895918043</v>
      </c>
      <c r="R34" s="28">
        <f t="shared" si="9"/>
        <v>1339.8993849004071</v>
      </c>
      <c r="S34" s="28">
        <f t="shared" si="10"/>
        <v>644.48165591910742</v>
      </c>
      <c r="T34" s="20">
        <v>35</v>
      </c>
      <c r="U34" s="56">
        <f t="shared" si="20"/>
        <v>28.285714285714285</v>
      </c>
      <c r="V34" s="1">
        <f t="shared" si="0"/>
        <v>26.797987698008143</v>
      </c>
      <c r="W34" s="1">
        <f t="shared" si="1"/>
        <v>473.20201230199189</v>
      </c>
      <c r="X34" s="1">
        <f t="shared" si="2"/>
        <v>13.398993849004071</v>
      </c>
      <c r="Y34" s="3">
        <f t="shared" si="11"/>
        <v>16.112041397977688</v>
      </c>
    </row>
    <row r="35" spans="1:25" x14ac:dyDescent="0.35">
      <c r="A35">
        <v>4</v>
      </c>
      <c r="B35" t="s">
        <v>30</v>
      </c>
      <c r="C35" s="15">
        <f t="shared" si="14"/>
        <v>43938</v>
      </c>
      <c r="D35" s="37">
        <f t="shared" si="19"/>
        <v>6</v>
      </c>
      <c r="E35" s="9">
        <v>407</v>
      </c>
      <c r="F35" s="6">
        <v>272</v>
      </c>
      <c r="G35" s="6">
        <v>107</v>
      </c>
      <c r="H35" s="6">
        <v>28</v>
      </c>
      <c r="I35" s="17">
        <f t="shared" si="17"/>
        <v>0</v>
      </c>
      <c r="J35" s="17">
        <f t="shared" si="18"/>
        <v>7.3849115445488306E-2</v>
      </c>
      <c r="K35" s="8">
        <f t="shared" si="3"/>
        <v>1360</v>
      </c>
      <c r="L35" s="34">
        <f t="shared" si="4"/>
        <v>1.3333333333333333</v>
      </c>
      <c r="M35">
        <f t="shared" si="5"/>
        <v>0.06</v>
      </c>
      <c r="N35">
        <v>22.22</v>
      </c>
      <c r="O35">
        <f t="shared" si="6"/>
        <v>4.4999999999999998E-2</v>
      </c>
      <c r="P35">
        <f t="shared" si="7"/>
        <v>1.4999999999999999E-2</v>
      </c>
      <c r="Q35" s="32">
        <f t="shared" si="8"/>
        <v>308504.73841621401</v>
      </c>
      <c r="R35" s="28">
        <f t="shared" si="9"/>
        <v>1359.4844555462857</v>
      </c>
      <c r="S35" s="28">
        <f t="shared" si="10"/>
        <v>704.77712823962577</v>
      </c>
      <c r="T35" s="20">
        <v>31</v>
      </c>
      <c r="U35" s="56">
        <f t="shared" si="20"/>
        <v>28.142857142857142</v>
      </c>
      <c r="V35" s="1">
        <f t="shared" si="0"/>
        <v>27.189689110925716</v>
      </c>
      <c r="W35" s="1">
        <f t="shared" si="1"/>
        <v>472.81031088907429</v>
      </c>
      <c r="X35" s="1">
        <f t="shared" si="2"/>
        <v>13.594844555462858</v>
      </c>
      <c r="Y35" s="3">
        <f t="shared" si="11"/>
        <v>17.619428205990644</v>
      </c>
    </row>
    <row r="36" spans="1:25" x14ac:dyDescent="0.35">
      <c r="A36">
        <v>4</v>
      </c>
      <c r="C36" s="15">
        <f t="shared" si="14"/>
        <v>43939</v>
      </c>
      <c r="D36" s="37">
        <f t="shared" si="19"/>
        <v>12</v>
      </c>
      <c r="E36" s="10">
        <v>419</v>
      </c>
      <c r="F36" s="6">
        <v>284</v>
      </c>
      <c r="G36" s="6">
        <v>107</v>
      </c>
      <c r="H36" s="6">
        <v>28</v>
      </c>
      <c r="I36" s="17">
        <f t="shared" si="17"/>
        <v>4.4117647058823532E-2</v>
      </c>
      <c r="J36" s="17">
        <f t="shared" si="18"/>
        <v>6.3144833732803232E-2</v>
      </c>
      <c r="K36" s="8">
        <f t="shared" si="3"/>
        <v>1420</v>
      </c>
      <c r="L36" s="34">
        <f t="shared" si="4"/>
        <v>1.3333333333333333</v>
      </c>
      <c r="M36">
        <f t="shared" si="5"/>
        <v>0.06</v>
      </c>
      <c r="N36">
        <v>22.22</v>
      </c>
      <c r="O36">
        <f t="shared" si="6"/>
        <v>4.4999999999999998E-2</v>
      </c>
      <c r="P36">
        <f t="shared" si="7"/>
        <v>1.4999999999999999E-2</v>
      </c>
      <c r="Q36" s="32">
        <f t="shared" si="8"/>
        <v>308423.71125378791</v>
      </c>
      <c r="R36" s="28">
        <f t="shared" si="9"/>
        <v>1379.3348174728155</v>
      </c>
      <c r="S36" s="28">
        <f t="shared" si="10"/>
        <v>765.95392873920866</v>
      </c>
      <c r="T36" s="20">
        <v>29</v>
      </c>
      <c r="U36" s="56">
        <f t="shared" si="20"/>
        <v>29.285714285714285</v>
      </c>
      <c r="V36" s="1">
        <f t="shared" si="0"/>
        <v>27.586696349456311</v>
      </c>
      <c r="W36" s="1">
        <f t="shared" si="1"/>
        <v>472.4133036505437</v>
      </c>
      <c r="X36" s="1">
        <f t="shared" si="2"/>
        <v>13.793348174728155</v>
      </c>
      <c r="Y36" s="3">
        <f t="shared" si="11"/>
        <v>19.148848218480218</v>
      </c>
    </row>
    <row r="37" spans="1:25" x14ac:dyDescent="0.35">
      <c r="A37">
        <v>4</v>
      </c>
      <c r="C37" s="15">
        <f t="shared" si="14"/>
        <v>43940</v>
      </c>
      <c r="D37" s="37">
        <f t="shared" si="19"/>
        <v>11</v>
      </c>
      <c r="E37" s="9">
        <v>430</v>
      </c>
      <c r="F37" s="6">
        <v>291</v>
      </c>
      <c r="G37" s="11">
        <v>107</v>
      </c>
      <c r="H37" s="11">
        <v>32</v>
      </c>
      <c r="I37" s="17">
        <f t="shared" si="17"/>
        <v>2.464788732394366E-2</v>
      </c>
      <c r="J37" s="17">
        <f t="shared" si="18"/>
        <v>4.007021581251554E-2</v>
      </c>
      <c r="K37" s="8">
        <f t="shared" si="3"/>
        <v>1455</v>
      </c>
      <c r="L37" s="34">
        <f t="shared" si="4"/>
        <v>1.3333333333333333</v>
      </c>
      <c r="M37">
        <f t="shared" si="5"/>
        <v>0.06</v>
      </c>
      <c r="N37">
        <v>22.22</v>
      </c>
      <c r="O37">
        <f t="shared" si="6"/>
        <v>4.4999999999999998E-2</v>
      </c>
      <c r="P37">
        <f t="shared" si="7"/>
        <v>1.4999999999999999E-2</v>
      </c>
      <c r="Q37" s="32">
        <f t="shared" si="8"/>
        <v>308341.52257431037</v>
      </c>
      <c r="R37" s="28">
        <f t="shared" si="9"/>
        <v>1399.4534301641152</v>
      </c>
      <c r="S37" s="28">
        <f t="shared" si="10"/>
        <v>828.02399552548536</v>
      </c>
      <c r="T37" s="20">
        <v>30</v>
      </c>
      <c r="U37" s="56">
        <f t="shared" si="20"/>
        <v>30.142857142857142</v>
      </c>
      <c r="V37" s="1">
        <f t="shared" si="0"/>
        <v>27.989068603282306</v>
      </c>
      <c r="W37" s="1">
        <f t="shared" si="1"/>
        <v>472.01093139671769</v>
      </c>
      <c r="X37" s="1">
        <f t="shared" si="2"/>
        <v>13.994534301641153</v>
      </c>
      <c r="Y37" s="3">
        <f t="shared" si="11"/>
        <v>20.700599888137134</v>
      </c>
    </row>
    <row r="38" spans="1:25" x14ac:dyDescent="0.35">
      <c r="A38">
        <v>4</v>
      </c>
      <c r="C38" s="15">
        <f t="shared" si="14"/>
        <v>43941</v>
      </c>
      <c r="D38" s="37">
        <f t="shared" si="19"/>
        <v>15</v>
      </c>
      <c r="E38" s="9">
        <v>445</v>
      </c>
      <c r="F38" s="6">
        <v>285</v>
      </c>
      <c r="G38" s="11">
        <v>124</v>
      </c>
      <c r="H38" s="11">
        <v>36</v>
      </c>
      <c r="I38" s="17">
        <f t="shared" si="17"/>
        <v>-2.0618556701030927E-2</v>
      </c>
      <c r="J38" s="17">
        <f t="shared" si="18"/>
        <v>3.6484092721977494E-2</v>
      </c>
      <c r="K38" s="8">
        <f t="shared" si="3"/>
        <v>1425</v>
      </c>
      <c r="L38" s="34">
        <f t="shared" si="4"/>
        <v>1.3333333333333333</v>
      </c>
      <c r="M38">
        <f t="shared" si="5"/>
        <v>0.06</v>
      </c>
      <c r="N38">
        <v>22.22</v>
      </c>
      <c r="O38">
        <f t="shared" si="6"/>
        <v>4.4999999999999998E-2</v>
      </c>
      <c r="P38">
        <f t="shared" si="7"/>
        <v>1.4999999999999999E-2</v>
      </c>
      <c r="Q38" s="32">
        <f t="shared" si="8"/>
        <v>308258.1573335717</v>
      </c>
      <c r="R38" s="28">
        <f t="shared" si="9"/>
        <v>1419.8432665453722</v>
      </c>
      <c r="S38" s="28">
        <f t="shared" si="10"/>
        <v>890.99939988287053</v>
      </c>
      <c r="T38" s="20">
        <v>29</v>
      </c>
      <c r="U38" s="56">
        <f t="shared" si="20"/>
        <v>30.428571428571427</v>
      </c>
      <c r="V38" s="1">
        <f t="shared" si="0"/>
        <v>28.396865330907445</v>
      </c>
      <c r="W38" s="1">
        <f t="shared" si="1"/>
        <v>471.60313466909258</v>
      </c>
      <c r="X38" s="1">
        <f t="shared" si="2"/>
        <v>14.198432665453723</v>
      </c>
      <c r="Y38" s="3">
        <f t="shared" si="11"/>
        <v>22.274984997071765</v>
      </c>
    </row>
    <row r="39" spans="1:25" x14ac:dyDescent="0.35">
      <c r="A39">
        <v>4</v>
      </c>
      <c r="C39" s="15">
        <f t="shared" si="14"/>
        <v>43942</v>
      </c>
      <c r="D39" s="37">
        <f t="shared" si="19"/>
        <v>13</v>
      </c>
      <c r="E39" s="9">
        <v>458</v>
      </c>
      <c r="F39" s="6">
        <v>286</v>
      </c>
      <c r="G39" s="11">
        <v>134</v>
      </c>
      <c r="H39" s="11">
        <v>38</v>
      </c>
      <c r="I39" s="17">
        <f t="shared" si="17"/>
        <v>3.5087719298245615E-3</v>
      </c>
      <c r="J39" s="17">
        <f t="shared" si="18"/>
        <v>3.9536366262972841E-2</v>
      </c>
      <c r="K39" s="8">
        <f t="shared" si="3"/>
        <v>1430</v>
      </c>
      <c r="L39" s="34">
        <f t="shared" si="4"/>
        <v>1.3333333333333333</v>
      </c>
      <c r="M39">
        <f t="shared" si="5"/>
        <v>0.06</v>
      </c>
      <c r="N39">
        <v>22.22</v>
      </c>
      <c r="O39">
        <f t="shared" si="6"/>
        <v>4.4999999999999998E-2</v>
      </c>
      <c r="P39">
        <f t="shared" si="7"/>
        <v>1.4999999999999999E-2</v>
      </c>
      <c r="Q39" s="32">
        <f t="shared" si="8"/>
        <v>308173.60034076218</v>
      </c>
      <c r="R39" s="28">
        <f t="shared" si="9"/>
        <v>1440.5073123603452</v>
      </c>
      <c r="S39" s="28">
        <f t="shared" si="10"/>
        <v>954.89234687741225</v>
      </c>
      <c r="T39" s="20">
        <v>29</v>
      </c>
      <c r="U39" s="56">
        <f t="shared" si="20"/>
        <v>30.142857142857142</v>
      </c>
      <c r="V39" s="1">
        <f t="shared" si="0"/>
        <v>28.810146247206905</v>
      </c>
      <c r="W39" s="1">
        <f t="shared" si="1"/>
        <v>471.18985375279311</v>
      </c>
      <c r="X39" s="1">
        <f t="shared" si="2"/>
        <v>14.405073123603453</v>
      </c>
      <c r="Y39" s="3">
        <f t="shared" si="11"/>
        <v>23.872308671935308</v>
      </c>
    </row>
    <row r="40" spans="1:25" x14ac:dyDescent="0.35">
      <c r="A40">
        <v>4</v>
      </c>
      <c r="C40" s="15">
        <f t="shared" si="14"/>
        <v>43943</v>
      </c>
      <c r="D40" s="37">
        <f t="shared" si="19"/>
        <v>12</v>
      </c>
      <c r="E40" s="9">
        <v>470</v>
      </c>
      <c r="F40" s="7">
        <v>288</v>
      </c>
      <c r="G40" s="12">
        <v>143</v>
      </c>
      <c r="H40" s="12">
        <v>39</v>
      </c>
      <c r="I40" s="17">
        <f t="shared" si="17"/>
        <v>6.993006993006993E-3</v>
      </c>
      <c r="J40" s="17">
        <f t="shared" si="18"/>
        <v>1.9106795833402405E-2</v>
      </c>
      <c r="K40" s="8">
        <f t="shared" si="3"/>
        <v>1440</v>
      </c>
      <c r="L40" s="34">
        <f t="shared" si="4"/>
        <v>1.3333333333333333</v>
      </c>
      <c r="M40">
        <f t="shared" si="5"/>
        <v>0.06</v>
      </c>
      <c r="N40">
        <v>22.22</v>
      </c>
      <c r="O40">
        <f t="shared" si="6"/>
        <v>4.4999999999999998E-2</v>
      </c>
      <c r="P40">
        <f t="shared" si="7"/>
        <v>1.4999999999999999E-2</v>
      </c>
      <c r="Q40" s="32">
        <f t="shared" si="8"/>
        <v>308087.83625854494</v>
      </c>
      <c r="R40" s="28">
        <f t="shared" si="9"/>
        <v>1461.4485655213475</v>
      </c>
      <c r="S40" s="28">
        <f t="shared" si="10"/>
        <v>1019.7151759336277</v>
      </c>
      <c r="T40" s="20">
        <v>24</v>
      </c>
      <c r="U40" s="56">
        <f t="shared" si="20"/>
        <v>29.571428571428573</v>
      </c>
      <c r="V40" s="1">
        <f t="shared" si="0"/>
        <v>29.22897131042695</v>
      </c>
      <c r="W40" s="1">
        <f t="shared" si="1"/>
        <v>470.77102868957303</v>
      </c>
      <c r="X40" s="1">
        <f t="shared" si="2"/>
        <v>14.614485655213475</v>
      </c>
      <c r="Y40" s="3">
        <f t="shared" si="11"/>
        <v>25.492879398340694</v>
      </c>
    </row>
    <row r="41" spans="1:25" x14ac:dyDescent="0.35">
      <c r="A41">
        <v>4</v>
      </c>
      <c r="C41" s="15">
        <f t="shared" si="14"/>
        <v>43944</v>
      </c>
      <c r="D41" s="37">
        <f t="shared" si="19"/>
        <v>11</v>
      </c>
      <c r="E41" s="9">
        <v>481</v>
      </c>
      <c r="F41" s="6">
        <v>292</v>
      </c>
      <c r="G41" s="11">
        <v>149</v>
      </c>
      <c r="H41" s="11">
        <v>40</v>
      </c>
      <c r="I41" s="17">
        <f t="shared" si="17"/>
        <v>1.3888888888888888E-2</v>
      </c>
      <c r="J41" s="17">
        <f t="shared" si="18"/>
        <v>1.036252078477953E-2</v>
      </c>
      <c r="K41" s="8">
        <f t="shared" si="3"/>
        <v>1460</v>
      </c>
      <c r="L41" s="34">
        <f t="shared" si="4"/>
        <v>1.3333333333333333</v>
      </c>
      <c r="M41">
        <f t="shared" si="5"/>
        <v>0.06</v>
      </c>
      <c r="N41">
        <v>22.22</v>
      </c>
      <c r="O41">
        <f t="shared" si="6"/>
        <v>4.4999999999999998E-2</v>
      </c>
      <c r="P41">
        <f t="shared" si="7"/>
        <v>1.4999999999999999E-2</v>
      </c>
      <c r="Q41" s="32">
        <f t="shared" si="8"/>
        <v>308000.84960318677</v>
      </c>
      <c r="R41" s="28">
        <f t="shared" si="9"/>
        <v>1482.6700354310615</v>
      </c>
      <c r="S41" s="28">
        <f t="shared" si="10"/>
        <v>1085.4803613820884</v>
      </c>
      <c r="T41" s="20">
        <v>31</v>
      </c>
      <c r="U41" s="56">
        <f t="shared" si="20"/>
        <v>29</v>
      </c>
      <c r="V41" s="1">
        <f t="shared" si="0"/>
        <v>29.653400708621231</v>
      </c>
      <c r="W41" s="1">
        <f t="shared" si="1"/>
        <v>470.34659929137877</v>
      </c>
      <c r="X41" s="1">
        <f t="shared" si="2"/>
        <v>14.826700354310615</v>
      </c>
      <c r="Y41" s="3">
        <f t="shared" si="11"/>
        <v>27.137009034552211</v>
      </c>
    </row>
    <row r="42" spans="1:25" x14ac:dyDescent="0.35">
      <c r="A42">
        <v>4</v>
      </c>
      <c r="C42" s="15">
        <f t="shared" si="14"/>
        <v>43945</v>
      </c>
      <c r="D42" s="37">
        <f t="shared" si="19"/>
        <v>13</v>
      </c>
      <c r="E42" s="9">
        <v>494</v>
      </c>
      <c r="F42" s="6">
        <v>288</v>
      </c>
      <c r="G42" s="11">
        <v>166</v>
      </c>
      <c r="H42" s="11">
        <v>40</v>
      </c>
      <c r="I42" s="17">
        <f t="shared" si="17"/>
        <v>-1.3698630136986301E-2</v>
      </c>
      <c r="J42" s="17">
        <f t="shared" si="18"/>
        <v>8.4055736223529152E-3</v>
      </c>
      <c r="K42" s="8">
        <f t="shared" si="3"/>
        <v>1440</v>
      </c>
      <c r="L42" s="34">
        <f t="shared" si="4"/>
        <v>1.3333333333333333</v>
      </c>
      <c r="M42">
        <f t="shared" si="5"/>
        <v>0.06</v>
      </c>
      <c r="N42">
        <v>22.22</v>
      </c>
      <c r="O42">
        <f t="shared" si="6"/>
        <v>4.4999999999999998E-2</v>
      </c>
      <c r="P42">
        <f t="shared" si="7"/>
        <v>1.4999999999999999E-2</v>
      </c>
      <c r="Q42" s="32">
        <f t="shared" si="8"/>
        <v>307912.62474474794</v>
      </c>
      <c r="R42" s="28">
        <f t="shared" si="9"/>
        <v>1504.1747422755152</v>
      </c>
      <c r="S42" s="28">
        <f t="shared" si="10"/>
        <v>1152.2005129764862</v>
      </c>
      <c r="T42" s="20">
        <v>34</v>
      </c>
      <c r="U42" s="56">
        <f t="shared" si="20"/>
        <v>29.428571428571427</v>
      </c>
      <c r="V42" s="1">
        <f t="shared" si="0"/>
        <v>30.083494845510305</v>
      </c>
      <c r="W42" s="1">
        <f t="shared" si="1"/>
        <v>469.9165051544897</v>
      </c>
      <c r="X42" s="1">
        <f t="shared" si="2"/>
        <v>15.041747422755153</v>
      </c>
      <c r="Y42" s="3">
        <f t="shared" si="11"/>
        <v>28.805012824412156</v>
      </c>
    </row>
    <row r="43" spans="1:25" x14ac:dyDescent="0.35">
      <c r="A43">
        <v>5</v>
      </c>
      <c r="B43" t="s">
        <v>30</v>
      </c>
      <c r="C43" s="15">
        <f t="shared" si="14"/>
        <v>43946</v>
      </c>
      <c r="D43" s="37">
        <f t="shared" si="19"/>
        <v>3</v>
      </c>
      <c r="E43" s="9">
        <v>497</v>
      </c>
      <c r="F43" s="6">
        <v>291</v>
      </c>
      <c r="G43" s="8">
        <v>166</v>
      </c>
      <c r="H43" s="8">
        <v>40</v>
      </c>
      <c r="I43" s="17">
        <f t="shared" si="17"/>
        <v>1.0416666666666666E-2</v>
      </c>
      <c r="J43" s="17">
        <f t="shared" si="18"/>
        <v>3.5911478520447918E-3</v>
      </c>
      <c r="K43" s="8">
        <f t="shared" si="3"/>
        <v>1455</v>
      </c>
      <c r="L43" s="34">
        <f t="shared" si="4"/>
        <v>0.66666666666666663</v>
      </c>
      <c r="M43">
        <f t="shared" si="5"/>
        <v>0.03</v>
      </c>
      <c r="N43">
        <v>22.22</v>
      </c>
      <c r="O43">
        <f t="shared" si="6"/>
        <v>4.4999999999999998E-2</v>
      </c>
      <c r="P43">
        <f t="shared" si="7"/>
        <v>-1.4999999999999999E-2</v>
      </c>
      <c r="Q43" s="32">
        <f t="shared" si="8"/>
        <v>307867.88532604073</v>
      </c>
      <c r="R43" s="28">
        <f t="shared" si="9"/>
        <v>1481.2262975803383</v>
      </c>
      <c r="S43" s="28">
        <f t="shared" si="10"/>
        <v>1219.8883763788842</v>
      </c>
      <c r="T43" s="20">
        <v>33</v>
      </c>
      <c r="U43" s="56">
        <f t="shared" si="20"/>
        <v>30</v>
      </c>
      <c r="V43" s="1">
        <f t="shared" si="0"/>
        <v>29.624525951606767</v>
      </c>
      <c r="W43" s="1">
        <f t="shared" si="1"/>
        <v>470.37547404839324</v>
      </c>
      <c r="X43" s="1">
        <f t="shared" si="2"/>
        <v>14.812262975803383</v>
      </c>
      <c r="Y43" s="3">
        <f t="shared" si="11"/>
        <v>30.497209409472106</v>
      </c>
    </row>
    <row r="44" spans="1:25" x14ac:dyDescent="0.35">
      <c r="A44">
        <v>5</v>
      </c>
      <c r="C44" s="15">
        <f t="shared" si="14"/>
        <v>43947</v>
      </c>
      <c r="D44" s="37">
        <f t="shared" si="19"/>
        <v>2</v>
      </c>
      <c r="E44" s="9">
        <v>499</v>
      </c>
      <c r="F44" s="6">
        <v>293</v>
      </c>
      <c r="G44" s="11">
        <v>166</v>
      </c>
      <c r="H44" s="11">
        <v>40</v>
      </c>
      <c r="I44" s="17">
        <f t="shared" si="17"/>
        <v>6.8728522336769758E-3</v>
      </c>
      <c r="J44" s="17">
        <f t="shared" si="18"/>
        <v>1.0518571248638365E-3</v>
      </c>
      <c r="K44" s="8">
        <f t="shared" si="3"/>
        <v>1465</v>
      </c>
      <c r="L44" s="34">
        <f t="shared" si="4"/>
        <v>0.66666666666666663</v>
      </c>
      <c r="M44">
        <f t="shared" si="5"/>
        <v>0.03</v>
      </c>
      <c r="N44">
        <v>22.22</v>
      </c>
      <c r="O44">
        <f t="shared" si="6"/>
        <v>4.4999999999999998E-2</v>
      </c>
      <c r="P44">
        <f t="shared" si="7"/>
        <v>-1.4999999999999999E-2</v>
      </c>
      <c r="Q44" s="32">
        <f t="shared" si="8"/>
        <v>307823.8348757762</v>
      </c>
      <c r="R44" s="28">
        <f t="shared" si="9"/>
        <v>1458.6215644537749</v>
      </c>
      <c r="S44" s="28">
        <f t="shared" si="10"/>
        <v>1286.5435597699995</v>
      </c>
      <c r="T44" s="20">
        <v>32</v>
      </c>
      <c r="U44" s="56">
        <f t="shared" si="20"/>
        <v>30.285714285714285</v>
      </c>
      <c r="V44" s="1">
        <f t="shared" si="0"/>
        <v>29.172431289075497</v>
      </c>
      <c r="W44" s="1">
        <f t="shared" si="1"/>
        <v>470.82756871092448</v>
      </c>
      <c r="X44" s="1">
        <f t="shared" si="2"/>
        <v>14.586215644537749</v>
      </c>
      <c r="Y44" s="3">
        <f t="shared" si="11"/>
        <v>32.163588994249992</v>
      </c>
    </row>
    <row r="45" spans="1:25" x14ac:dyDescent="0.35">
      <c r="A45">
        <v>5</v>
      </c>
      <c r="C45" s="15">
        <f t="shared" si="14"/>
        <v>43948</v>
      </c>
      <c r="D45" s="37">
        <f t="shared" si="19"/>
        <v>5</v>
      </c>
      <c r="E45" s="9">
        <v>504</v>
      </c>
      <c r="F45" s="8">
        <v>289</v>
      </c>
      <c r="G45" s="11">
        <v>172</v>
      </c>
      <c r="H45" s="11">
        <v>43</v>
      </c>
      <c r="I45" s="17">
        <f t="shared" si="17"/>
        <v>-1.3651877133105802E-2</v>
      </c>
      <c r="J45" s="17">
        <f t="shared" si="18"/>
        <v>2.0470970631388547E-3</v>
      </c>
      <c r="K45" s="8">
        <f t="shared" si="3"/>
        <v>1445</v>
      </c>
      <c r="L45" s="34">
        <f t="shared" si="4"/>
        <v>0.66666666666666663</v>
      </c>
      <c r="M45">
        <f t="shared" si="5"/>
        <v>0.03</v>
      </c>
      <c r="N45">
        <v>22.22</v>
      </c>
      <c r="O45">
        <f t="shared" si="6"/>
        <v>4.4999999999999998E-2</v>
      </c>
      <c r="P45">
        <f t="shared" si="7"/>
        <v>-1.4999999999999999E-2</v>
      </c>
      <c r="Q45" s="32">
        <f t="shared" si="8"/>
        <v>307780.46287831321</v>
      </c>
      <c r="R45" s="28">
        <f t="shared" si="9"/>
        <v>1436.3555915163261</v>
      </c>
      <c r="S45" s="28">
        <f t="shared" si="10"/>
        <v>1352.1815301704194</v>
      </c>
      <c r="T45" s="20">
        <v>29</v>
      </c>
      <c r="U45" s="56">
        <f t="shared" si="20"/>
        <v>30.285714285714285</v>
      </c>
      <c r="V45" s="1">
        <f t="shared" si="0"/>
        <v>28.727111830326521</v>
      </c>
      <c r="W45" s="1">
        <f t="shared" si="1"/>
        <v>471.27288816967348</v>
      </c>
      <c r="X45" s="1">
        <f t="shared" si="2"/>
        <v>14.363555915163261</v>
      </c>
      <c r="Y45" s="3">
        <f t="shared" si="11"/>
        <v>33.804538254260486</v>
      </c>
    </row>
    <row r="46" spans="1:25" x14ac:dyDescent="0.35">
      <c r="A46">
        <v>5</v>
      </c>
      <c r="C46" s="15">
        <f t="shared" si="14"/>
        <v>43949</v>
      </c>
      <c r="D46" s="37">
        <f t="shared" si="19"/>
        <v>3</v>
      </c>
      <c r="E46" s="9">
        <v>507</v>
      </c>
      <c r="F46" s="6">
        <v>266</v>
      </c>
      <c r="G46" s="11">
        <v>198</v>
      </c>
      <c r="H46" s="11">
        <v>43</v>
      </c>
      <c r="I46" s="17">
        <f t="shared" si="17"/>
        <v>-7.9584775086505188E-2</v>
      </c>
      <c r="J46" s="17">
        <f t="shared" si="18"/>
        <v>-9.8234096534796818E-3</v>
      </c>
      <c r="K46" s="8">
        <f t="shared" si="3"/>
        <v>1330</v>
      </c>
      <c r="L46" s="34">
        <f t="shared" si="4"/>
        <v>0.66666666666666663</v>
      </c>
      <c r="M46">
        <f t="shared" si="5"/>
        <v>0.03</v>
      </c>
      <c r="N46">
        <v>22.22</v>
      </c>
      <c r="O46">
        <f t="shared" si="6"/>
        <v>4.4999999999999998E-2</v>
      </c>
      <c r="P46">
        <f t="shared" si="7"/>
        <v>-1.4999999999999999E-2</v>
      </c>
      <c r="Q46" s="32">
        <f t="shared" si="8"/>
        <v>307737.7589755787</v>
      </c>
      <c r="R46" s="28">
        <f t="shared" si="9"/>
        <v>1414.423492632573</v>
      </c>
      <c r="S46" s="28">
        <f t="shared" si="10"/>
        <v>1416.8175317886539</v>
      </c>
      <c r="T46" s="20">
        <v>30</v>
      </c>
      <c r="U46" s="56">
        <f t="shared" si="20"/>
        <v>30.428571428571427</v>
      </c>
      <c r="V46" s="1">
        <f t="shared" si="0"/>
        <v>28.28846985265146</v>
      </c>
      <c r="W46" s="1">
        <f t="shared" si="1"/>
        <v>471.71153014734853</v>
      </c>
      <c r="X46" s="1">
        <f t="shared" si="2"/>
        <v>14.14423492632573</v>
      </c>
      <c r="Y46" s="3">
        <f t="shared" si="11"/>
        <v>35.420438294716348</v>
      </c>
    </row>
    <row r="47" spans="1:25" x14ac:dyDescent="0.35">
      <c r="A47">
        <v>5</v>
      </c>
      <c r="C47" s="15">
        <f t="shared" si="14"/>
        <v>43950</v>
      </c>
      <c r="D47" s="37">
        <f t="shared" si="19"/>
        <v>9</v>
      </c>
      <c r="E47" s="9">
        <v>516</v>
      </c>
      <c r="F47" s="6">
        <v>259</v>
      </c>
      <c r="G47" s="11">
        <v>214</v>
      </c>
      <c r="H47" s="11">
        <v>43</v>
      </c>
      <c r="I47" s="17">
        <f t="shared" si="17"/>
        <v>-2.6315789473684209E-2</v>
      </c>
      <c r="J47" s="17">
        <f t="shared" si="18"/>
        <v>-1.4581809148721281E-2</v>
      </c>
      <c r="K47" s="8">
        <f t="shared" si="3"/>
        <v>1295</v>
      </c>
      <c r="L47" s="34">
        <f t="shared" si="4"/>
        <v>0.66666666666666663</v>
      </c>
      <c r="M47">
        <f t="shared" si="5"/>
        <v>0.03</v>
      </c>
      <c r="N47">
        <v>22.22</v>
      </c>
      <c r="O47">
        <f t="shared" si="6"/>
        <v>4.4999999999999998E-2</v>
      </c>
      <c r="P47">
        <f t="shared" si="7"/>
        <v>-1.4999999999999999E-2</v>
      </c>
      <c r="Q47" s="32">
        <f t="shared" si="8"/>
        <v>307695.71296479861</v>
      </c>
      <c r="R47" s="28">
        <f t="shared" si="9"/>
        <v>1392.8204462442095</v>
      </c>
      <c r="S47" s="28">
        <f t="shared" si="10"/>
        <v>1480.4665889571197</v>
      </c>
      <c r="T47" s="20">
        <v>36</v>
      </c>
      <c r="U47" s="56">
        <f t="shared" si="20"/>
        <v>32.142857142857146</v>
      </c>
      <c r="V47" s="1">
        <f t="shared" si="0"/>
        <v>27.856408924884192</v>
      </c>
      <c r="W47" s="1">
        <f t="shared" si="1"/>
        <v>472.14359107511581</v>
      </c>
      <c r="X47" s="1">
        <f t="shared" si="2"/>
        <v>13.928204462442096</v>
      </c>
      <c r="Y47" s="3">
        <f t="shared" si="11"/>
        <v>37.011664723927993</v>
      </c>
    </row>
    <row r="48" spans="1:25" x14ac:dyDescent="0.35">
      <c r="A48">
        <v>5</v>
      </c>
      <c r="B48" t="s">
        <v>45</v>
      </c>
      <c r="C48" s="15">
        <f t="shared" si="14"/>
        <v>43951</v>
      </c>
      <c r="D48" s="37">
        <f t="shared" si="19"/>
        <v>19</v>
      </c>
      <c r="E48" s="9">
        <v>535</v>
      </c>
      <c r="F48" s="6">
        <v>268</v>
      </c>
      <c r="G48" s="11">
        <v>224</v>
      </c>
      <c r="H48" s="8">
        <v>43</v>
      </c>
      <c r="I48" s="17">
        <f t="shared" si="17"/>
        <v>3.4749034749034749E-2</v>
      </c>
      <c r="J48" s="17">
        <f t="shared" si="18"/>
        <v>-1.1601788311557587E-2</v>
      </c>
      <c r="K48" s="8">
        <f t="shared" si="3"/>
        <v>1340</v>
      </c>
      <c r="L48" s="34">
        <f t="shared" si="4"/>
        <v>0.66666666666666663</v>
      </c>
      <c r="M48">
        <f t="shared" si="5"/>
        <v>0.03</v>
      </c>
      <c r="N48">
        <v>22.22</v>
      </c>
      <c r="O48">
        <f t="shared" si="6"/>
        <v>4.4999999999999998E-2</v>
      </c>
      <c r="P48">
        <f t="shared" si="7"/>
        <v>-1.4999999999999999E-2</v>
      </c>
      <c r="Q48" s="32">
        <f t="shared" si="8"/>
        <v>307654.31479625846</v>
      </c>
      <c r="R48" s="28">
        <f t="shared" si="9"/>
        <v>1371.5416947033525</v>
      </c>
      <c r="S48" s="28">
        <f t="shared" si="10"/>
        <v>1543.1435090381092</v>
      </c>
      <c r="T48" s="20">
        <v>33</v>
      </c>
      <c r="U48" s="56">
        <f t="shared" si="20"/>
        <v>32.428571428571431</v>
      </c>
      <c r="V48" s="1">
        <f t="shared" si="0"/>
        <v>27.43083389406705</v>
      </c>
      <c r="W48" s="1">
        <f t="shared" si="1"/>
        <v>472.56916610593294</v>
      </c>
      <c r="X48" s="1">
        <f t="shared" si="2"/>
        <v>13.715416947033525</v>
      </c>
      <c r="Y48" s="3">
        <f t="shared" si="11"/>
        <v>38.57858772595273</v>
      </c>
    </row>
    <row r="49" spans="1:25" x14ac:dyDescent="0.35">
      <c r="A49">
        <v>5</v>
      </c>
      <c r="B49" t="s">
        <v>52</v>
      </c>
      <c r="C49" s="15">
        <f t="shared" si="14"/>
        <v>43952</v>
      </c>
      <c r="D49" s="37">
        <f t="shared" si="19"/>
        <v>8</v>
      </c>
      <c r="E49" s="9">
        <v>543</v>
      </c>
      <c r="F49" s="6">
        <v>259</v>
      </c>
      <c r="G49" s="11">
        <v>241</v>
      </c>
      <c r="H49" s="8">
        <v>43</v>
      </c>
      <c r="I49" s="17">
        <f t="shared" si="17"/>
        <v>-3.3582089552238806E-2</v>
      </c>
      <c r="J49" s="17">
        <f t="shared" si="18"/>
        <v>-1.4442282513736516E-2</v>
      </c>
      <c r="K49" s="8">
        <f t="shared" si="3"/>
        <v>1295</v>
      </c>
      <c r="L49" s="34">
        <f t="shared" si="4"/>
        <v>0.66666666666666663</v>
      </c>
      <c r="M49">
        <f t="shared" si="5"/>
        <v>0.03</v>
      </c>
      <c r="N49">
        <v>22.22</v>
      </c>
      <c r="O49">
        <f t="shared" si="6"/>
        <v>4.4999999999999998E-2</v>
      </c>
      <c r="P49">
        <f t="shared" si="7"/>
        <v>-1.4999999999999999E-2</v>
      </c>
      <c r="Q49" s="32">
        <f t="shared" si="8"/>
        <v>307613.55457109376</v>
      </c>
      <c r="R49" s="28">
        <f t="shared" si="9"/>
        <v>1350.5825436064119</v>
      </c>
      <c r="S49" s="28">
        <f t="shared" si="10"/>
        <v>1604.8628852997601</v>
      </c>
      <c r="T49" s="20">
        <v>32</v>
      </c>
      <c r="U49" s="56">
        <f t="shared" si="20"/>
        <v>32.142857142857146</v>
      </c>
      <c r="V49" s="1">
        <f t="shared" si="0"/>
        <v>27.011650872128239</v>
      </c>
      <c r="W49" s="1">
        <f t="shared" si="1"/>
        <v>472.98834912787174</v>
      </c>
      <c r="X49" s="1">
        <f t="shared" si="2"/>
        <v>13.50582543606412</v>
      </c>
      <c r="Y49" s="3">
        <f t="shared" si="11"/>
        <v>40.121572132494009</v>
      </c>
    </row>
    <row r="50" spans="1:25" x14ac:dyDescent="0.35">
      <c r="A50">
        <v>5</v>
      </c>
      <c r="C50" s="15">
        <f t="shared" si="14"/>
        <v>43953</v>
      </c>
      <c r="D50" s="37">
        <f t="shared" si="19"/>
        <v>6</v>
      </c>
      <c r="E50" s="9">
        <v>549</v>
      </c>
      <c r="F50" s="6">
        <v>264</v>
      </c>
      <c r="G50" s="11">
        <v>241</v>
      </c>
      <c r="H50" s="8">
        <v>44</v>
      </c>
      <c r="I50" s="17">
        <f t="shared" si="17"/>
        <v>1.9305019305019305E-2</v>
      </c>
      <c r="J50" s="17">
        <f t="shared" si="18"/>
        <v>-1.3172517851114712E-2</v>
      </c>
      <c r="K50" s="8">
        <f t="shared" si="3"/>
        <v>1320</v>
      </c>
      <c r="L50" s="34">
        <f t="shared" si="4"/>
        <v>0.66666666666666663</v>
      </c>
      <c r="M50">
        <f t="shared" si="5"/>
        <v>0.03</v>
      </c>
      <c r="N50">
        <v>22.22</v>
      </c>
      <c r="O50">
        <f t="shared" si="6"/>
        <v>4.4999999999999998E-2</v>
      </c>
      <c r="P50">
        <f t="shared" si="7"/>
        <v>-1.4999999999999999E-2</v>
      </c>
      <c r="Q50" s="32">
        <f t="shared" si="8"/>
        <v>307573.42253910907</v>
      </c>
      <c r="R50" s="28">
        <f t="shared" si="9"/>
        <v>1329.9383611287874</v>
      </c>
      <c r="S50" s="28">
        <f t="shared" si="10"/>
        <v>1665.6390997620488</v>
      </c>
      <c r="T50" s="20">
        <v>26</v>
      </c>
      <c r="U50" s="56">
        <f t="shared" si="20"/>
        <v>31.142857142857142</v>
      </c>
      <c r="V50" s="1">
        <f t="shared" si="0"/>
        <v>26.598767222575749</v>
      </c>
      <c r="W50" s="1">
        <f t="shared" si="1"/>
        <v>473.40123277742424</v>
      </c>
      <c r="X50" s="1">
        <f t="shared" si="2"/>
        <v>13.299383611287874</v>
      </c>
      <c r="Y50" s="3">
        <f t="shared" si="11"/>
        <v>41.640977494051221</v>
      </c>
    </row>
    <row r="51" spans="1:25" x14ac:dyDescent="0.35">
      <c r="A51">
        <v>5</v>
      </c>
      <c r="C51" s="15">
        <f t="shared" si="14"/>
        <v>43954</v>
      </c>
      <c r="D51" s="37">
        <f t="shared" si="19"/>
        <v>4</v>
      </c>
      <c r="E51" s="9">
        <v>553</v>
      </c>
      <c r="F51" s="6">
        <v>268</v>
      </c>
      <c r="G51" s="6">
        <v>241</v>
      </c>
      <c r="H51" s="8">
        <v>44</v>
      </c>
      <c r="I51" s="17">
        <f t="shared" si="17"/>
        <v>1.5151515151515152E-2</v>
      </c>
      <c r="J51" s="17">
        <f t="shared" si="18"/>
        <v>-1.1989851719994971E-2</v>
      </c>
      <c r="K51" s="8">
        <f t="shared" si="3"/>
        <v>1340</v>
      </c>
      <c r="L51" s="34">
        <f t="shared" si="4"/>
        <v>0.66666666666666663</v>
      </c>
      <c r="M51">
        <f t="shared" si="5"/>
        <v>0.03</v>
      </c>
      <c r="N51">
        <v>22.22</v>
      </c>
      <c r="O51">
        <f t="shared" si="6"/>
        <v>4.4999999999999998E-2</v>
      </c>
      <c r="P51">
        <f t="shared" si="7"/>
        <v>-1.4999999999999999E-2</v>
      </c>
      <c r="Q51" s="32">
        <f t="shared" si="8"/>
        <v>307533.90909662639</v>
      </c>
      <c r="R51" s="28">
        <f t="shared" si="9"/>
        <v>1309.6045773606463</v>
      </c>
      <c r="S51" s="28">
        <f t="shared" si="10"/>
        <v>1725.4863260128443</v>
      </c>
      <c r="T51" s="20">
        <v>27</v>
      </c>
      <c r="U51" s="56">
        <f t="shared" si="20"/>
        <v>30.428571428571427</v>
      </c>
      <c r="V51" s="1">
        <f t="shared" si="0"/>
        <v>26.192091547212925</v>
      </c>
      <c r="W51" s="1">
        <f t="shared" si="1"/>
        <v>473.80790845278705</v>
      </c>
      <c r="X51" s="1">
        <f t="shared" si="2"/>
        <v>13.096045773606463</v>
      </c>
      <c r="Y51" s="3">
        <f t="shared" si="11"/>
        <v>43.137158150321113</v>
      </c>
    </row>
    <row r="52" spans="1:25" x14ac:dyDescent="0.35">
      <c r="A52">
        <v>5</v>
      </c>
      <c r="C52" s="15">
        <f t="shared" si="14"/>
        <v>43955</v>
      </c>
      <c r="D52" s="37">
        <f t="shared" si="19"/>
        <v>7</v>
      </c>
      <c r="E52" s="9">
        <v>560</v>
      </c>
      <c r="F52" s="6">
        <v>260</v>
      </c>
      <c r="G52" s="6">
        <v>255</v>
      </c>
      <c r="H52" s="8">
        <v>45</v>
      </c>
      <c r="I52" s="17">
        <f t="shared" si="17"/>
        <v>-2.9850746268656716E-2</v>
      </c>
      <c r="J52" s="17">
        <f t="shared" si="18"/>
        <v>-1.4303975882216531E-2</v>
      </c>
      <c r="K52" s="8">
        <f t="shared" si="3"/>
        <v>1300</v>
      </c>
      <c r="L52" s="34">
        <f t="shared" si="4"/>
        <v>0.66666666666666663</v>
      </c>
      <c r="M52">
        <f t="shared" si="5"/>
        <v>0.03</v>
      </c>
      <c r="N52">
        <v>22.22</v>
      </c>
      <c r="O52">
        <f t="shared" si="6"/>
        <v>4.4999999999999998E-2</v>
      </c>
      <c r="P52">
        <f t="shared" si="7"/>
        <v>-1.4999999999999999E-2</v>
      </c>
      <c r="Q52" s="32">
        <f t="shared" si="8"/>
        <v>307495.00478436175</v>
      </c>
      <c r="R52" s="28">
        <f t="shared" si="9"/>
        <v>1289.5766836440312</v>
      </c>
      <c r="S52" s="28">
        <f t="shared" si="10"/>
        <v>1784.4185319940734</v>
      </c>
      <c r="T52" s="20">
        <v>28</v>
      </c>
      <c r="U52" s="56">
        <f t="shared" si="20"/>
        <v>30.285714285714285</v>
      </c>
      <c r="V52" s="1">
        <f t="shared" si="0"/>
        <v>25.791533672880625</v>
      </c>
      <c r="W52" s="1">
        <f t="shared" si="1"/>
        <v>474.20846632711937</v>
      </c>
      <c r="X52" s="1">
        <f t="shared" si="2"/>
        <v>12.895766836440313</v>
      </c>
      <c r="Y52" s="3">
        <f t="shared" si="11"/>
        <v>44.610463299851837</v>
      </c>
    </row>
    <row r="53" spans="1:25" x14ac:dyDescent="0.35">
      <c r="A53">
        <v>5</v>
      </c>
      <c r="C53" s="15">
        <f t="shared" si="14"/>
        <v>43956</v>
      </c>
      <c r="D53" s="37">
        <f t="shared" si="19"/>
        <v>7</v>
      </c>
      <c r="E53" s="9">
        <v>567</v>
      </c>
      <c r="F53" s="6">
        <v>249</v>
      </c>
      <c r="G53" s="6">
        <v>272</v>
      </c>
      <c r="H53" s="8">
        <v>46</v>
      </c>
      <c r="I53" s="17">
        <f t="shared" si="17"/>
        <v>-4.230769230769231E-2</v>
      </c>
      <c r="J53" s="17">
        <f t="shared" si="18"/>
        <v>-8.9786783423861198E-3</v>
      </c>
      <c r="K53" s="8">
        <f t="shared" si="3"/>
        <v>1245</v>
      </c>
      <c r="L53" s="34">
        <f t="shared" si="4"/>
        <v>0.66666666666666663</v>
      </c>
      <c r="M53">
        <f t="shared" si="5"/>
        <v>0.03</v>
      </c>
      <c r="N53">
        <v>22.22</v>
      </c>
      <c r="O53">
        <f t="shared" si="6"/>
        <v>4.4999999999999998E-2</v>
      </c>
      <c r="P53">
        <f t="shared" si="7"/>
        <v>-1.4999999999999999E-2</v>
      </c>
      <c r="Q53" s="32">
        <f t="shared" si="8"/>
        <v>307456.7002853303</v>
      </c>
      <c r="R53" s="28">
        <f t="shared" si="9"/>
        <v>1269.8502319115266</v>
      </c>
      <c r="S53" s="28">
        <f t="shared" si="10"/>
        <v>1842.4494827580547</v>
      </c>
      <c r="T53" s="20">
        <v>31</v>
      </c>
      <c r="U53" s="56">
        <f t="shared" si="20"/>
        <v>30.428571428571427</v>
      </c>
      <c r="V53" s="1">
        <f t="shared" si="0"/>
        <v>25.397004638230534</v>
      </c>
      <c r="W53" s="1">
        <f t="shared" si="1"/>
        <v>474.60299536176944</v>
      </c>
      <c r="X53" s="1">
        <f t="shared" si="2"/>
        <v>12.698502319115267</v>
      </c>
      <c r="Y53" s="3">
        <f t="shared" si="11"/>
        <v>46.061237068951371</v>
      </c>
    </row>
    <row r="54" spans="1:25" x14ac:dyDescent="0.35">
      <c r="A54">
        <v>5</v>
      </c>
      <c r="C54" s="15">
        <f t="shared" si="14"/>
        <v>43957</v>
      </c>
      <c r="D54" s="37">
        <f t="shared" si="19"/>
        <v>8</v>
      </c>
      <c r="E54" s="9">
        <v>575</v>
      </c>
      <c r="F54" s="6">
        <v>245</v>
      </c>
      <c r="G54" s="6">
        <v>283</v>
      </c>
      <c r="H54" s="8">
        <v>47</v>
      </c>
      <c r="I54" s="17">
        <f t="shared" si="17"/>
        <v>-1.6064257028112448E-2</v>
      </c>
      <c r="J54" s="17">
        <f t="shared" si="18"/>
        <v>-7.5141737073044388E-3</v>
      </c>
      <c r="K54" s="8">
        <f t="shared" si="3"/>
        <v>1225</v>
      </c>
      <c r="L54" s="34">
        <f t="shared" si="4"/>
        <v>0.66666666666666663</v>
      </c>
      <c r="M54">
        <f t="shared" si="5"/>
        <v>0.03</v>
      </c>
      <c r="N54">
        <v>22.22</v>
      </c>
      <c r="O54">
        <f t="shared" si="6"/>
        <v>4.4999999999999998E-2</v>
      </c>
      <c r="P54">
        <f t="shared" si="7"/>
        <v>-1.4999999999999999E-2</v>
      </c>
      <c r="Q54" s="32">
        <f t="shared" si="8"/>
        <v>307418.9864227791</v>
      </c>
      <c r="R54" s="28">
        <f t="shared" si="9"/>
        <v>1250.4208340267121</v>
      </c>
      <c r="S54" s="28">
        <f t="shared" si="10"/>
        <v>1899.5927431940734</v>
      </c>
      <c r="T54" s="20">
        <v>30</v>
      </c>
      <c r="U54" s="56">
        <f t="shared" si="20"/>
        <v>29.571428571428573</v>
      </c>
      <c r="V54" s="1">
        <f t="shared" si="0"/>
        <v>25.008416680534243</v>
      </c>
      <c r="W54" s="1">
        <f t="shared" si="1"/>
        <v>474.99158331946575</v>
      </c>
      <c r="X54" s="1">
        <f t="shared" si="2"/>
        <v>12.504208340267121</v>
      </c>
      <c r="Y54" s="3">
        <f t="shared" si="11"/>
        <v>47.489818579851836</v>
      </c>
    </row>
    <row r="55" spans="1:25" x14ac:dyDescent="0.35">
      <c r="A55">
        <v>5</v>
      </c>
      <c r="C55" s="15">
        <f t="shared" si="14"/>
        <v>43958</v>
      </c>
      <c r="D55" s="37">
        <f t="shared" si="19"/>
        <v>7</v>
      </c>
      <c r="E55" s="9">
        <v>582</v>
      </c>
      <c r="F55" s="6">
        <v>240</v>
      </c>
      <c r="G55" s="6">
        <v>294</v>
      </c>
      <c r="H55" s="8">
        <v>48</v>
      </c>
      <c r="I55" s="17">
        <f t="shared" si="17"/>
        <v>-2.0408163265306121E-2</v>
      </c>
      <c r="J55" s="17">
        <f t="shared" si="18"/>
        <v>-1.5393773423638849E-2</v>
      </c>
      <c r="K55" s="8">
        <f t="shared" si="3"/>
        <v>1200</v>
      </c>
      <c r="L55" s="34">
        <f t="shared" si="4"/>
        <v>0.66666666666666663</v>
      </c>
      <c r="M55">
        <f t="shared" si="5"/>
        <v>0.03</v>
      </c>
      <c r="N55">
        <v>22.22</v>
      </c>
      <c r="O55">
        <f t="shared" si="6"/>
        <v>4.4999999999999998E-2</v>
      </c>
      <c r="P55">
        <f t="shared" si="7"/>
        <v>-1.4999999999999999E-2</v>
      </c>
      <c r="Q55" s="32">
        <f t="shared" si="8"/>
        <v>307381.85415814799</v>
      </c>
      <c r="R55" s="28">
        <f t="shared" si="9"/>
        <v>1231.2841611266135</v>
      </c>
      <c r="S55" s="28">
        <f t="shared" si="10"/>
        <v>1955.8616807252754</v>
      </c>
      <c r="T55" s="20">
        <v>26</v>
      </c>
      <c r="U55" s="56">
        <f t="shared" si="20"/>
        <v>28.571428571428573</v>
      </c>
      <c r="V55" s="1">
        <f t="shared" si="0"/>
        <v>24.62568322253227</v>
      </c>
      <c r="W55" s="1">
        <f t="shared" si="1"/>
        <v>475.37431677746775</v>
      </c>
      <c r="X55" s="1">
        <f t="shared" si="2"/>
        <v>12.312841611266135</v>
      </c>
      <c r="Y55" s="3">
        <f t="shared" si="11"/>
        <v>48.896542018131889</v>
      </c>
    </row>
    <row r="56" spans="1:25" x14ac:dyDescent="0.35">
      <c r="A56">
        <v>6</v>
      </c>
      <c r="B56" t="s">
        <v>36</v>
      </c>
      <c r="C56" s="15">
        <f t="shared" si="14"/>
        <v>43959</v>
      </c>
      <c r="D56" s="37">
        <f t="shared" si="19"/>
        <v>1</v>
      </c>
      <c r="E56" s="9">
        <v>583</v>
      </c>
      <c r="F56" s="6">
        <v>226</v>
      </c>
      <c r="G56" s="6">
        <v>308</v>
      </c>
      <c r="H56" s="8">
        <v>49</v>
      </c>
      <c r="I56" s="17">
        <f t="shared" si="17"/>
        <v>-5.8333333333333334E-2</v>
      </c>
      <c r="J56" s="17">
        <f t="shared" si="18"/>
        <v>-1.8929665392366641E-2</v>
      </c>
      <c r="K56" s="8">
        <f t="shared" si="3"/>
        <v>1130</v>
      </c>
      <c r="L56" s="34">
        <f t="shared" si="4"/>
        <v>0.44444444444444448</v>
      </c>
      <c r="M56">
        <f t="shared" si="5"/>
        <v>0.02</v>
      </c>
      <c r="N56">
        <v>22.22</v>
      </c>
      <c r="O56">
        <f t="shared" si="6"/>
        <v>4.4999999999999998E-2</v>
      </c>
      <c r="P56">
        <f t="shared" si="7"/>
        <v>-2.4999999999999998E-2</v>
      </c>
      <c r="Q56" s="32">
        <f t="shared" si="8"/>
        <v>307357.48111208773</v>
      </c>
      <c r="R56" s="28">
        <f t="shared" si="9"/>
        <v>1200.2494199362093</v>
      </c>
      <c r="S56" s="28">
        <f t="shared" si="10"/>
        <v>2011.2694679759729</v>
      </c>
      <c r="T56" s="20">
        <v>23</v>
      </c>
      <c r="U56" s="56">
        <f t="shared" si="20"/>
        <v>27.285714285714285</v>
      </c>
      <c r="V56" s="1">
        <f t="shared" si="0"/>
        <v>24.004988398724187</v>
      </c>
      <c r="W56" s="1">
        <f t="shared" si="1"/>
        <v>475.99501160127579</v>
      </c>
      <c r="X56" s="1">
        <f t="shared" si="2"/>
        <v>12.002494199362093</v>
      </c>
      <c r="Y56" s="3">
        <f t="shared" si="11"/>
        <v>50.281736699399325</v>
      </c>
    </row>
    <row r="57" spans="1:25" x14ac:dyDescent="0.35">
      <c r="A57">
        <v>6</v>
      </c>
      <c r="C57" s="15">
        <f t="shared" si="14"/>
        <v>43960</v>
      </c>
      <c r="D57" s="37">
        <f t="shared" si="19"/>
        <v>6</v>
      </c>
      <c r="E57" s="9">
        <v>589</v>
      </c>
      <c r="F57" s="6">
        <v>232</v>
      </c>
      <c r="G57" s="6">
        <v>308</v>
      </c>
      <c r="H57" s="8">
        <v>49</v>
      </c>
      <c r="I57" s="17">
        <f t="shared" si="17"/>
        <v>2.6548672566371681E-2</v>
      </c>
      <c r="J57" s="17">
        <f t="shared" si="18"/>
        <v>-1.789485778360202E-2</v>
      </c>
      <c r="K57" s="8">
        <f t="shared" si="3"/>
        <v>1160</v>
      </c>
      <c r="L57" s="34">
        <f t="shared" si="4"/>
        <v>0.44444444444444448</v>
      </c>
      <c r="M57">
        <f t="shared" si="5"/>
        <v>0.02</v>
      </c>
      <c r="N57">
        <v>22.22</v>
      </c>
      <c r="O57">
        <f t="shared" si="6"/>
        <v>4.4999999999999998E-2</v>
      </c>
      <c r="P57">
        <f t="shared" si="7"/>
        <v>-2.4999999999999998E-2</v>
      </c>
      <c r="Q57" s="32">
        <f t="shared" si="8"/>
        <v>307333.72427697154</v>
      </c>
      <c r="R57" s="28">
        <f t="shared" si="9"/>
        <v>1169.9950311552436</v>
      </c>
      <c r="S57" s="28">
        <f t="shared" si="10"/>
        <v>2065.2806918731026</v>
      </c>
      <c r="T57" s="20">
        <v>16</v>
      </c>
      <c r="U57" s="56">
        <f t="shared" si="20"/>
        <v>25.857142857142858</v>
      </c>
      <c r="V57" s="1">
        <f t="shared" si="0"/>
        <v>23.399900623104873</v>
      </c>
      <c r="W57" s="1">
        <f t="shared" si="1"/>
        <v>476.60009937689512</v>
      </c>
      <c r="X57" s="1">
        <f t="shared" si="2"/>
        <v>11.699950311552437</v>
      </c>
      <c r="Y57" s="3">
        <f t="shared" si="11"/>
        <v>51.63201729682757</v>
      </c>
    </row>
    <row r="58" spans="1:25" x14ac:dyDescent="0.35">
      <c r="A58">
        <v>6</v>
      </c>
      <c r="C58" s="15">
        <f t="shared" si="14"/>
        <v>43961</v>
      </c>
      <c r="D58" s="37">
        <f t="shared" si="19"/>
        <v>3</v>
      </c>
      <c r="E58" s="9">
        <v>592</v>
      </c>
      <c r="F58" s="6">
        <v>235</v>
      </c>
      <c r="G58" s="6">
        <v>308</v>
      </c>
      <c r="H58" s="8">
        <v>49</v>
      </c>
      <c r="I58" s="17">
        <f t="shared" si="17"/>
        <v>1.2931034482758621E-2</v>
      </c>
      <c r="J58" s="17">
        <f t="shared" si="18"/>
        <v>-1.8212069307710094E-2</v>
      </c>
      <c r="K58" s="8">
        <f t="shared" si="3"/>
        <v>1175</v>
      </c>
      <c r="L58" s="34">
        <f t="shared" si="4"/>
        <v>0.44444444444444448</v>
      </c>
      <c r="M58">
        <f t="shared" si="5"/>
        <v>0.02</v>
      </c>
      <c r="N58">
        <v>22.22</v>
      </c>
      <c r="O58">
        <f t="shared" si="6"/>
        <v>4.4999999999999998E-2</v>
      </c>
      <c r="P58">
        <f t="shared" si="7"/>
        <v>-2.4999999999999998E-2</v>
      </c>
      <c r="Q58" s="32">
        <f t="shared" si="8"/>
        <v>307310.56806446344</v>
      </c>
      <c r="R58" s="28">
        <f t="shared" si="9"/>
        <v>1140.5014672613393</v>
      </c>
      <c r="S58" s="28">
        <f t="shared" si="10"/>
        <v>2117.9304682750885</v>
      </c>
      <c r="T58" s="20">
        <v>18</v>
      </c>
      <c r="U58" s="56">
        <f t="shared" si="20"/>
        <v>24.571428571428573</v>
      </c>
      <c r="V58" s="1">
        <f t="shared" si="0"/>
        <v>22.810029345226784</v>
      </c>
      <c r="W58" s="1">
        <f t="shared" si="1"/>
        <v>477.18997065477322</v>
      </c>
      <c r="X58" s="1">
        <f t="shared" si="2"/>
        <v>11.405014672613392</v>
      </c>
      <c r="Y58" s="3">
        <f t="shared" si="11"/>
        <v>52.948261706877219</v>
      </c>
    </row>
    <row r="59" spans="1:25" x14ac:dyDescent="0.35">
      <c r="A59">
        <v>6</v>
      </c>
      <c r="C59" s="15">
        <f t="shared" si="14"/>
        <v>43962</v>
      </c>
      <c r="D59" s="37">
        <f t="shared" si="19"/>
        <v>6</v>
      </c>
      <c r="E59" s="9">
        <v>598</v>
      </c>
      <c r="F59" s="8">
        <v>234</v>
      </c>
      <c r="G59" s="8">
        <v>314</v>
      </c>
      <c r="H59" s="8">
        <v>50</v>
      </c>
      <c r="I59" s="17">
        <f t="shared" si="17"/>
        <v>-4.2553191489361703E-3</v>
      </c>
      <c r="J59" s="17">
        <f t="shared" si="18"/>
        <v>-1.4555579719178586E-2</v>
      </c>
      <c r="K59" s="8">
        <f t="shared" si="3"/>
        <v>1170</v>
      </c>
      <c r="L59" s="34">
        <f t="shared" si="4"/>
        <v>0.44444444444444448</v>
      </c>
      <c r="M59">
        <f t="shared" si="5"/>
        <v>0.02</v>
      </c>
      <c r="N59">
        <v>22.22</v>
      </c>
      <c r="O59">
        <f t="shared" si="6"/>
        <v>4.4999999999999998E-2</v>
      </c>
      <c r="P59">
        <f t="shared" si="7"/>
        <v>-2.4999999999999998E-2</v>
      </c>
      <c r="Q59" s="32">
        <f t="shared" si="8"/>
        <v>307287.99728100974</v>
      </c>
      <c r="R59" s="28">
        <f t="shared" si="9"/>
        <v>1111.7496846882791</v>
      </c>
      <c r="S59" s="28">
        <f t="shared" si="10"/>
        <v>2169.2530343018489</v>
      </c>
      <c r="T59" s="20">
        <v>16</v>
      </c>
      <c r="U59" s="56">
        <f t="shared" si="20"/>
        <v>22.857142857142858</v>
      </c>
      <c r="V59" s="1">
        <f t="shared" si="0"/>
        <v>22.234993693765581</v>
      </c>
      <c r="W59" s="1">
        <f t="shared" si="1"/>
        <v>477.7650063062344</v>
      </c>
      <c r="X59" s="1">
        <f t="shared" si="2"/>
        <v>11.117496846882791</v>
      </c>
      <c r="Y59" s="3">
        <f t="shared" si="11"/>
        <v>54.231325857546224</v>
      </c>
    </row>
    <row r="60" spans="1:25" x14ac:dyDescent="0.35">
      <c r="A60">
        <v>6</v>
      </c>
      <c r="C60" s="15">
        <f t="shared" si="14"/>
        <v>43963</v>
      </c>
      <c r="D60" s="37">
        <f t="shared" si="19"/>
        <v>7</v>
      </c>
      <c r="E60" s="9">
        <v>605</v>
      </c>
      <c r="F60" s="6">
        <v>227</v>
      </c>
      <c r="G60" s="6">
        <v>328</v>
      </c>
      <c r="H60" s="8">
        <v>50</v>
      </c>
      <c r="I60" s="17">
        <f t="shared" si="17"/>
        <v>-2.9914529914529916E-2</v>
      </c>
      <c r="J60" s="17">
        <f t="shared" si="18"/>
        <v>-1.2785127948726813E-2</v>
      </c>
      <c r="K60" s="8">
        <f t="shared" si="3"/>
        <v>1135</v>
      </c>
      <c r="L60" s="34">
        <f t="shared" si="4"/>
        <v>0.44444444444444448</v>
      </c>
      <c r="M60">
        <f t="shared" si="5"/>
        <v>0.02</v>
      </c>
      <c r="N60">
        <v>22.22</v>
      </c>
      <c r="O60">
        <f t="shared" si="6"/>
        <v>4.4999999999999998E-2</v>
      </c>
      <c r="P60">
        <f t="shared" si="7"/>
        <v>-2.4999999999999998E-2</v>
      </c>
      <c r="Q60" s="32">
        <f t="shared" si="8"/>
        <v>307265.99711781932</v>
      </c>
      <c r="R60" s="28">
        <f t="shared" si="9"/>
        <v>1083.7211120676966</v>
      </c>
      <c r="S60" s="28">
        <f t="shared" si="10"/>
        <v>2219.2817701128215</v>
      </c>
      <c r="T60" s="20">
        <v>15</v>
      </c>
      <c r="U60" s="56">
        <f t="shared" si="20"/>
        <v>20.571428571428573</v>
      </c>
      <c r="V60" s="1">
        <f t="shared" si="0"/>
        <v>21.674422241353934</v>
      </c>
      <c r="W60" s="1">
        <f t="shared" si="1"/>
        <v>478.32557775864609</v>
      </c>
      <c r="X60" s="1">
        <f t="shared" si="2"/>
        <v>10.837211120676967</v>
      </c>
      <c r="Y60" s="3">
        <f t="shared" si="11"/>
        <v>55.482044252820543</v>
      </c>
    </row>
    <row r="61" spans="1:25" x14ac:dyDescent="0.35">
      <c r="A61">
        <v>6</v>
      </c>
      <c r="C61" s="15">
        <f t="shared" si="14"/>
        <v>43964</v>
      </c>
      <c r="D61" s="37">
        <f t="shared" si="19"/>
        <v>2</v>
      </c>
      <c r="E61" s="9">
        <v>607</v>
      </c>
      <c r="F61" s="6">
        <v>222</v>
      </c>
      <c r="G61" s="6">
        <v>335</v>
      </c>
      <c r="H61" s="8">
        <v>50</v>
      </c>
      <c r="I61" s="17">
        <f t="shared" si="17"/>
        <v>-2.2026431718061675E-2</v>
      </c>
      <c r="J61" s="17">
        <f t="shared" si="18"/>
        <v>-1.363686719014813E-2</v>
      </c>
      <c r="K61" s="8">
        <f t="shared" si="3"/>
        <v>1110</v>
      </c>
      <c r="L61" s="34">
        <f t="shared" si="4"/>
        <v>0.44444444444444448</v>
      </c>
      <c r="M61">
        <f t="shared" si="5"/>
        <v>0.02</v>
      </c>
      <c r="N61">
        <v>22.22</v>
      </c>
      <c r="O61">
        <f t="shared" si="6"/>
        <v>4.4999999999999998E-2</v>
      </c>
      <c r="P61">
        <f t="shared" si="7"/>
        <v>-2.4999999999999998E-2</v>
      </c>
      <c r="Q61" s="32">
        <f t="shared" si="8"/>
        <v>307244.55314109946</v>
      </c>
      <c r="R61" s="28">
        <f t="shared" si="9"/>
        <v>1056.3976387445384</v>
      </c>
      <c r="S61" s="28">
        <f t="shared" si="10"/>
        <v>2268.0492201558677</v>
      </c>
      <c r="T61" s="20">
        <v>17</v>
      </c>
      <c r="U61" s="56">
        <f t="shared" si="20"/>
        <v>18.714285714285715</v>
      </c>
      <c r="V61" s="1">
        <f t="shared" si="0"/>
        <v>21.127952774890769</v>
      </c>
      <c r="W61" s="1">
        <f t="shared" si="1"/>
        <v>478.87204722510921</v>
      </c>
      <c r="X61" s="1">
        <f t="shared" si="2"/>
        <v>10.563976387445384</v>
      </c>
      <c r="Y61" s="3">
        <f t="shared" si="11"/>
        <v>56.701230503896696</v>
      </c>
    </row>
    <row r="62" spans="1:25" x14ac:dyDescent="0.35">
      <c r="A62">
        <v>6</v>
      </c>
      <c r="C62" s="15">
        <f t="shared" si="14"/>
        <v>43965</v>
      </c>
      <c r="D62" s="37">
        <f t="shared" si="19"/>
        <v>7</v>
      </c>
      <c r="E62" s="9">
        <v>614</v>
      </c>
      <c r="F62" s="6">
        <v>209</v>
      </c>
      <c r="G62" s="6">
        <v>355</v>
      </c>
      <c r="H62" s="8">
        <v>50</v>
      </c>
      <c r="I62" s="17">
        <f t="shared" si="17"/>
        <v>-5.8558558558558557E-2</v>
      </c>
      <c r="J62" s="17">
        <f t="shared" si="18"/>
        <v>-1.9086923660612765E-2</v>
      </c>
      <c r="K62" s="8">
        <f t="shared" si="3"/>
        <v>1045</v>
      </c>
      <c r="L62" s="34">
        <f t="shared" si="4"/>
        <v>0.44444444444444448</v>
      </c>
      <c r="M62">
        <f t="shared" si="5"/>
        <v>0.02</v>
      </c>
      <c r="N62">
        <v>22.22</v>
      </c>
      <c r="O62">
        <f t="shared" si="6"/>
        <v>4.4999999999999998E-2</v>
      </c>
      <c r="P62">
        <f t="shared" si="7"/>
        <v>-2.4999999999999998E-2</v>
      </c>
      <c r="Q62" s="32">
        <f t="shared" si="8"/>
        <v>307223.65128253994</v>
      </c>
      <c r="R62" s="28">
        <f t="shared" si="9"/>
        <v>1029.7616035605367</v>
      </c>
      <c r="S62" s="28">
        <f t="shared" si="10"/>
        <v>2315.5871138993721</v>
      </c>
      <c r="T62" s="20">
        <v>18</v>
      </c>
      <c r="U62" s="56">
        <f t="shared" si="20"/>
        <v>17.571428571428573</v>
      </c>
      <c r="V62" s="1">
        <f t="shared" si="0"/>
        <v>20.595232071210734</v>
      </c>
      <c r="W62" s="1">
        <f t="shared" si="1"/>
        <v>479.40476792878928</v>
      </c>
      <c r="X62" s="1">
        <f t="shared" si="2"/>
        <v>10.297616035605367</v>
      </c>
      <c r="Y62" s="3">
        <f t="shared" si="11"/>
        <v>57.889677847484307</v>
      </c>
    </row>
    <row r="63" spans="1:25" x14ac:dyDescent="0.35">
      <c r="A63">
        <v>6</v>
      </c>
      <c r="C63" s="15">
        <f t="shared" si="14"/>
        <v>43966</v>
      </c>
      <c r="D63" s="37">
        <f t="shared" si="19"/>
        <v>2</v>
      </c>
      <c r="E63" s="9">
        <v>616</v>
      </c>
      <c r="F63" s="6">
        <v>193</v>
      </c>
      <c r="G63" s="6">
        <v>373</v>
      </c>
      <c r="H63" s="8">
        <v>50</v>
      </c>
      <c r="I63" s="17">
        <f t="shared" si="17"/>
        <v>-7.6555023923444973E-2</v>
      </c>
      <c r="J63" s="17">
        <f t="shared" si="18"/>
        <v>-2.1690022316343E-2</v>
      </c>
      <c r="K63" s="8">
        <f t="shared" si="3"/>
        <v>965</v>
      </c>
      <c r="L63" s="34">
        <f t="shared" si="4"/>
        <v>0.44444444444444448</v>
      </c>
      <c r="M63">
        <f t="shared" si="5"/>
        <v>0.02</v>
      </c>
      <c r="N63">
        <v>22.22</v>
      </c>
      <c r="O63">
        <f t="shared" si="6"/>
        <v>4.4999999999999998E-2</v>
      </c>
      <c r="P63">
        <f t="shared" si="7"/>
        <v>-2.4999999999999998E-2</v>
      </c>
      <c r="Q63" s="32">
        <f t="shared" si="8"/>
        <v>307203.27783004026</v>
      </c>
      <c r="R63" s="28">
        <f t="shared" si="9"/>
        <v>1003.7957839000184</v>
      </c>
      <c r="S63" s="28">
        <f t="shared" si="10"/>
        <v>2361.9263860595961</v>
      </c>
      <c r="T63" s="20">
        <v>18</v>
      </c>
      <c r="U63" s="56">
        <f t="shared" si="20"/>
        <v>16.857142857142858</v>
      </c>
      <c r="V63" s="1">
        <f t="shared" si="0"/>
        <v>20.075915678000367</v>
      </c>
      <c r="W63" s="1">
        <f t="shared" si="1"/>
        <v>479.92408432199966</v>
      </c>
      <c r="X63" s="1">
        <f t="shared" si="2"/>
        <v>10.037957839000184</v>
      </c>
      <c r="Y63" s="3">
        <f t="shared" si="11"/>
        <v>59.048159651489904</v>
      </c>
    </row>
    <row r="64" spans="1:25" x14ac:dyDescent="0.35">
      <c r="A64">
        <v>7</v>
      </c>
      <c r="C64" s="15">
        <f t="shared" si="14"/>
        <v>43967</v>
      </c>
      <c r="D64" s="37">
        <f t="shared" si="19"/>
        <v>3</v>
      </c>
      <c r="E64" s="9">
        <v>619</v>
      </c>
      <c r="F64" s="6">
        <v>193</v>
      </c>
      <c r="G64" s="6">
        <v>373</v>
      </c>
      <c r="H64" s="8">
        <v>50</v>
      </c>
      <c r="I64" s="17">
        <f t="shared" si="17"/>
        <v>0</v>
      </c>
      <c r="J64" s="17">
        <f t="shared" si="18"/>
        <v>-2.5482689825824665E-2</v>
      </c>
      <c r="K64" s="8">
        <f t="shared" si="3"/>
        <v>965</v>
      </c>
      <c r="L64" s="34">
        <f t="shared" si="4"/>
        <v>0.33333333333333331</v>
      </c>
      <c r="M64">
        <f t="shared" si="5"/>
        <v>1.4999999999999999E-2</v>
      </c>
      <c r="N64">
        <v>22.22</v>
      </c>
      <c r="O64">
        <f t="shared" si="6"/>
        <v>4.4999999999999998E-2</v>
      </c>
      <c r="P64">
        <f t="shared" si="7"/>
        <v>-0.03</v>
      </c>
      <c r="Q64" s="32">
        <f t="shared" si="8"/>
        <v>307188.38402151427</v>
      </c>
      <c r="R64" s="28">
        <f t="shared" si="9"/>
        <v>973.51878215047941</v>
      </c>
      <c r="S64" s="28">
        <f t="shared" si="10"/>
        <v>2407.0971963350971</v>
      </c>
      <c r="T64" s="20">
        <v>18</v>
      </c>
      <c r="U64" s="56">
        <f t="shared" si="20"/>
        <v>17.142857142857142</v>
      </c>
      <c r="V64" s="1">
        <f t="shared" si="0"/>
        <v>19.470375643009589</v>
      </c>
      <c r="W64" s="1">
        <f t="shared" si="1"/>
        <v>480.52962435699044</v>
      </c>
      <c r="X64" s="1">
        <f t="shared" si="2"/>
        <v>9.7351878215047947</v>
      </c>
      <c r="Y64" s="3">
        <f t="shared" si="11"/>
        <v>60.177429908377434</v>
      </c>
    </row>
    <row r="65" spans="1:25" x14ac:dyDescent="0.35">
      <c r="A65">
        <v>7</v>
      </c>
      <c r="C65" s="15">
        <f t="shared" si="14"/>
        <v>43968</v>
      </c>
      <c r="D65" s="37">
        <f t="shared" si="19"/>
        <v>0</v>
      </c>
      <c r="E65" s="9">
        <v>619</v>
      </c>
      <c r="F65" s="6">
        <v>196</v>
      </c>
      <c r="G65" s="6">
        <v>373</v>
      </c>
      <c r="H65" s="8">
        <v>50</v>
      </c>
      <c r="I65" s="17">
        <f t="shared" si="17"/>
        <v>1.5544041450777202E-2</v>
      </c>
      <c r="J65" s="17">
        <f t="shared" si="18"/>
        <v>-2.5109403116107726E-2</v>
      </c>
      <c r="K65" s="8">
        <f t="shared" si="3"/>
        <v>980</v>
      </c>
      <c r="L65" s="34">
        <f t="shared" si="4"/>
        <v>0.33333333333333331</v>
      </c>
      <c r="M65">
        <f t="shared" si="5"/>
        <v>1.4999999999999999E-2</v>
      </c>
      <c r="N65">
        <v>22.22</v>
      </c>
      <c r="O65">
        <f t="shared" si="6"/>
        <v>4.4999999999999998E-2</v>
      </c>
      <c r="P65">
        <f t="shared" si="7"/>
        <v>-0.03</v>
      </c>
      <c r="Q65" s="32">
        <f t="shared" si="8"/>
        <v>307173.94014795823</v>
      </c>
      <c r="R65" s="28">
        <f t="shared" si="9"/>
        <v>944.15431050974382</v>
      </c>
      <c r="S65" s="28">
        <f t="shared" si="10"/>
        <v>2450.9055415318685</v>
      </c>
      <c r="T65" s="20">
        <v>18</v>
      </c>
      <c r="U65" s="56">
        <f t="shared" si="20"/>
        <v>17.142857142857142</v>
      </c>
      <c r="V65" s="1">
        <f t="shared" si="0"/>
        <v>18.883086210194875</v>
      </c>
      <c r="W65" s="1">
        <f t="shared" si="1"/>
        <v>481.11691378980515</v>
      </c>
      <c r="X65" s="1">
        <f t="shared" si="2"/>
        <v>9.4415431050974377</v>
      </c>
      <c r="Y65" s="3">
        <f t="shared" si="11"/>
        <v>61.272638538296718</v>
      </c>
    </row>
    <row r="66" spans="1:25" x14ac:dyDescent="0.35">
      <c r="A66">
        <v>7</v>
      </c>
      <c r="B66" t="s">
        <v>31</v>
      </c>
      <c r="C66" s="15">
        <f t="shared" si="14"/>
        <v>43969</v>
      </c>
      <c r="D66" s="37">
        <f t="shared" si="19"/>
        <v>5</v>
      </c>
      <c r="E66" s="9">
        <v>624</v>
      </c>
      <c r="F66" s="6">
        <v>183</v>
      </c>
      <c r="G66" s="6">
        <v>391</v>
      </c>
      <c r="H66" s="8">
        <v>50</v>
      </c>
      <c r="I66" s="17">
        <f t="shared" si="17"/>
        <v>-6.6326530612244902E-2</v>
      </c>
      <c r="J66" s="17">
        <f t="shared" si="18"/>
        <v>-3.3976719039437546E-2</v>
      </c>
      <c r="K66" s="8">
        <f t="shared" si="3"/>
        <v>915</v>
      </c>
      <c r="L66" s="34">
        <f t="shared" si="4"/>
        <v>0.33333333333333331</v>
      </c>
      <c r="M66">
        <f t="shared" si="5"/>
        <v>1.4999999999999999E-2</v>
      </c>
      <c r="N66">
        <v>22.22</v>
      </c>
      <c r="O66">
        <f t="shared" si="6"/>
        <v>4.4999999999999998E-2</v>
      </c>
      <c r="P66">
        <f t="shared" si="7"/>
        <v>-0.03</v>
      </c>
      <c r="Q66" s="32">
        <f t="shared" si="8"/>
        <v>307159.93260695273</v>
      </c>
      <c r="R66" s="28">
        <f t="shared" si="9"/>
        <v>915.67490754233188</v>
      </c>
      <c r="S66" s="28">
        <f t="shared" si="10"/>
        <v>2493.3924855048072</v>
      </c>
      <c r="T66" s="20">
        <v>18</v>
      </c>
      <c r="U66" s="56">
        <f t="shared" si="20"/>
        <v>17.428571428571427</v>
      </c>
      <c r="V66" s="1">
        <f t="shared" ref="V66:V129" si="21">R66*$AB$7</f>
        <v>18.313498150846637</v>
      </c>
      <c r="W66" s="1">
        <f t="shared" ref="W66:W129" si="22">$AB$10-V66</f>
        <v>481.68650184915339</v>
      </c>
      <c r="X66" s="1">
        <f t="shared" ref="X66:X129" si="23">R66*$AB$8</f>
        <v>9.1567490754233187</v>
      </c>
      <c r="Y66" s="3">
        <f t="shared" si="11"/>
        <v>62.334812137620183</v>
      </c>
    </row>
    <row r="67" spans="1:25" x14ac:dyDescent="0.35">
      <c r="A67">
        <v>7</v>
      </c>
      <c r="C67" s="15">
        <f t="shared" si="14"/>
        <v>43970</v>
      </c>
      <c r="D67" s="37">
        <f t="shared" si="19"/>
        <v>6</v>
      </c>
      <c r="E67" s="9">
        <v>630</v>
      </c>
      <c r="F67" s="4">
        <v>179</v>
      </c>
      <c r="G67" s="4">
        <v>401</v>
      </c>
      <c r="H67" s="8">
        <v>50</v>
      </c>
      <c r="I67" s="17">
        <f t="shared" si="17"/>
        <v>-2.185792349726776E-2</v>
      </c>
      <c r="J67" s="17">
        <f t="shared" si="18"/>
        <v>-3.282577526554295E-2</v>
      </c>
      <c r="K67" s="8">
        <f t="shared" si="3"/>
        <v>895</v>
      </c>
      <c r="L67" s="34">
        <f t="shared" ref="L67:L130" si="24">M67/O67</f>
        <v>0.33333333333333331</v>
      </c>
      <c r="M67">
        <f t="shared" ref="M67:M130" si="25">IF(A67=0,$AE$2,IF(A67=1,$AE$3,IF(A67=2,$AE$4,IF(A67=3,$AE$5,IF(A67=4,$AE$6,IF(A67=5,$AE$7,IF(A67=6,$AE$8,IF(A67=7,$AE$9,""))))))))</f>
        <v>1.4999999999999999E-2</v>
      </c>
      <c r="N67">
        <v>22.22</v>
      </c>
      <c r="O67">
        <f t="shared" ref="O67:O130" si="26">$AB$6</f>
        <v>4.4999999999999998E-2</v>
      </c>
      <c r="P67">
        <f t="shared" ref="P67:P130" si="27">M67-O67</f>
        <v>-0.03</v>
      </c>
      <c r="Q67" s="32">
        <f t="shared" ref="Q67:Q130" si="28">Q66-((Q66/$AB$2)*(M67*R66))</f>
        <v>307146.34820790531</v>
      </c>
      <c r="R67" s="28">
        <f t="shared" ref="R67:R130" si="29">R66+(Q66/$AB$2)*(M67*R66)-(R66*O67)</f>
        <v>888.05393575034554</v>
      </c>
      <c r="S67" s="28">
        <f t="shared" ref="S67:S130" si="30">S66+(R66*O67)</f>
        <v>2534.5978563442122</v>
      </c>
      <c r="T67" s="20">
        <v>17</v>
      </c>
      <c r="U67" s="56">
        <f t="shared" si="20"/>
        <v>17.714285714285715</v>
      </c>
      <c r="V67" s="1">
        <f t="shared" si="21"/>
        <v>17.76107871500691</v>
      </c>
      <c r="W67" s="1">
        <f t="shared" si="22"/>
        <v>482.23892128499307</v>
      </c>
      <c r="X67" s="1">
        <f t="shared" si="23"/>
        <v>8.880539357503455</v>
      </c>
      <c r="Y67" s="3">
        <f t="shared" ref="Y67:Y130" si="31">S67*$AB$9</f>
        <v>63.364946408605306</v>
      </c>
    </row>
    <row r="68" spans="1:25" x14ac:dyDescent="0.35">
      <c r="A68">
        <v>7</v>
      </c>
      <c r="C68" s="15">
        <f t="shared" ref="C68:C131" si="32">C67+1</f>
        <v>43971</v>
      </c>
      <c r="D68" s="37">
        <f t="shared" si="19"/>
        <v>9</v>
      </c>
      <c r="E68" s="9">
        <v>639</v>
      </c>
      <c r="F68" s="4">
        <v>174</v>
      </c>
      <c r="G68" s="4">
        <v>415</v>
      </c>
      <c r="H68" s="6">
        <v>50</v>
      </c>
      <c r="I68" s="17">
        <f t="shared" si="17"/>
        <v>-2.7932960893854747E-2</v>
      </c>
      <c r="J68" s="17">
        <f t="shared" si="18"/>
        <v>-3.3669565147799105E-2</v>
      </c>
      <c r="K68" s="8">
        <f t="shared" si="3"/>
        <v>870</v>
      </c>
      <c r="L68" s="34">
        <f t="shared" si="24"/>
        <v>0.33333333333333331</v>
      </c>
      <c r="M68">
        <f t="shared" si="25"/>
        <v>1.4999999999999999E-2</v>
      </c>
      <c r="N68">
        <v>22.22</v>
      </c>
      <c r="O68">
        <f t="shared" si="26"/>
        <v>4.4999999999999998E-2</v>
      </c>
      <c r="P68">
        <f t="shared" si="27"/>
        <v>-0.03</v>
      </c>
      <c r="Q68" s="32">
        <f t="shared" si="28"/>
        <v>307133.17415954662</v>
      </c>
      <c r="R68" s="28">
        <f t="shared" si="29"/>
        <v>861.26555700026688</v>
      </c>
      <c r="S68" s="28">
        <f t="shared" si="30"/>
        <v>2574.5602834529777</v>
      </c>
      <c r="T68" s="20">
        <v>15</v>
      </c>
      <c r="U68" s="56">
        <f t="shared" si="20"/>
        <v>17.428571428571427</v>
      </c>
      <c r="V68" s="1">
        <f t="shared" si="21"/>
        <v>17.225311140005338</v>
      </c>
      <c r="W68" s="1">
        <f t="shared" si="22"/>
        <v>482.77468885999468</v>
      </c>
      <c r="X68" s="1">
        <f t="shared" si="23"/>
        <v>8.6126555700026692</v>
      </c>
      <c r="Y68" s="3">
        <f t="shared" si="31"/>
        <v>64.364007086324449</v>
      </c>
    </row>
    <row r="69" spans="1:25" x14ac:dyDescent="0.35">
      <c r="A69">
        <v>7</v>
      </c>
      <c r="C69" s="15">
        <f t="shared" si="32"/>
        <v>43972</v>
      </c>
      <c r="D69" s="37">
        <f t="shared" si="19"/>
        <v>11</v>
      </c>
      <c r="E69" s="9">
        <v>650</v>
      </c>
      <c r="F69" s="4">
        <v>177</v>
      </c>
      <c r="G69" s="4">
        <v>423</v>
      </c>
      <c r="H69" s="6">
        <v>50</v>
      </c>
      <c r="I69" s="17">
        <f t="shared" si="17"/>
        <v>1.7241379310344827E-2</v>
      </c>
      <c r="J69" s="17">
        <f t="shared" si="18"/>
        <v>-2.2841002595098619E-2</v>
      </c>
      <c r="K69" s="6">
        <f t="shared" si="3"/>
        <v>885</v>
      </c>
      <c r="L69" s="34">
        <f t="shared" si="24"/>
        <v>0.33333333333333331</v>
      </c>
      <c r="M69">
        <f t="shared" si="25"/>
        <v>1.4999999999999999E-2</v>
      </c>
      <c r="N69">
        <v>22.22</v>
      </c>
      <c r="O69">
        <f t="shared" si="26"/>
        <v>4.4999999999999998E-2</v>
      </c>
      <c r="P69">
        <f t="shared" si="27"/>
        <v>-0.03</v>
      </c>
      <c r="Q69" s="32">
        <f t="shared" si="28"/>
        <v>307120.39805780805</v>
      </c>
      <c r="R69" s="28">
        <f t="shared" si="29"/>
        <v>835.28470867380076</v>
      </c>
      <c r="S69" s="28">
        <f t="shared" si="30"/>
        <v>2613.3172335179897</v>
      </c>
      <c r="T69" s="20">
        <v>11</v>
      </c>
      <c r="U69" s="56">
        <f t="shared" si="20"/>
        <v>16.428571428571427</v>
      </c>
      <c r="V69" s="1">
        <f t="shared" si="21"/>
        <v>16.705694173476015</v>
      </c>
      <c r="W69" s="1">
        <f t="shared" si="22"/>
        <v>483.29430582652401</v>
      </c>
      <c r="X69" s="1">
        <f t="shared" si="23"/>
        <v>8.3528470867380076</v>
      </c>
      <c r="Y69" s="3">
        <f t="shared" si="31"/>
        <v>65.332930837949746</v>
      </c>
    </row>
    <row r="70" spans="1:25" x14ac:dyDescent="0.35">
      <c r="A70">
        <v>7</v>
      </c>
      <c r="C70" s="15">
        <f t="shared" si="32"/>
        <v>43973</v>
      </c>
      <c r="D70" s="37">
        <f t="shared" si="19"/>
        <v>6</v>
      </c>
      <c r="E70" s="9">
        <v>656</v>
      </c>
      <c r="F70" s="4">
        <v>167</v>
      </c>
      <c r="G70" s="4">
        <v>439</v>
      </c>
      <c r="H70" s="6">
        <v>50</v>
      </c>
      <c r="I70" s="17">
        <f t="shared" ref="I70:I93" si="33">(F70-F69)/F69</f>
        <v>-5.6497175141242938E-2</v>
      </c>
      <c r="J70" s="17">
        <f t="shared" si="18"/>
        <v>-1.9975595626212619E-2</v>
      </c>
      <c r="K70" s="6">
        <f t="shared" si="3"/>
        <v>835</v>
      </c>
      <c r="L70" s="34">
        <f t="shared" si="24"/>
        <v>0.33333333333333331</v>
      </c>
      <c r="M70">
        <f t="shared" si="25"/>
        <v>1.4999999999999999E-2</v>
      </c>
      <c r="N70">
        <v>22.22</v>
      </c>
      <c r="O70">
        <f t="shared" si="26"/>
        <v>4.4999999999999998E-2</v>
      </c>
      <c r="P70">
        <f t="shared" si="27"/>
        <v>-0.03</v>
      </c>
      <c r="Q70" s="32">
        <f t="shared" si="28"/>
        <v>307108.00787406956</v>
      </c>
      <c r="R70" s="28">
        <f t="shared" si="29"/>
        <v>810.08708052196039</v>
      </c>
      <c r="S70" s="28">
        <f t="shared" si="30"/>
        <v>2650.9050454083108</v>
      </c>
      <c r="T70" s="20">
        <v>10</v>
      </c>
      <c r="U70" s="56">
        <f t="shared" si="20"/>
        <v>15.285714285714286</v>
      </c>
      <c r="V70" s="1">
        <f t="shared" si="21"/>
        <v>16.201741610439207</v>
      </c>
      <c r="W70" s="1">
        <f t="shared" si="22"/>
        <v>483.79825838956077</v>
      </c>
      <c r="X70" s="1">
        <f t="shared" si="23"/>
        <v>8.1008708052196035</v>
      </c>
      <c r="Y70" s="3">
        <f t="shared" si="31"/>
        <v>66.272626135207773</v>
      </c>
    </row>
    <row r="71" spans="1:25" x14ac:dyDescent="0.35">
      <c r="A71">
        <v>7</v>
      </c>
      <c r="C71" s="15">
        <f t="shared" si="32"/>
        <v>43974</v>
      </c>
      <c r="D71" s="37">
        <f t="shared" si="19"/>
        <v>6</v>
      </c>
      <c r="E71" s="9">
        <v>662</v>
      </c>
      <c r="F71" s="4">
        <v>173</v>
      </c>
      <c r="G71" s="4">
        <v>439</v>
      </c>
      <c r="H71" s="6">
        <v>50</v>
      </c>
      <c r="I71" s="17">
        <f t="shared" si="33"/>
        <v>3.5928143712574849E-2</v>
      </c>
      <c r="J71" s="17">
        <f t="shared" si="18"/>
        <v>-1.4843003667273353E-2</v>
      </c>
      <c r="K71" s="6">
        <f t="shared" ref="K71:K93" si="34">F71*5</f>
        <v>865</v>
      </c>
      <c r="L71" s="34">
        <f t="shared" si="24"/>
        <v>0.33333333333333331</v>
      </c>
      <c r="M71">
        <f t="shared" si="25"/>
        <v>1.4999999999999999E-2</v>
      </c>
      <c r="N71">
        <v>22.22</v>
      </c>
      <c r="O71">
        <f t="shared" si="26"/>
        <v>4.4999999999999998E-2</v>
      </c>
      <c r="P71">
        <f t="shared" si="27"/>
        <v>-0.03</v>
      </c>
      <c r="Q71" s="32">
        <f t="shared" si="28"/>
        <v>307095.9919437659</v>
      </c>
      <c r="R71" s="28">
        <f t="shared" si="29"/>
        <v>785.64909220215543</v>
      </c>
      <c r="S71" s="28">
        <f t="shared" si="30"/>
        <v>2687.3589640317991</v>
      </c>
      <c r="T71" s="20">
        <v>9</v>
      </c>
      <c r="U71" s="56">
        <f t="shared" si="20"/>
        <v>14</v>
      </c>
      <c r="V71" s="1">
        <f t="shared" si="21"/>
        <v>15.712981844043108</v>
      </c>
      <c r="W71" s="1">
        <f t="shared" si="22"/>
        <v>484.2870181559569</v>
      </c>
      <c r="X71" s="1">
        <f t="shared" si="23"/>
        <v>7.8564909220215542</v>
      </c>
      <c r="Y71" s="3">
        <f t="shared" si="31"/>
        <v>67.183974100794984</v>
      </c>
    </row>
    <row r="72" spans="1:25" x14ac:dyDescent="0.35">
      <c r="A72">
        <v>7</v>
      </c>
      <c r="C72" s="15">
        <f t="shared" si="32"/>
        <v>43975</v>
      </c>
      <c r="D72" s="37">
        <f t="shared" si="19"/>
        <v>2</v>
      </c>
      <c r="E72" s="9">
        <v>664</v>
      </c>
      <c r="F72" s="4">
        <v>175</v>
      </c>
      <c r="G72" s="4">
        <v>439</v>
      </c>
      <c r="H72" s="6">
        <v>50</v>
      </c>
      <c r="I72" s="17">
        <f t="shared" si="33"/>
        <v>1.1560693641618497E-2</v>
      </c>
      <c r="J72" s="17">
        <f t="shared" si="18"/>
        <v>-1.5412053354296027E-2</v>
      </c>
      <c r="K72" s="6">
        <f t="shared" si="34"/>
        <v>875</v>
      </c>
      <c r="L72" s="34">
        <f t="shared" si="24"/>
        <v>0.33333333333333331</v>
      </c>
      <c r="M72">
        <f t="shared" si="25"/>
        <v>1.4999999999999999E-2</v>
      </c>
      <c r="N72">
        <v>22.22</v>
      </c>
      <c r="O72">
        <f t="shared" si="26"/>
        <v>4.4999999999999998E-2</v>
      </c>
      <c r="P72">
        <f t="shared" si="27"/>
        <v>-0.03</v>
      </c>
      <c r="Q72" s="32">
        <f t="shared" si="28"/>
        <v>307084.33895534038</v>
      </c>
      <c r="R72" s="28">
        <f t="shared" si="29"/>
        <v>761.94787147859847</v>
      </c>
      <c r="S72" s="28">
        <f t="shared" si="30"/>
        <v>2722.7131731808963</v>
      </c>
      <c r="T72" s="20">
        <v>11</v>
      </c>
      <c r="U72" s="56">
        <f t="shared" si="20"/>
        <v>13</v>
      </c>
      <c r="V72" s="1">
        <f t="shared" si="21"/>
        <v>15.23895742957197</v>
      </c>
      <c r="W72" s="1">
        <f t="shared" si="22"/>
        <v>484.761042570428</v>
      </c>
      <c r="X72" s="1">
        <f t="shared" si="23"/>
        <v>7.619478714785985</v>
      </c>
      <c r="Y72" s="3">
        <f t="shared" si="31"/>
        <v>68.067829329522411</v>
      </c>
    </row>
    <row r="73" spans="1:25" x14ac:dyDescent="0.35">
      <c r="A73">
        <v>7</v>
      </c>
      <c r="B73" s="58" t="s">
        <v>51</v>
      </c>
      <c r="C73" s="15">
        <f t="shared" si="32"/>
        <v>43976</v>
      </c>
      <c r="D73" s="37">
        <f t="shared" si="19"/>
        <v>3</v>
      </c>
      <c r="E73" s="9">
        <v>667</v>
      </c>
      <c r="F73" s="4">
        <v>178</v>
      </c>
      <c r="G73" s="4">
        <v>439</v>
      </c>
      <c r="H73" s="6">
        <v>50</v>
      </c>
      <c r="I73" s="17">
        <f t="shared" si="33"/>
        <v>1.7142857142857144E-2</v>
      </c>
      <c r="J73" s="17">
        <f>AVERAGE(I67:I73)</f>
        <v>-3.4878551035671603E-3</v>
      </c>
      <c r="K73" s="6">
        <f t="shared" si="34"/>
        <v>890</v>
      </c>
      <c r="L73" s="34">
        <f t="shared" si="24"/>
        <v>0.33333333333333331</v>
      </c>
      <c r="M73">
        <f t="shared" si="25"/>
        <v>1.4999999999999999E-2</v>
      </c>
      <c r="N73">
        <v>22.22</v>
      </c>
      <c r="O73">
        <f t="shared" si="26"/>
        <v>4.4999999999999998E-2</v>
      </c>
      <c r="P73">
        <f t="shared" si="27"/>
        <v>-0.03</v>
      </c>
      <c r="Q73" s="32">
        <f t="shared" si="28"/>
        <v>307073.03793953557</v>
      </c>
      <c r="R73" s="28">
        <f t="shared" si="29"/>
        <v>738.96123306688207</v>
      </c>
      <c r="S73" s="28">
        <f t="shared" si="30"/>
        <v>2757.0008273974331</v>
      </c>
      <c r="T73" s="20">
        <v>10</v>
      </c>
      <c r="U73" s="56">
        <f t="shared" si="20"/>
        <v>11.857142857142858</v>
      </c>
      <c r="V73" s="1">
        <f t="shared" si="21"/>
        <v>14.779224661337642</v>
      </c>
      <c r="W73" s="1">
        <f t="shared" si="22"/>
        <v>485.22077533866235</v>
      </c>
      <c r="X73" s="1">
        <f t="shared" si="23"/>
        <v>7.3896123306688208</v>
      </c>
      <c r="Y73" s="3">
        <f t="shared" si="31"/>
        <v>68.925020684935831</v>
      </c>
    </row>
    <row r="74" spans="1:25" x14ac:dyDescent="0.35">
      <c r="A74">
        <v>7</v>
      </c>
      <c r="C74" s="15">
        <f t="shared" si="32"/>
        <v>43977</v>
      </c>
      <c r="D74" s="37">
        <f t="shared" si="19"/>
        <v>7</v>
      </c>
      <c r="E74" s="9">
        <v>674</v>
      </c>
      <c r="F74" s="4">
        <v>172</v>
      </c>
      <c r="G74" s="4">
        <v>452</v>
      </c>
      <c r="H74" s="6">
        <v>50</v>
      </c>
      <c r="I74" s="17">
        <f t="shared" si="33"/>
        <v>-3.3707865168539325E-2</v>
      </c>
      <c r="J74" s="17">
        <f t="shared" ref="J74:J93" si="35">AVERAGE(I68:I74)</f>
        <v>-5.1807039137488136E-3</v>
      </c>
      <c r="K74" s="6">
        <f t="shared" si="34"/>
        <v>860</v>
      </c>
      <c r="L74" s="34">
        <f t="shared" si="24"/>
        <v>0.33333333333333331</v>
      </c>
      <c r="M74">
        <f t="shared" si="25"/>
        <v>1.4999999999999999E-2</v>
      </c>
      <c r="N74">
        <v>22.22</v>
      </c>
      <c r="O74">
        <f t="shared" si="26"/>
        <v>4.4999999999999998E-2</v>
      </c>
      <c r="P74">
        <f t="shared" si="27"/>
        <v>-0.03</v>
      </c>
      <c r="Q74" s="32">
        <f t="shared" si="28"/>
        <v>307062.07825901033</v>
      </c>
      <c r="R74" s="28">
        <f t="shared" si="29"/>
        <v>716.66765810410641</v>
      </c>
      <c r="S74" s="28">
        <f t="shared" si="30"/>
        <v>2790.2540828854426</v>
      </c>
      <c r="T74" s="20">
        <v>9</v>
      </c>
      <c r="U74" s="56">
        <f t="shared" si="20"/>
        <v>10.714285714285714</v>
      </c>
      <c r="V74" s="1">
        <f t="shared" si="21"/>
        <v>14.333353162082128</v>
      </c>
      <c r="W74" s="1">
        <f t="shared" si="22"/>
        <v>485.66664683791788</v>
      </c>
      <c r="X74" s="1">
        <f t="shared" si="23"/>
        <v>7.166676581041064</v>
      </c>
      <c r="Y74" s="3">
        <f t="shared" si="31"/>
        <v>69.756352072136067</v>
      </c>
    </row>
    <row r="75" spans="1:25" x14ac:dyDescent="0.35">
      <c r="A75">
        <v>7</v>
      </c>
      <c r="C75" s="15">
        <f t="shared" si="32"/>
        <v>43978</v>
      </c>
      <c r="D75" s="37">
        <f t="shared" si="19"/>
        <v>3</v>
      </c>
      <c r="E75" s="9">
        <v>677</v>
      </c>
      <c r="F75" s="4">
        <v>166</v>
      </c>
      <c r="G75" s="4">
        <v>461</v>
      </c>
      <c r="H75" s="6">
        <v>50</v>
      </c>
      <c r="I75" s="17">
        <f t="shared" si="33"/>
        <v>-3.4883720930232558E-2</v>
      </c>
      <c r="J75" s="17">
        <f t="shared" si="35"/>
        <v>-6.1736696332313577E-3</v>
      </c>
      <c r="K75" s="6">
        <f t="shared" si="34"/>
        <v>830</v>
      </c>
      <c r="L75" s="34">
        <f t="shared" si="24"/>
        <v>0.33333333333333331</v>
      </c>
      <c r="M75">
        <f t="shared" si="25"/>
        <v>1.4999999999999999E-2</v>
      </c>
      <c r="N75">
        <v>22.22</v>
      </c>
      <c r="O75">
        <f t="shared" si="26"/>
        <v>4.4999999999999998E-2</v>
      </c>
      <c r="P75">
        <f t="shared" si="27"/>
        <v>-0.03</v>
      </c>
      <c r="Q75" s="32">
        <f t="shared" si="28"/>
        <v>307051.44959827332</v>
      </c>
      <c r="R75" s="28">
        <f t="shared" si="29"/>
        <v>695.04627422644853</v>
      </c>
      <c r="S75" s="28">
        <f t="shared" si="30"/>
        <v>2822.5041275001272</v>
      </c>
      <c r="T75" s="20">
        <v>9</v>
      </c>
      <c r="U75" s="56">
        <f t="shared" si="20"/>
        <v>9.8571428571428577</v>
      </c>
      <c r="V75" s="1">
        <f t="shared" si="21"/>
        <v>13.900925484528971</v>
      </c>
      <c r="W75" s="1">
        <f t="shared" si="22"/>
        <v>486.09907451547105</v>
      </c>
      <c r="X75" s="1">
        <f t="shared" si="23"/>
        <v>6.9504627422644853</v>
      </c>
      <c r="Y75" s="3">
        <f t="shared" si="31"/>
        <v>70.562603187503186</v>
      </c>
    </row>
    <row r="76" spans="1:25" x14ac:dyDescent="0.35">
      <c r="A76">
        <v>7</v>
      </c>
      <c r="C76" s="15">
        <f t="shared" si="32"/>
        <v>43979</v>
      </c>
      <c r="D76" s="37">
        <f t="shared" si="19"/>
        <v>3</v>
      </c>
      <c r="E76" s="9">
        <v>680</v>
      </c>
      <c r="F76" s="4">
        <v>162</v>
      </c>
      <c r="G76" s="4">
        <v>468</v>
      </c>
      <c r="H76" s="6">
        <v>50</v>
      </c>
      <c r="I76" s="17">
        <f t="shared" si="33"/>
        <v>-2.4096385542168676E-2</v>
      </c>
      <c r="J76" s="17">
        <f t="shared" si="35"/>
        <v>-1.2079064612161858E-2</v>
      </c>
      <c r="K76" s="6">
        <f t="shared" si="34"/>
        <v>810</v>
      </c>
      <c r="L76" s="34">
        <f t="shared" si="24"/>
        <v>0.33333333333333331</v>
      </c>
      <c r="M76">
        <f t="shared" si="25"/>
        <v>1.4999999999999999E-2</v>
      </c>
      <c r="N76">
        <v>22.22</v>
      </c>
      <c r="O76">
        <f t="shared" si="26"/>
        <v>4.4999999999999998E-2</v>
      </c>
      <c r="P76">
        <f t="shared" si="27"/>
        <v>-0.03</v>
      </c>
      <c r="Q76" s="32">
        <f t="shared" si="28"/>
        <v>307041.14195392304</v>
      </c>
      <c r="R76" s="28">
        <f t="shared" si="29"/>
        <v>674.07683623656692</v>
      </c>
      <c r="S76" s="28">
        <f t="shared" si="30"/>
        <v>2853.7812098403174</v>
      </c>
      <c r="T76" s="20">
        <v>15</v>
      </c>
      <c r="U76" s="56">
        <f>AVERAGE(T70:T76)</f>
        <v>10.428571428571429</v>
      </c>
      <c r="V76" s="1">
        <f t="shared" si="21"/>
        <v>13.481536724731338</v>
      </c>
      <c r="W76" s="1">
        <f t="shared" si="22"/>
        <v>486.51846327526869</v>
      </c>
      <c r="X76" s="1">
        <f t="shared" si="23"/>
        <v>6.7407683623656691</v>
      </c>
      <c r="Y76" s="3">
        <f t="shared" si="31"/>
        <v>71.344530246007935</v>
      </c>
    </row>
    <row r="77" spans="1:25" x14ac:dyDescent="0.35">
      <c r="A77">
        <v>7</v>
      </c>
      <c r="C77" s="15">
        <f t="shared" si="32"/>
        <v>43980</v>
      </c>
      <c r="D77" s="37">
        <f t="shared" si="19"/>
        <v>8</v>
      </c>
      <c r="E77" s="9">
        <v>688</v>
      </c>
      <c r="F77" s="4">
        <v>168</v>
      </c>
      <c r="G77" s="4">
        <v>470</v>
      </c>
      <c r="H77" s="6">
        <v>50</v>
      </c>
      <c r="I77" s="17">
        <f t="shared" si="33"/>
        <v>3.7037037037037035E-2</v>
      </c>
      <c r="J77" s="17">
        <f t="shared" si="35"/>
        <v>1.2829656990209948E-3</v>
      </c>
      <c r="K77" s="6">
        <f t="shared" si="34"/>
        <v>840</v>
      </c>
      <c r="L77" s="34">
        <f t="shared" si="24"/>
        <v>0.33333333333333331</v>
      </c>
      <c r="M77">
        <f t="shared" si="25"/>
        <v>1.4999999999999999E-2</v>
      </c>
      <c r="N77">
        <v>22.22</v>
      </c>
      <c r="O77">
        <f t="shared" si="26"/>
        <v>4.4999999999999998E-2</v>
      </c>
      <c r="P77">
        <f t="shared" si="27"/>
        <v>-0.03</v>
      </c>
      <c r="Q77" s="32">
        <f t="shared" si="28"/>
        <v>307031.14562518522</v>
      </c>
      <c r="R77" s="28">
        <f t="shared" si="29"/>
        <v>653.73970734372267</v>
      </c>
      <c r="S77" s="28">
        <f t="shared" si="30"/>
        <v>2884.114667470963</v>
      </c>
      <c r="T77" s="20"/>
      <c r="U77" s="56"/>
      <c r="V77" s="1">
        <f t="shared" si="21"/>
        <v>13.074794146874453</v>
      </c>
      <c r="W77" s="1">
        <f t="shared" si="22"/>
        <v>486.92520585312553</v>
      </c>
      <c r="X77" s="1">
        <f t="shared" si="23"/>
        <v>6.5373970734372264</v>
      </c>
      <c r="Y77" s="3">
        <f t="shared" si="31"/>
        <v>72.102866686774078</v>
      </c>
    </row>
    <row r="78" spans="1:25" x14ac:dyDescent="0.35">
      <c r="A78">
        <v>7</v>
      </c>
      <c r="C78" s="15">
        <f t="shared" si="32"/>
        <v>43981</v>
      </c>
      <c r="D78" s="37">
        <f t="shared" si="19"/>
        <v>3</v>
      </c>
      <c r="E78" s="9">
        <v>691</v>
      </c>
      <c r="F78" s="4">
        <v>170</v>
      </c>
      <c r="G78" s="4">
        <v>471</v>
      </c>
      <c r="H78" s="6">
        <v>50</v>
      </c>
      <c r="I78" s="17">
        <f t="shared" si="33"/>
        <v>1.1904761904761904E-2</v>
      </c>
      <c r="J78" s="17">
        <f t="shared" si="35"/>
        <v>-2.1489459878094247E-3</v>
      </c>
      <c r="K78" s="6">
        <f t="shared" si="34"/>
        <v>850</v>
      </c>
      <c r="L78" s="34">
        <f t="shared" si="24"/>
        <v>0.33333333333333331</v>
      </c>
      <c r="M78">
        <f t="shared" si="25"/>
        <v>1.4999999999999999E-2</v>
      </c>
      <c r="N78">
        <v>22.22</v>
      </c>
      <c r="O78">
        <f t="shared" si="26"/>
        <v>4.4999999999999998E-2</v>
      </c>
      <c r="P78">
        <f t="shared" si="27"/>
        <v>-0.03</v>
      </c>
      <c r="Q78" s="32">
        <f t="shared" si="28"/>
        <v>307021.45120473852</v>
      </c>
      <c r="R78" s="28">
        <f t="shared" si="29"/>
        <v>634.01584095997293</v>
      </c>
      <c r="S78" s="28">
        <f t="shared" si="30"/>
        <v>2913.5329543014304</v>
      </c>
      <c r="T78" s="20"/>
      <c r="U78" s="56"/>
      <c r="V78" s="1">
        <f t="shared" si="21"/>
        <v>12.68031681919946</v>
      </c>
      <c r="W78" s="1">
        <f t="shared" si="22"/>
        <v>487.31968318080055</v>
      </c>
      <c r="X78" s="1">
        <f t="shared" si="23"/>
        <v>6.3401584095997299</v>
      </c>
      <c r="Y78" s="3">
        <f t="shared" si="31"/>
        <v>72.838323857535769</v>
      </c>
    </row>
    <row r="79" spans="1:25" x14ac:dyDescent="0.35">
      <c r="A79">
        <v>7</v>
      </c>
      <c r="C79" s="15">
        <f t="shared" si="32"/>
        <v>43982</v>
      </c>
      <c r="D79" s="37">
        <f t="shared" si="19"/>
        <v>1</v>
      </c>
      <c r="E79" s="9">
        <v>692</v>
      </c>
      <c r="F79" s="4">
        <v>171</v>
      </c>
      <c r="G79" s="4">
        <v>471</v>
      </c>
      <c r="H79" s="6">
        <v>50</v>
      </c>
      <c r="I79" s="17">
        <f t="shared" si="33"/>
        <v>5.8823529411764705E-3</v>
      </c>
      <c r="J79" s="17">
        <f t="shared" si="35"/>
        <v>-2.9601375164439994E-3</v>
      </c>
      <c r="K79" s="6">
        <f t="shared" si="34"/>
        <v>855</v>
      </c>
      <c r="L79" s="34">
        <f t="shared" si="24"/>
        <v>0.33333333333333331</v>
      </c>
      <c r="M79">
        <f t="shared" si="25"/>
        <v>1.4999999999999999E-2</v>
      </c>
      <c r="N79">
        <v>22.22</v>
      </c>
      <c r="O79">
        <f t="shared" si="26"/>
        <v>4.4999999999999998E-2</v>
      </c>
      <c r="P79">
        <f t="shared" si="27"/>
        <v>-0.03</v>
      </c>
      <c r="Q79" s="32">
        <f t="shared" si="28"/>
        <v>307012.04956981906</v>
      </c>
      <c r="R79" s="28">
        <f t="shared" si="29"/>
        <v>614.88676303625994</v>
      </c>
      <c r="S79" s="28">
        <f t="shared" si="30"/>
        <v>2942.0636671446291</v>
      </c>
      <c r="T79" s="20"/>
      <c r="U79" s="56"/>
      <c r="V79" s="1">
        <f t="shared" si="21"/>
        <v>12.297735260725199</v>
      </c>
      <c r="W79" s="1">
        <f t="shared" si="22"/>
        <v>487.70226473927482</v>
      </c>
      <c r="X79" s="1">
        <f t="shared" si="23"/>
        <v>6.1488676303625995</v>
      </c>
      <c r="Y79" s="3">
        <f t="shared" si="31"/>
        <v>73.551591678615736</v>
      </c>
    </row>
    <row r="80" spans="1:25" x14ac:dyDescent="0.35">
      <c r="A80">
        <v>7</v>
      </c>
      <c r="C80" s="15">
        <f t="shared" si="32"/>
        <v>43983</v>
      </c>
      <c r="D80" s="37">
        <f t="shared" si="19"/>
        <v>12</v>
      </c>
      <c r="E80" s="9">
        <v>704</v>
      </c>
      <c r="F80" s="4">
        <v>175</v>
      </c>
      <c r="G80" s="4">
        <v>479</v>
      </c>
      <c r="H80" s="6">
        <v>50</v>
      </c>
      <c r="I80" s="17">
        <f t="shared" si="33"/>
        <v>2.3391812865497075E-2</v>
      </c>
      <c r="J80" s="17">
        <f t="shared" si="35"/>
        <v>-2.0674295560668679E-3</v>
      </c>
      <c r="K80" s="6">
        <f t="shared" si="34"/>
        <v>875</v>
      </c>
      <c r="L80" s="34">
        <f t="shared" si="24"/>
        <v>0.33333333333333331</v>
      </c>
      <c r="M80">
        <f t="shared" si="25"/>
        <v>1.4999999999999999E-2</v>
      </c>
      <c r="N80">
        <v>22.22</v>
      </c>
      <c r="O80">
        <f t="shared" si="26"/>
        <v>4.4999999999999998E-2</v>
      </c>
      <c r="P80">
        <f t="shared" si="27"/>
        <v>-0.03</v>
      </c>
      <c r="Q80" s="32">
        <f t="shared" si="28"/>
        <v>307002.93187359604</v>
      </c>
      <c r="R80" s="28">
        <f t="shared" si="29"/>
        <v>596.33455492266705</v>
      </c>
      <c r="S80" s="28">
        <f t="shared" si="30"/>
        <v>2969.7335714812607</v>
      </c>
      <c r="T80" s="20"/>
      <c r="U80" s="56"/>
      <c r="V80" s="1">
        <f t="shared" si="21"/>
        <v>11.926691098453341</v>
      </c>
      <c r="W80" s="1">
        <f t="shared" si="22"/>
        <v>488.07330890154668</v>
      </c>
      <c r="X80" s="1">
        <f t="shared" si="23"/>
        <v>5.9633455492266707</v>
      </c>
      <c r="Y80" s="3">
        <f t="shared" si="31"/>
        <v>74.243339287031517</v>
      </c>
    </row>
    <row r="81" spans="1:25" x14ac:dyDescent="0.35">
      <c r="A81">
        <v>7</v>
      </c>
      <c r="C81" s="15">
        <f t="shared" si="32"/>
        <v>43984</v>
      </c>
      <c r="D81" s="37">
        <f t="shared" si="19"/>
        <v>2</v>
      </c>
      <c r="E81" s="9">
        <v>706</v>
      </c>
      <c r="F81" s="4">
        <v>165</v>
      </c>
      <c r="G81" s="4">
        <v>491</v>
      </c>
      <c r="H81" s="6">
        <v>50</v>
      </c>
      <c r="I81" s="17">
        <f t="shared" si="33"/>
        <v>-5.7142857142857141E-2</v>
      </c>
      <c r="J81" s="17">
        <f t="shared" si="35"/>
        <v>-5.4152855523979847E-3</v>
      </c>
      <c r="K81" s="6">
        <f t="shared" si="34"/>
        <v>825</v>
      </c>
      <c r="L81" s="34">
        <f t="shared" si="24"/>
        <v>0.33333333333333331</v>
      </c>
      <c r="M81">
        <f t="shared" si="25"/>
        <v>1.4999999999999999E-2</v>
      </c>
      <c r="N81">
        <v>22.22</v>
      </c>
      <c r="O81">
        <f t="shared" si="26"/>
        <v>4.4999999999999998E-2</v>
      </c>
      <c r="P81">
        <f t="shared" si="27"/>
        <v>-0.03</v>
      </c>
      <c r="Q81" s="32">
        <f t="shared" si="28"/>
        <v>306994.08953680965</v>
      </c>
      <c r="R81" s="28">
        <f t="shared" si="29"/>
        <v>578.34183673755751</v>
      </c>
      <c r="S81" s="28">
        <f t="shared" si="30"/>
        <v>2996.5686264527808</v>
      </c>
      <c r="T81" s="20"/>
      <c r="U81" s="56"/>
      <c r="V81" s="1">
        <f t="shared" si="21"/>
        <v>11.566836734751151</v>
      </c>
      <c r="W81" s="1">
        <f t="shared" si="22"/>
        <v>488.43316326524882</v>
      </c>
      <c r="X81" s="1">
        <f t="shared" si="23"/>
        <v>5.7834183673755755</v>
      </c>
      <c r="Y81" s="3">
        <f t="shared" si="31"/>
        <v>74.914215661319517</v>
      </c>
    </row>
    <row r="82" spans="1:25" x14ac:dyDescent="0.35">
      <c r="A82">
        <v>7</v>
      </c>
      <c r="C82" s="15">
        <f t="shared" si="32"/>
        <v>43985</v>
      </c>
      <c r="D82" s="37">
        <f t="shared" si="19"/>
        <v>1</v>
      </c>
      <c r="E82" s="9">
        <v>707</v>
      </c>
      <c r="F82" s="4">
        <v>163</v>
      </c>
      <c r="G82" s="4">
        <v>496</v>
      </c>
      <c r="H82" s="6">
        <v>50</v>
      </c>
      <c r="I82" s="17">
        <f t="shared" si="33"/>
        <v>-1.2121212121212121E-2</v>
      </c>
      <c r="J82" s="17">
        <f t="shared" si="35"/>
        <v>-2.1634985796807793E-3</v>
      </c>
      <c r="K82" s="6">
        <f t="shared" si="34"/>
        <v>815</v>
      </c>
      <c r="L82" s="34">
        <f t="shared" si="24"/>
        <v>0.33333333333333331</v>
      </c>
      <c r="M82">
        <f t="shared" si="25"/>
        <v>1.4999999999999999E-2</v>
      </c>
      <c r="N82">
        <v>22.22</v>
      </c>
      <c r="O82">
        <f t="shared" si="26"/>
        <v>4.4999999999999998E-2</v>
      </c>
      <c r="P82">
        <f t="shared" si="27"/>
        <v>-0.03</v>
      </c>
      <c r="Q82" s="32">
        <f t="shared" si="28"/>
        <v>306985.51423966326</v>
      </c>
      <c r="R82" s="28">
        <f t="shared" si="29"/>
        <v>560.89175123073926</v>
      </c>
      <c r="S82" s="28">
        <f t="shared" si="30"/>
        <v>3022.5940091059711</v>
      </c>
      <c r="T82" s="20"/>
      <c r="U82" s="56"/>
      <c r="V82" s="1">
        <f t="shared" si="21"/>
        <v>11.217835024614786</v>
      </c>
      <c r="W82" s="1">
        <f t="shared" si="22"/>
        <v>488.78216497538523</v>
      </c>
      <c r="X82" s="1">
        <f t="shared" si="23"/>
        <v>5.6089175123073929</v>
      </c>
      <c r="Y82" s="3">
        <f t="shared" si="31"/>
        <v>75.564850227649274</v>
      </c>
    </row>
    <row r="83" spans="1:25" x14ac:dyDescent="0.35">
      <c r="A83">
        <v>7</v>
      </c>
      <c r="C83" s="15">
        <f t="shared" si="32"/>
        <v>43986</v>
      </c>
      <c r="D83" s="37">
        <f t="shared" si="19"/>
        <v>13</v>
      </c>
      <c r="E83" s="9">
        <v>720</v>
      </c>
      <c r="F83" s="4">
        <v>173</v>
      </c>
      <c r="G83" s="4">
        <v>497</v>
      </c>
      <c r="H83" s="6">
        <v>50</v>
      </c>
      <c r="I83" s="17">
        <f t="shared" si="33"/>
        <v>6.1349693251533742E-2</v>
      </c>
      <c r="J83" s="17">
        <f t="shared" si="35"/>
        <v>1.0043084105133852E-2</v>
      </c>
      <c r="K83" s="6">
        <f t="shared" si="34"/>
        <v>865</v>
      </c>
      <c r="L83" s="34">
        <f t="shared" si="24"/>
        <v>0.33333333333333331</v>
      </c>
      <c r="M83">
        <f t="shared" si="25"/>
        <v>1.4999999999999999E-2</v>
      </c>
      <c r="N83">
        <v>22.22</v>
      </c>
      <c r="O83">
        <f t="shared" si="26"/>
        <v>4.4999999999999998E-2</v>
      </c>
      <c r="P83">
        <f t="shared" si="27"/>
        <v>-0.03</v>
      </c>
      <c r="Q83" s="32">
        <f t="shared" si="28"/>
        <v>306977.19791396242</v>
      </c>
      <c r="R83" s="28">
        <f t="shared" si="29"/>
        <v>543.96794812621795</v>
      </c>
      <c r="S83" s="28">
        <f t="shared" si="30"/>
        <v>3047.8341379113544</v>
      </c>
      <c r="T83" s="20"/>
      <c r="U83" s="56"/>
      <c r="V83" s="1">
        <f t="shared" si="21"/>
        <v>10.879358962524359</v>
      </c>
      <c r="W83" s="1">
        <f t="shared" si="22"/>
        <v>489.12064103747565</v>
      </c>
      <c r="X83" s="1">
        <f t="shared" si="23"/>
        <v>5.4396794812621794</v>
      </c>
      <c r="Y83" s="3">
        <f t="shared" si="31"/>
        <v>76.195853447783861</v>
      </c>
    </row>
    <row r="84" spans="1:25" x14ac:dyDescent="0.35">
      <c r="A84">
        <v>7</v>
      </c>
      <c r="C84" s="15">
        <f t="shared" si="32"/>
        <v>43987</v>
      </c>
      <c r="D84" s="37">
        <f t="shared" si="19"/>
        <v>14</v>
      </c>
      <c r="E84" s="9">
        <v>734</v>
      </c>
      <c r="F84" s="4">
        <v>179</v>
      </c>
      <c r="G84" s="4">
        <v>505</v>
      </c>
      <c r="H84" s="6">
        <v>50</v>
      </c>
      <c r="I84" s="17">
        <f t="shared" si="33"/>
        <v>3.4682080924855488E-2</v>
      </c>
      <c r="J84" s="17">
        <f t="shared" si="35"/>
        <v>9.7066618033936312E-3</v>
      </c>
      <c r="K84" s="6">
        <f t="shared" si="34"/>
        <v>895</v>
      </c>
      <c r="L84" s="34">
        <f t="shared" si="24"/>
        <v>0.33333333333333331</v>
      </c>
      <c r="M84">
        <f t="shared" si="25"/>
        <v>1.4999999999999999E-2</v>
      </c>
      <c r="N84">
        <v>22.22</v>
      </c>
      <c r="O84">
        <f t="shared" si="26"/>
        <v>4.4999999999999998E-2</v>
      </c>
      <c r="P84">
        <f t="shared" si="27"/>
        <v>-0.03</v>
      </c>
      <c r="Q84" s="32">
        <f t="shared" si="28"/>
        <v>306969.13273549243</v>
      </c>
      <c r="R84" s="28">
        <f t="shared" si="29"/>
        <v>527.55456893050905</v>
      </c>
      <c r="S84" s="28">
        <f t="shared" si="30"/>
        <v>3072.3126955770344</v>
      </c>
      <c r="T84" s="20"/>
      <c r="U84" s="56"/>
      <c r="V84" s="1">
        <f t="shared" si="21"/>
        <v>10.551091378610181</v>
      </c>
      <c r="W84" s="1">
        <f t="shared" si="22"/>
        <v>489.44890862138982</v>
      </c>
      <c r="X84" s="1">
        <f t="shared" si="23"/>
        <v>5.2755456893050905</v>
      </c>
      <c r="Y84" s="3">
        <f t="shared" si="31"/>
        <v>76.807817389425864</v>
      </c>
    </row>
    <row r="85" spans="1:25" x14ac:dyDescent="0.35">
      <c r="A85">
        <v>7</v>
      </c>
      <c r="C85" s="15">
        <f t="shared" si="32"/>
        <v>43988</v>
      </c>
      <c r="D85" s="37">
        <f t="shared" ref="D85:D93" si="36">E85-E84</f>
        <v>7</v>
      </c>
      <c r="E85" s="9">
        <v>741</v>
      </c>
      <c r="F85" s="4">
        <v>186</v>
      </c>
      <c r="G85" s="4">
        <v>505</v>
      </c>
      <c r="H85" s="6">
        <v>50</v>
      </c>
      <c r="I85" s="17">
        <f t="shared" si="33"/>
        <v>3.9106145251396648E-2</v>
      </c>
      <c r="J85" s="17">
        <f t="shared" si="35"/>
        <v>1.3592573710055737E-2</v>
      </c>
      <c r="K85" s="6">
        <f t="shared" si="34"/>
        <v>930</v>
      </c>
      <c r="L85" s="34">
        <f t="shared" si="24"/>
        <v>0.33333333333333331</v>
      </c>
      <c r="M85">
        <f t="shared" si="25"/>
        <v>1.4999999999999999E-2</v>
      </c>
      <c r="N85">
        <v>22.22</v>
      </c>
      <c r="O85">
        <f t="shared" si="26"/>
        <v>4.4999999999999998E-2</v>
      </c>
      <c r="P85">
        <f t="shared" si="27"/>
        <v>-0.03</v>
      </c>
      <c r="Q85" s="32">
        <f t="shared" si="28"/>
        <v>306961.31111662817</v>
      </c>
      <c r="R85" s="28">
        <f t="shared" si="29"/>
        <v>511.63623219287422</v>
      </c>
      <c r="S85" s="28">
        <f t="shared" si="30"/>
        <v>3096.0526511789076</v>
      </c>
      <c r="T85" s="20"/>
      <c r="U85" s="56"/>
      <c r="V85" s="1">
        <f t="shared" si="21"/>
        <v>10.232724643857484</v>
      </c>
      <c r="W85" s="1">
        <f t="shared" si="22"/>
        <v>489.76727535614253</v>
      </c>
      <c r="X85" s="1">
        <f t="shared" si="23"/>
        <v>5.116362321928742</v>
      </c>
      <c r="Y85" s="3">
        <f t="shared" si="31"/>
        <v>77.401316279472695</v>
      </c>
    </row>
    <row r="86" spans="1:25" x14ac:dyDescent="0.35">
      <c r="A86">
        <v>7</v>
      </c>
      <c r="B86" s="36" t="s">
        <v>53</v>
      </c>
      <c r="C86" s="15">
        <f t="shared" si="32"/>
        <v>43989</v>
      </c>
      <c r="D86" s="37">
        <f t="shared" si="36"/>
        <v>6</v>
      </c>
      <c r="E86" s="9">
        <v>747</v>
      </c>
      <c r="F86" s="4">
        <v>192</v>
      </c>
      <c r="G86" s="4">
        <v>505</v>
      </c>
      <c r="H86" s="6">
        <v>50</v>
      </c>
      <c r="I86" s="17">
        <f t="shared" si="33"/>
        <v>3.2258064516129031E-2</v>
      </c>
      <c r="J86" s="17">
        <f t="shared" si="35"/>
        <v>1.7360532506477531E-2</v>
      </c>
      <c r="K86" s="6">
        <f t="shared" si="34"/>
        <v>960</v>
      </c>
      <c r="L86" s="34">
        <f t="shared" si="24"/>
        <v>0.33333333333333331</v>
      </c>
      <c r="M86">
        <f t="shared" si="25"/>
        <v>1.4999999999999999E-2</v>
      </c>
      <c r="N86">
        <v>22.22</v>
      </c>
      <c r="O86">
        <f t="shared" si="26"/>
        <v>4.4999999999999998E-2</v>
      </c>
      <c r="P86">
        <f t="shared" si="27"/>
        <v>-0.03</v>
      </c>
      <c r="Q86" s="32">
        <f t="shared" si="28"/>
        <v>306953.72569916811</v>
      </c>
      <c r="R86" s="28">
        <f t="shared" si="29"/>
        <v>496.19801920423731</v>
      </c>
      <c r="S86" s="28">
        <f t="shared" si="30"/>
        <v>3119.0762816275869</v>
      </c>
      <c r="T86" s="20"/>
      <c r="U86" s="56"/>
      <c r="V86" s="1">
        <f t="shared" si="21"/>
        <v>9.9239603840847472</v>
      </c>
      <c r="W86" s="1">
        <f t="shared" si="22"/>
        <v>490.07603961591525</v>
      </c>
      <c r="X86" s="1">
        <f t="shared" si="23"/>
        <v>4.9619801920423736</v>
      </c>
      <c r="Y86" s="3">
        <f t="shared" si="31"/>
        <v>77.976907040689682</v>
      </c>
    </row>
    <row r="87" spans="1:25" x14ac:dyDescent="0.35">
      <c r="A87">
        <v>7</v>
      </c>
      <c r="C87" s="15">
        <f t="shared" si="32"/>
        <v>43990</v>
      </c>
      <c r="D87" s="37">
        <f t="shared" si="36"/>
        <v>9</v>
      </c>
      <c r="E87" s="9">
        <v>756</v>
      </c>
      <c r="F87" s="4">
        <v>196</v>
      </c>
      <c r="G87" s="4">
        <v>510</v>
      </c>
      <c r="H87" s="6">
        <v>50</v>
      </c>
      <c r="I87" s="17">
        <f t="shared" si="33"/>
        <v>2.0833333333333332E-2</v>
      </c>
      <c r="J87" s="17">
        <f t="shared" si="35"/>
        <v>1.699503543045414E-2</v>
      </c>
      <c r="K87" s="6">
        <f t="shared" si="34"/>
        <v>980</v>
      </c>
      <c r="L87" s="34">
        <f t="shared" si="24"/>
        <v>0.33333333333333331</v>
      </c>
      <c r="M87">
        <f t="shared" si="25"/>
        <v>1.4999999999999999E-2</v>
      </c>
      <c r="N87">
        <v>22.22</v>
      </c>
      <c r="O87">
        <f t="shared" si="26"/>
        <v>4.4999999999999998E-2</v>
      </c>
      <c r="P87">
        <f t="shared" si="27"/>
        <v>-0.03</v>
      </c>
      <c r="Q87" s="32">
        <f t="shared" si="28"/>
        <v>306946.36934738624</v>
      </c>
      <c r="R87" s="28">
        <f t="shared" si="29"/>
        <v>481.22546012190867</v>
      </c>
      <c r="S87" s="28">
        <f t="shared" si="30"/>
        <v>3141.4051924917776</v>
      </c>
      <c r="T87" s="20"/>
      <c r="U87" s="56"/>
      <c r="V87" s="1">
        <f t="shared" si="21"/>
        <v>9.6245092024381744</v>
      </c>
      <c r="W87" s="1">
        <f t="shared" si="22"/>
        <v>490.37549079756184</v>
      </c>
      <c r="X87" s="1">
        <f t="shared" si="23"/>
        <v>4.8122546012190872</v>
      </c>
      <c r="Y87" s="3">
        <f t="shared" si="31"/>
        <v>78.535129812294443</v>
      </c>
    </row>
    <row r="88" spans="1:25" x14ac:dyDescent="0.35">
      <c r="A88">
        <v>7</v>
      </c>
      <c r="C88" s="15">
        <f t="shared" si="32"/>
        <v>43991</v>
      </c>
      <c r="D88" s="37">
        <f t="shared" si="36"/>
        <v>3</v>
      </c>
      <c r="E88" s="9">
        <v>759</v>
      </c>
      <c r="F88" s="4">
        <v>193</v>
      </c>
      <c r="G88" s="4">
        <v>516</v>
      </c>
      <c r="H88" s="6">
        <v>50</v>
      </c>
      <c r="I88" s="17">
        <f t="shared" si="33"/>
        <v>-1.5306122448979591E-2</v>
      </c>
      <c r="J88" s="17">
        <f t="shared" si="35"/>
        <v>2.297171181529379E-2</v>
      </c>
      <c r="K88" s="6">
        <f t="shared" si="34"/>
        <v>965</v>
      </c>
      <c r="L88" s="34">
        <f t="shared" si="24"/>
        <v>0.33333333333333331</v>
      </c>
      <c r="M88">
        <f t="shared" si="25"/>
        <v>1.4999999999999999E-2</v>
      </c>
      <c r="N88">
        <v>22.22</v>
      </c>
      <c r="O88">
        <f t="shared" si="26"/>
        <v>4.4999999999999998E-2</v>
      </c>
      <c r="P88">
        <f t="shared" si="27"/>
        <v>-0.03</v>
      </c>
      <c r="Q88" s="32">
        <f t="shared" si="28"/>
        <v>306939.23514129507</v>
      </c>
      <c r="R88" s="28">
        <f t="shared" si="29"/>
        <v>466.70452050761435</v>
      </c>
      <c r="S88" s="28">
        <f t="shared" si="30"/>
        <v>3163.0603381972633</v>
      </c>
      <c r="T88" s="20"/>
      <c r="U88" s="56"/>
      <c r="V88" s="1">
        <f t="shared" si="21"/>
        <v>9.334090410152287</v>
      </c>
      <c r="W88" s="1">
        <f t="shared" si="22"/>
        <v>490.66590958984773</v>
      </c>
      <c r="X88" s="1">
        <f t="shared" si="23"/>
        <v>4.6670452050761435</v>
      </c>
      <c r="Y88" s="3">
        <f t="shared" si="31"/>
        <v>79.076508454931584</v>
      </c>
    </row>
    <row r="89" spans="1:25" x14ac:dyDescent="0.35">
      <c r="A89">
        <v>7</v>
      </c>
      <c r="C89" s="15">
        <f t="shared" si="32"/>
        <v>43992</v>
      </c>
      <c r="D89" s="37">
        <f t="shared" si="36"/>
        <v>16</v>
      </c>
      <c r="E89" s="9">
        <v>775</v>
      </c>
      <c r="F89" s="4">
        <v>203</v>
      </c>
      <c r="G89" s="4">
        <v>522</v>
      </c>
      <c r="H89" s="6">
        <v>50</v>
      </c>
      <c r="I89" s="17">
        <f t="shared" si="33"/>
        <v>5.181347150259067E-2</v>
      </c>
      <c r="J89" s="17">
        <f t="shared" si="35"/>
        <v>3.2105238047265616E-2</v>
      </c>
      <c r="K89" s="6">
        <f t="shared" si="34"/>
        <v>1015</v>
      </c>
      <c r="L89" s="34">
        <f t="shared" si="24"/>
        <v>0.33333333333333331</v>
      </c>
      <c r="M89">
        <f t="shared" si="25"/>
        <v>1.4999999999999999E-2</v>
      </c>
      <c r="N89">
        <v>22.22</v>
      </c>
      <c r="O89">
        <f t="shared" si="26"/>
        <v>4.4999999999999998E-2</v>
      </c>
      <c r="P89">
        <f t="shared" si="27"/>
        <v>-0.03</v>
      </c>
      <c r="Q89" s="32">
        <f t="shared" si="28"/>
        <v>306932.31637011317</v>
      </c>
      <c r="R89" s="28">
        <f t="shared" si="29"/>
        <v>452.62158826668315</v>
      </c>
      <c r="S89" s="28">
        <f t="shared" si="30"/>
        <v>3184.0620416201059</v>
      </c>
      <c r="T89" s="20"/>
      <c r="U89" s="56"/>
      <c r="V89" s="1">
        <f t="shared" si="21"/>
        <v>9.0524317653336634</v>
      </c>
      <c r="W89" s="1">
        <f t="shared" si="22"/>
        <v>490.94756823466633</v>
      </c>
      <c r="X89" s="1">
        <f t="shared" si="23"/>
        <v>4.5262158826668317</v>
      </c>
      <c r="Y89" s="3">
        <f t="shared" si="31"/>
        <v>79.601551040502656</v>
      </c>
    </row>
    <row r="90" spans="1:25" x14ac:dyDescent="0.35">
      <c r="A90">
        <v>7</v>
      </c>
      <c r="C90" s="15">
        <f t="shared" si="32"/>
        <v>43993</v>
      </c>
      <c r="D90" s="37">
        <f t="shared" si="36"/>
        <v>15</v>
      </c>
      <c r="E90" s="9">
        <v>790</v>
      </c>
      <c r="F90" s="4">
        <v>204</v>
      </c>
      <c r="G90" s="4">
        <v>535</v>
      </c>
      <c r="H90" s="6">
        <v>51</v>
      </c>
      <c r="I90" s="17">
        <f t="shared" si="33"/>
        <v>4.9261083743842365E-3</v>
      </c>
      <c r="J90" s="17">
        <f t="shared" si="35"/>
        <v>2.4044725921958547E-2</v>
      </c>
      <c r="K90" s="6">
        <f t="shared" si="34"/>
        <v>1020</v>
      </c>
      <c r="L90" s="34">
        <f t="shared" si="24"/>
        <v>0.33333333333333331</v>
      </c>
      <c r="M90">
        <f t="shared" si="25"/>
        <v>1.4999999999999999E-2</v>
      </c>
      <c r="N90">
        <v>22.22</v>
      </c>
      <c r="O90">
        <f t="shared" si="26"/>
        <v>4.4999999999999998E-2</v>
      </c>
      <c r="P90">
        <f t="shared" si="27"/>
        <v>-0.03</v>
      </c>
      <c r="Q90" s="32">
        <f t="shared" si="28"/>
        <v>306925.60652593127</v>
      </c>
      <c r="R90" s="28">
        <f t="shared" si="29"/>
        <v>438.96346097659165</v>
      </c>
      <c r="S90" s="28">
        <f t="shared" si="30"/>
        <v>3204.4300130921065</v>
      </c>
      <c r="T90" s="20"/>
      <c r="U90" s="56"/>
      <c r="V90" s="1">
        <f t="shared" si="21"/>
        <v>8.7792692195318338</v>
      </c>
      <c r="W90" s="1">
        <f t="shared" si="22"/>
        <v>491.22073078046816</v>
      </c>
      <c r="X90" s="1">
        <f t="shared" si="23"/>
        <v>4.3896346097659169</v>
      </c>
      <c r="Y90" s="3">
        <f t="shared" si="31"/>
        <v>80.110750327302668</v>
      </c>
    </row>
    <row r="91" spans="1:25" x14ac:dyDescent="0.35">
      <c r="A91">
        <v>7</v>
      </c>
      <c r="C91" s="15">
        <f t="shared" si="32"/>
        <v>43994</v>
      </c>
      <c r="D91" s="37">
        <f t="shared" si="36"/>
        <v>23</v>
      </c>
      <c r="E91" s="9">
        <v>813</v>
      </c>
      <c r="F91" s="4">
        <v>222</v>
      </c>
      <c r="G91" s="4">
        <v>540</v>
      </c>
      <c r="H91" s="6">
        <v>51</v>
      </c>
      <c r="I91" s="17">
        <f t="shared" si="33"/>
        <v>8.8235294117647065E-2</v>
      </c>
      <c r="J91" s="17">
        <f t="shared" si="35"/>
        <v>3.1695184949500195E-2</v>
      </c>
      <c r="K91" s="6">
        <f t="shared" si="34"/>
        <v>1110</v>
      </c>
      <c r="L91" s="34">
        <f t="shared" si="24"/>
        <v>0.33333333333333331</v>
      </c>
      <c r="M91">
        <f t="shared" si="25"/>
        <v>1.4999999999999999E-2</v>
      </c>
      <c r="N91">
        <v>22.22</v>
      </c>
      <c r="O91">
        <f t="shared" si="26"/>
        <v>4.4999999999999998E-2</v>
      </c>
      <c r="P91">
        <f t="shared" si="27"/>
        <v>-0.03</v>
      </c>
      <c r="Q91" s="32">
        <f t="shared" si="28"/>
        <v>306919.09929757053</v>
      </c>
      <c r="R91" s="28">
        <f t="shared" si="29"/>
        <v>425.71733359340482</v>
      </c>
      <c r="S91" s="28">
        <f t="shared" si="30"/>
        <v>3224.183368836053</v>
      </c>
      <c r="T91" s="20"/>
      <c r="U91" s="56"/>
      <c r="V91" s="1">
        <f t="shared" si="21"/>
        <v>8.5143466718680969</v>
      </c>
      <c r="W91" s="1">
        <f t="shared" si="22"/>
        <v>491.48565332813189</v>
      </c>
      <c r="X91" s="1">
        <f t="shared" si="23"/>
        <v>4.2571733359340485</v>
      </c>
      <c r="Y91" s="3">
        <f t="shared" si="31"/>
        <v>80.60458422090133</v>
      </c>
    </row>
    <row r="92" spans="1:25" x14ac:dyDescent="0.35">
      <c r="A92">
        <v>7</v>
      </c>
      <c r="C92" s="15">
        <f t="shared" si="32"/>
        <v>43995</v>
      </c>
      <c r="D92" s="37">
        <f t="shared" si="36"/>
        <v>34</v>
      </c>
      <c r="E92" s="9">
        <v>847</v>
      </c>
      <c r="F92" s="4">
        <v>255</v>
      </c>
      <c r="G92" s="4">
        <v>541</v>
      </c>
      <c r="H92" s="6">
        <v>51</v>
      </c>
      <c r="I92" s="17">
        <f t="shared" si="33"/>
        <v>0.14864864864864866</v>
      </c>
      <c r="J92" s="17">
        <f t="shared" si="35"/>
        <v>4.7344114006250479E-2</v>
      </c>
      <c r="K92" s="6">
        <f t="shared" si="34"/>
        <v>1275</v>
      </c>
      <c r="L92" s="34">
        <f t="shared" si="24"/>
        <v>0.33333333333333331</v>
      </c>
      <c r="M92">
        <f t="shared" si="25"/>
        <v>1.4999999999999999E-2</v>
      </c>
      <c r="N92">
        <v>22.22</v>
      </c>
      <c r="O92">
        <f t="shared" si="26"/>
        <v>4.4999999999999998E-2</v>
      </c>
      <c r="P92">
        <f t="shared" si="27"/>
        <v>-0.03</v>
      </c>
      <c r="Q92" s="32">
        <f t="shared" si="28"/>
        <v>306912.78856462723</v>
      </c>
      <c r="R92" s="28">
        <f t="shared" si="29"/>
        <v>412.870786524979</v>
      </c>
      <c r="S92" s="28">
        <f t="shared" si="30"/>
        <v>3243.3406488477563</v>
      </c>
      <c r="T92" s="20"/>
      <c r="U92" s="56"/>
      <c r="V92" s="1">
        <f t="shared" si="21"/>
        <v>8.2574157304995808</v>
      </c>
      <c r="W92" s="1">
        <f t="shared" si="22"/>
        <v>491.74258426950041</v>
      </c>
      <c r="X92" s="1">
        <f t="shared" si="23"/>
        <v>4.1287078652497904</v>
      </c>
      <c r="Y92" s="3">
        <f t="shared" si="31"/>
        <v>81.083516221193918</v>
      </c>
    </row>
    <row r="93" spans="1:25" x14ac:dyDescent="0.35">
      <c r="A93">
        <v>7</v>
      </c>
      <c r="C93" s="15">
        <f t="shared" si="32"/>
        <v>43996</v>
      </c>
      <c r="D93" s="37">
        <f t="shared" si="36"/>
        <v>10</v>
      </c>
      <c r="E93" s="9">
        <v>857</v>
      </c>
      <c r="F93" s="4">
        <v>265</v>
      </c>
      <c r="G93" s="4">
        <v>541</v>
      </c>
      <c r="H93" s="6">
        <v>51</v>
      </c>
      <c r="I93" s="17">
        <f t="shared" si="33"/>
        <v>3.9215686274509803E-2</v>
      </c>
      <c r="J93" s="17">
        <f t="shared" si="35"/>
        <v>4.8338059971733446E-2</v>
      </c>
      <c r="K93" s="6">
        <f t="shared" si="34"/>
        <v>1325</v>
      </c>
      <c r="L93" s="34">
        <f t="shared" si="24"/>
        <v>0.33333333333333331</v>
      </c>
      <c r="M93">
        <f t="shared" si="25"/>
        <v>1.4999999999999999E-2</v>
      </c>
      <c r="N93">
        <v>22.22</v>
      </c>
      <c r="O93">
        <f t="shared" si="26"/>
        <v>4.4999999999999998E-2</v>
      </c>
      <c r="P93">
        <f t="shared" si="27"/>
        <v>-0.03</v>
      </c>
      <c r="Q93" s="32">
        <f t="shared" si="28"/>
        <v>306906.66839169845</v>
      </c>
      <c r="R93" s="28">
        <f t="shared" si="29"/>
        <v>400.41177406011377</v>
      </c>
      <c r="S93" s="28">
        <f t="shared" si="30"/>
        <v>3261.9198342413802</v>
      </c>
      <c r="T93" s="20"/>
      <c r="U93" s="56"/>
      <c r="V93" s="1">
        <f t="shared" si="21"/>
        <v>8.0082354812022754</v>
      </c>
      <c r="W93" s="1">
        <f t="shared" si="22"/>
        <v>491.99176451879771</v>
      </c>
      <c r="X93" s="1">
        <f t="shared" si="23"/>
        <v>4.0041177406011377</v>
      </c>
      <c r="Y93" s="3">
        <f t="shared" si="31"/>
        <v>81.547995856034504</v>
      </c>
    </row>
    <row r="94" spans="1:25" x14ac:dyDescent="0.35">
      <c r="A94">
        <v>7</v>
      </c>
      <c r="C94" s="15">
        <f t="shared" si="32"/>
        <v>43997</v>
      </c>
      <c r="D94" s="13"/>
      <c r="L94" s="34">
        <f t="shared" si="24"/>
        <v>0.33333333333333331</v>
      </c>
      <c r="M94">
        <f t="shared" si="25"/>
        <v>1.4999999999999999E-2</v>
      </c>
      <c r="N94">
        <v>22.22</v>
      </c>
      <c r="O94">
        <f t="shared" si="26"/>
        <v>4.4999999999999998E-2</v>
      </c>
      <c r="P94">
        <f t="shared" si="27"/>
        <v>-0.03</v>
      </c>
      <c r="Q94" s="32">
        <f t="shared" si="28"/>
        <v>306900.73302278272</v>
      </c>
      <c r="R94" s="28">
        <f t="shared" si="29"/>
        <v>388.32861314315011</v>
      </c>
      <c r="S94" s="28">
        <f t="shared" si="30"/>
        <v>3279.9383640740853</v>
      </c>
      <c r="T94" s="20"/>
      <c r="U94" s="56"/>
      <c r="V94" s="1">
        <f t="shared" si="21"/>
        <v>7.7665722628630025</v>
      </c>
      <c r="W94" s="1">
        <f t="shared" si="22"/>
        <v>492.23342773713699</v>
      </c>
      <c r="X94" s="1">
        <f t="shared" si="23"/>
        <v>3.8832861314315013</v>
      </c>
      <c r="Y94" s="3">
        <f t="shared" si="31"/>
        <v>81.998459101852134</v>
      </c>
    </row>
    <row r="95" spans="1:25" x14ac:dyDescent="0.35">
      <c r="A95">
        <v>7</v>
      </c>
      <c r="C95" s="15">
        <f t="shared" si="32"/>
        <v>43998</v>
      </c>
      <c r="D95" s="13"/>
      <c r="L95" s="34">
        <f t="shared" si="24"/>
        <v>0.33333333333333331</v>
      </c>
      <c r="M95">
        <f t="shared" si="25"/>
        <v>1.4999999999999999E-2</v>
      </c>
      <c r="N95">
        <v>22.22</v>
      </c>
      <c r="O95">
        <f t="shared" si="26"/>
        <v>4.4999999999999998E-2</v>
      </c>
      <c r="P95">
        <f t="shared" si="27"/>
        <v>-0.03</v>
      </c>
      <c r="Q95" s="32">
        <f t="shared" si="28"/>
        <v>306894.97687585064</v>
      </c>
      <c r="R95" s="28">
        <f t="shared" si="29"/>
        <v>376.60997248381432</v>
      </c>
      <c r="S95" s="28">
        <f t="shared" si="30"/>
        <v>3297.413151665527</v>
      </c>
      <c r="T95" s="20"/>
      <c r="U95" s="56"/>
      <c r="V95" s="1">
        <f t="shared" si="21"/>
        <v>7.5321994496762867</v>
      </c>
      <c r="W95" s="1">
        <f t="shared" si="22"/>
        <v>492.46780055032372</v>
      </c>
      <c r="X95" s="1">
        <f t="shared" si="23"/>
        <v>3.7660997248381434</v>
      </c>
      <c r="Y95" s="3">
        <f t="shared" si="31"/>
        <v>82.435328791638184</v>
      </c>
    </row>
    <row r="96" spans="1:25" x14ac:dyDescent="0.35">
      <c r="A96">
        <v>7</v>
      </c>
      <c r="C96" s="15">
        <f t="shared" si="32"/>
        <v>43999</v>
      </c>
      <c r="D96" s="13"/>
      <c r="L96" s="34">
        <f t="shared" si="24"/>
        <v>0.33333333333333331</v>
      </c>
      <c r="M96">
        <f t="shared" si="25"/>
        <v>1.4999999999999999E-2</v>
      </c>
      <c r="N96">
        <v>22.22</v>
      </c>
      <c r="O96">
        <f t="shared" si="26"/>
        <v>4.4999999999999998E-2</v>
      </c>
      <c r="P96">
        <f t="shared" si="27"/>
        <v>-0.03</v>
      </c>
      <c r="Q96" s="32">
        <f t="shared" si="28"/>
        <v>306889.39453758026</v>
      </c>
      <c r="R96" s="28">
        <f t="shared" si="29"/>
        <v>365.24486199240386</v>
      </c>
      <c r="S96" s="28">
        <f t="shared" si="30"/>
        <v>3314.3606004272988</v>
      </c>
      <c r="T96" s="20"/>
      <c r="U96" s="56"/>
      <c r="V96" s="1">
        <f t="shared" si="21"/>
        <v>7.3048972398480769</v>
      </c>
      <c r="W96" s="1">
        <f t="shared" si="22"/>
        <v>492.69510276015194</v>
      </c>
      <c r="X96" s="1">
        <f t="shared" si="23"/>
        <v>3.6524486199240385</v>
      </c>
      <c r="Y96" s="3">
        <f t="shared" si="31"/>
        <v>82.859015010682469</v>
      </c>
    </row>
    <row r="97" spans="1:25" x14ac:dyDescent="0.35">
      <c r="A97">
        <v>7</v>
      </c>
      <c r="C97" s="15">
        <f t="shared" si="32"/>
        <v>44000</v>
      </c>
      <c r="D97" s="13"/>
      <c r="L97" s="34">
        <f t="shared" si="24"/>
        <v>0.33333333333333331</v>
      </c>
      <c r="M97">
        <f t="shared" si="25"/>
        <v>1.4999999999999999E-2</v>
      </c>
      <c r="N97">
        <v>22.22</v>
      </c>
      <c r="O97">
        <f t="shared" si="26"/>
        <v>4.4999999999999998E-2</v>
      </c>
      <c r="P97">
        <f t="shared" si="27"/>
        <v>-0.03</v>
      </c>
      <c r="Q97" s="32">
        <f t="shared" si="28"/>
        <v>306883.98075825232</v>
      </c>
      <c r="R97" s="28">
        <f t="shared" si="29"/>
        <v>354.22262253069368</v>
      </c>
      <c r="S97" s="28">
        <f t="shared" si="30"/>
        <v>3330.796619216957</v>
      </c>
      <c r="T97" s="20"/>
      <c r="U97" s="56"/>
      <c r="V97" s="1">
        <f t="shared" si="21"/>
        <v>7.084452450613874</v>
      </c>
      <c r="W97" s="1">
        <f t="shared" si="22"/>
        <v>492.91554754938613</v>
      </c>
      <c r="X97" s="1">
        <f t="shared" si="23"/>
        <v>3.542226225306937</v>
      </c>
      <c r="Y97" s="3">
        <f t="shared" si="31"/>
        <v>83.269915480423933</v>
      </c>
    </row>
    <row r="98" spans="1:25" x14ac:dyDescent="0.35">
      <c r="A98">
        <v>7</v>
      </c>
      <c r="C98" s="15">
        <f t="shared" si="32"/>
        <v>44001</v>
      </c>
      <c r="D98" s="13"/>
      <c r="L98" s="34">
        <f t="shared" si="24"/>
        <v>0.33333333333333331</v>
      </c>
      <c r="M98">
        <f t="shared" si="25"/>
        <v>1.4999999999999999E-2</v>
      </c>
      <c r="N98">
        <v>22.22</v>
      </c>
      <c r="O98">
        <f t="shared" si="26"/>
        <v>4.4999999999999998E-2</v>
      </c>
      <c r="P98">
        <f t="shared" si="27"/>
        <v>-0.03</v>
      </c>
      <c r="Q98" s="32">
        <f t="shared" si="28"/>
        <v>306878.73044679989</v>
      </c>
      <c r="R98" s="28">
        <f t="shared" si="29"/>
        <v>343.53291596922452</v>
      </c>
      <c r="S98" s="28">
        <f t="shared" si="30"/>
        <v>3346.7366372308384</v>
      </c>
      <c r="T98" s="20"/>
      <c r="U98" s="56"/>
      <c r="V98" s="1">
        <f t="shared" si="21"/>
        <v>6.8706583193844901</v>
      </c>
      <c r="W98" s="1">
        <f t="shared" si="22"/>
        <v>493.12934168061548</v>
      </c>
      <c r="X98" s="1">
        <f t="shared" si="23"/>
        <v>3.4353291596922451</v>
      </c>
      <c r="Y98" s="3">
        <f t="shared" si="31"/>
        <v>83.668415930770962</v>
      </c>
    </row>
    <row r="99" spans="1:25" x14ac:dyDescent="0.35">
      <c r="A99">
        <v>7</v>
      </c>
      <c r="C99" s="15">
        <f t="shared" si="32"/>
        <v>44002</v>
      </c>
      <c r="D99" s="13"/>
      <c r="L99" s="34">
        <f t="shared" si="24"/>
        <v>0.33333333333333331</v>
      </c>
      <c r="M99">
        <f t="shared" si="25"/>
        <v>1.4999999999999999E-2</v>
      </c>
      <c r="N99">
        <v>22.22</v>
      </c>
      <c r="O99">
        <f t="shared" si="26"/>
        <v>4.4999999999999998E-2</v>
      </c>
      <c r="P99">
        <f t="shared" si="27"/>
        <v>-0.03</v>
      </c>
      <c r="Q99" s="32">
        <f t="shared" si="28"/>
        <v>306873.6386660086</v>
      </c>
      <c r="R99" s="28">
        <f t="shared" si="29"/>
        <v>333.16571554190097</v>
      </c>
      <c r="S99" s="28">
        <f t="shared" si="30"/>
        <v>3362.1956184494534</v>
      </c>
      <c r="T99" s="20"/>
      <c r="U99" s="56"/>
      <c r="V99" s="1">
        <f t="shared" si="21"/>
        <v>6.6633143108380191</v>
      </c>
      <c r="W99" s="1">
        <f t="shared" si="22"/>
        <v>493.33668568916198</v>
      </c>
      <c r="X99" s="1">
        <f t="shared" si="23"/>
        <v>3.3316571554190095</v>
      </c>
      <c r="Y99" s="3">
        <f t="shared" si="31"/>
        <v>84.05489046123634</v>
      </c>
    </row>
    <row r="100" spans="1:25" x14ac:dyDescent="0.35">
      <c r="A100">
        <v>7</v>
      </c>
      <c r="C100" s="15">
        <f t="shared" si="32"/>
        <v>44003</v>
      </c>
      <c r="D100" s="13"/>
      <c r="L100" s="34">
        <f t="shared" si="24"/>
        <v>0.33333333333333331</v>
      </c>
      <c r="M100">
        <f t="shared" si="25"/>
        <v>1.4999999999999999E-2</v>
      </c>
      <c r="N100">
        <v>22.22</v>
      </c>
      <c r="O100">
        <f t="shared" si="26"/>
        <v>4.4999999999999998E-2</v>
      </c>
      <c r="P100">
        <f t="shared" si="27"/>
        <v>-0.03</v>
      </c>
      <c r="Q100" s="32">
        <f t="shared" si="28"/>
        <v>306868.70062786201</v>
      </c>
      <c r="R100" s="28">
        <f t="shared" si="29"/>
        <v>323.11129648909395</v>
      </c>
      <c r="S100" s="28">
        <f t="shared" si="30"/>
        <v>3377.188075648839</v>
      </c>
      <c r="T100" s="20"/>
      <c r="U100" s="56"/>
      <c r="V100" s="1">
        <f t="shared" si="21"/>
        <v>6.4622259297818792</v>
      </c>
      <c r="W100" s="1">
        <f t="shared" si="22"/>
        <v>493.53777407021812</v>
      </c>
      <c r="X100" s="1">
        <f t="shared" si="23"/>
        <v>3.2311129648909396</v>
      </c>
      <c r="Y100" s="3">
        <f t="shared" si="31"/>
        <v>84.429701891220986</v>
      </c>
    </row>
    <row r="101" spans="1:25" x14ac:dyDescent="0.35">
      <c r="A101">
        <v>7</v>
      </c>
      <c r="C101" s="15">
        <f t="shared" si="32"/>
        <v>44004</v>
      </c>
      <c r="D101" s="13"/>
      <c r="L101" s="34">
        <f t="shared" si="24"/>
        <v>0.33333333333333331</v>
      </c>
      <c r="M101">
        <f t="shared" si="25"/>
        <v>1.4999999999999999E-2</v>
      </c>
      <c r="N101">
        <v>22.22</v>
      </c>
      <c r="O101">
        <f t="shared" si="26"/>
        <v>4.4999999999999998E-2</v>
      </c>
      <c r="P101">
        <f t="shared" si="27"/>
        <v>-0.03</v>
      </c>
      <c r="Q101" s="32">
        <f t="shared" si="28"/>
        <v>306863.91168902838</v>
      </c>
      <c r="R101" s="28">
        <f t="shared" si="29"/>
        <v>313.36022698069564</v>
      </c>
      <c r="S101" s="28">
        <f t="shared" si="30"/>
        <v>3391.7280839908481</v>
      </c>
      <c r="T101" s="20"/>
      <c r="U101" s="56"/>
      <c r="V101" s="1">
        <f t="shared" si="21"/>
        <v>6.2672045396139131</v>
      </c>
      <c r="W101" s="1">
        <f t="shared" si="22"/>
        <v>493.73279546038611</v>
      </c>
      <c r="X101" s="1">
        <f t="shared" si="23"/>
        <v>3.1336022698069566</v>
      </c>
      <c r="Y101" s="3">
        <f t="shared" si="31"/>
        <v>84.793202099771207</v>
      </c>
    </row>
    <row r="102" spans="1:25" x14ac:dyDescent="0.35">
      <c r="A102">
        <v>7</v>
      </c>
      <c r="C102" s="15">
        <f t="shared" si="32"/>
        <v>44005</v>
      </c>
      <c r="D102" s="13"/>
      <c r="L102" s="34">
        <f t="shared" si="24"/>
        <v>0.33333333333333331</v>
      </c>
      <c r="M102">
        <f t="shared" si="25"/>
        <v>1.4999999999999999E-2</v>
      </c>
      <c r="N102">
        <v>22.22</v>
      </c>
      <c r="O102">
        <f t="shared" si="26"/>
        <v>4.4999999999999998E-2</v>
      </c>
      <c r="P102">
        <f t="shared" si="27"/>
        <v>-0.03</v>
      </c>
      <c r="Q102" s="32">
        <f t="shared" si="28"/>
        <v>306859.26734648412</v>
      </c>
      <c r="R102" s="28">
        <f t="shared" si="29"/>
        <v>303.90335931082478</v>
      </c>
      <c r="S102" s="28">
        <f t="shared" si="30"/>
        <v>3405.8292942049793</v>
      </c>
      <c r="T102" s="20"/>
      <c r="U102" s="56"/>
      <c r="V102" s="1">
        <f t="shared" si="21"/>
        <v>6.0780671862164954</v>
      </c>
      <c r="W102" s="1">
        <f t="shared" si="22"/>
        <v>493.92193281378349</v>
      </c>
      <c r="X102" s="1">
        <f t="shared" si="23"/>
        <v>3.0390335931082477</v>
      </c>
      <c r="Y102" s="3">
        <f t="shared" si="31"/>
        <v>85.145732355124494</v>
      </c>
    </row>
    <row r="103" spans="1:25" x14ac:dyDescent="0.35">
      <c r="A103">
        <v>7</v>
      </c>
      <c r="C103" s="15">
        <f t="shared" si="32"/>
        <v>44006</v>
      </c>
      <c r="D103" s="13"/>
      <c r="L103" s="34">
        <f t="shared" si="24"/>
        <v>0.33333333333333331</v>
      </c>
      <c r="M103">
        <f t="shared" si="25"/>
        <v>1.4999999999999999E-2</v>
      </c>
      <c r="N103">
        <v>22.22</v>
      </c>
      <c r="O103">
        <f t="shared" si="26"/>
        <v>4.4999999999999998E-2</v>
      </c>
      <c r="P103">
        <f t="shared" si="27"/>
        <v>-0.03</v>
      </c>
      <c r="Q103" s="32">
        <f t="shared" si="28"/>
        <v>306854.76323326986</v>
      </c>
      <c r="R103" s="28">
        <f t="shared" si="29"/>
        <v>294.73182135612194</v>
      </c>
      <c r="S103" s="28">
        <f t="shared" si="30"/>
        <v>3419.5049453739666</v>
      </c>
      <c r="T103" s="20"/>
      <c r="U103" s="56"/>
      <c r="V103" s="1">
        <f t="shared" si="21"/>
        <v>5.894636427122439</v>
      </c>
      <c r="W103" s="1">
        <f t="shared" si="22"/>
        <v>494.10536357287754</v>
      </c>
      <c r="X103" s="1">
        <f t="shared" si="23"/>
        <v>2.9473182135612195</v>
      </c>
      <c r="Y103" s="3">
        <f t="shared" si="31"/>
        <v>85.487623634349177</v>
      </c>
    </row>
    <row r="104" spans="1:25" x14ac:dyDescent="0.35">
      <c r="A104">
        <v>7</v>
      </c>
      <c r="C104" s="15">
        <f t="shared" si="32"/>
        <v>44007</v>
      </c>
      <c r="D104" s="13"/>
      <c r="L104" s="34">
        <f t="shared" si="24"/>
        <v>0.33333333333333331</v>
      </c>
      <c r="M104">
        <f t="shared" si="25"/>
        <v>1.4999999999999999E-2</v>
      </c>
      <c r="N104">
        <v>22.22</v>
      </c>
      <c r="O104">
        <f t="shared" si="26"/>
        <v>4.4999999999999998E-2</v>
      </c>
      <c r="P104">
        <f t="shared" si="27"/>
        <v>-0.03</v>
      </c>
      <c r="Q104" s="32">
        <f t="shared" si="28"/>
        <v>306850.39511437516</v>
      </c>
      <c r="R104" s="28">
        <f t="shared" si="29"/>
        <v>285.83700828980921</v>
      </c>
      <c r="S104" s="28">
        <f t="shared" si="30"/>
        <v>3432.7678773349921</v>
      </c>
      <c r="T104" s="20"/>
      <c r="U104" s="56"/>
      <c r="V104" s="1">
        <f t="shared" si="21"/>
        <v>5.7167401657961845</v>
      </c>
      <c r="W104" s="1">
        <f t="shared" si="22"/>
        <v>494.28325983420382</v>
      </c>
      <c r="X104" s="1">
        <f t="shared" si="23"/>
        <v>2.8583700828980922</v>
      </c>
      <c r="Y104" s="3">
        <f t="shared" si="31"/>
        <v>85.819196933374812</v>
      </c>
    </row>
    <row r="105" spans="1:25" x14ac:dyDescent="0.35">
      <c r="A105">
        <v>7</v>
      </c>
      <c r="C105" s="15">
        <f t="shared" si="32"/>
        <v>44008</v>
      </c>
      <c r="D105" s="13"/>
      <c r="L105" s="34">
        <f t="shared" si="24"/>
        <v>0.33333333333333331</v>
      </c>
      <c r="M105">
        <f t="shared" si="25"/>
        <v>1.4999999999999999E-2</v>
      </c>
      <c r="N105">
        <v>22.22</v>
      </c>
      <c r="O105">
        <f t="shared" si="26"/>
        <v>4.4999999999999998E-2</v>
      </c>
      <c r="P105">
        <f t="shared" si="27"/>
        <v>-0.03</v>
      </c>
      <c r="Q105" s="32">
        <f t="shared" si="28"/>
        <v>306846.15888274799</v>
      </c>
      <c r="R105" s="28">
        <f t="shared" si="29"/>
        <v>277.21057454391735</v>
      </c>
      <c r="S105" s="28">
        <f t="shared" si="30"/>
        <v>3445.6305427080338</v>
      </c>
      <c r="T105" s="20"/>
      <c r="U105" s="56"/>
      <c r="V105" s="1">
        <f t="shared" si="21"/>
        <v>5.5442114908783466</v>
      </c>
      <c r="W105" s="1">
        <f t="shared" si="22"/>
        <v>494.45578850912165</v>
      </c>
      <c r="X105" s="1">
        <f t="shared" si="23"/>
        <v>2.7721057454391733</v>
      </c>
      <c r="Y105" s="3">
        <f t="shared" si="31"/>
        <v>86.140763567700844</v>
      </c>
    </row>
    <row r="106" spans="1:25" x14ac:dyDescent="0.35">
      <c r="A106">
        <v>7</v>
      </c>
      <c r="C106" s="15">
        <f t="shared" si="32"/>
        <v>44009</v>
      </c>
      <c r="D106" s="13"/>
      <c r="L106" s="34">
        <f t="shared" si="24"/>
        <v>0.33333333333333331</v>
      </c>
      <c r="M106">
        <f t="shared" si="25"/>
        <v>1.4999999999999999E-2</v>
      </c>
      <c r="N106">
        <v>22.22</v>
      </c>
      <c r="O106">
        <f t="shared" si="26"/>
        <v>4.4999999999999998E-2</v>
      </c>
      <c r="P106">
        <f t="shared" si="27"/>
        <v>-0.03</v>
      </c>
      <c r="Q106" s="32">
        <f t="shared" si="28"/>
        <v>306842.05055542511</v>
      </c>
      <c r="R106" s="28">
        <f t="shared" si="29"/>
        <v>268.84442601230501</v>
      </c>
      <c r="S106" s="28">
        <f t="shared" si="30"/>
        <v>3458.1050185625099</v>
      </c>
      <c r="T106" s="20"/>
      <c r="U106" s="56"/>
      <c r="V106" s="1">
        <f t="shared" si="21"/>
        <v>5.3768885202461005</v>
      </c>
      <c r="W106" s="1">
        <f t="shared" si="22"/>
        <v>494.6231114797539</v>
      </c>
      <c r="X106" s="1">
        <f t="shared" si="23"/>
        <v>2.6884442601230503</v>
      </c>
      <c r="Y106" s="3">
        <f t="shared" si="31"/>
        <v>86.452625464062749</v>
      </c>
    </row>
    <row r="107" spans="1:25" x14ac:dyDescent="0.35">
      <c r="A107">
        <v>7</v>
      </c>
      <c r="C107" s="15">
        <f t="shared" si="32"/>
        <v>44010</v>
      </c>
      <c r="D107" s="13"/>
      <c r="L107" s="34">
        <f t="shared" si="24"/>
        <v>0.33333333333333331</v>
      </c>
      <c r="M107">
        <f t="shared" si="25"/>
        <v>1.4999999999999999E-2</v>
      </c>
      <c r="N107">
        <v>22.22</v>
      </c>
      <c r="O107">
        <f t="shared" si="26"/>
        <v>4.4999999999999998E-2</v>
      </c>
      <c r="P107">
        <f t="shared" si="27"/>
        <v>-0.03</v>
      </c>
      <c r="Q107" s="32">
        <f t="shared" si="28"/>
        <v>306838.06626977958</v>
      </c>
      <c r="R107" s="28">
        <f t="shared" si="29"/>
        <v>260.73071248731094</v>
      </c>
      <c r="S107" s="28">
        <f t="shared" si="30"/>
        <v>3470.2030177330635</v>
      </c>
      <c r="T107" s="20"/>
      <c r="U107" s="56"/>
      <c r="V107" s="1">
        <f t="shared" si="21"/>
        <v>5.2146142497462185</v>
      </c>
      <c r="W107" s="1">
        <f t="shared" si="22"/>
        <v>494.78538575025379</v>
      </c>
      <c r="X107" s="1">
        <f t="shared" si="23"/>
        <v>2.6073071248731092</v>
      </c>
      <c r="Y107" s="3">
        <f t="shared" si="31"/>
        <v>86.755075443326589</v>
      </c>
    </row>
    <row r="108" spans="1:25" x14ac:dyDescent="0.35">
      <c r="A108">
        <v>7</v>
      </c>
      <c r="C108" s="15">
        <f t="shared" si="32"/>
        <v>44011</v>
      </c>
      <c r="D108" s="13"/>
      <c r="L108" s="34">
        <f t="shared" si="24"/>
        <v>0.33333333333333331</v>
      </c>
      <c r="M108">
        <f t="shared" si="25"/>
        <v>1.4999999999999999E-2</v>
      </c>
      <c r="N108">
        <v>22.22</v>
      </c>
      <c r="O108">
        <f t="shared" si="26"/>
        <v>4.4999999999999998E-2</v>
      </c>
      <c r="P108">
        <f t="shared" si="27"/>
        <v>-0.03</v>
      </c>
      <c r="Q108" s="32">
        <f t="shared" si="28"/>
        <v>306834.20227988187</v>
      </c>
      <c r="R108" s="28">
        <f t="shared" si="29"/>
        <v>252.86182032308943</v>
      </c>
      <c r="S108" s="28">
        <f t="shared" si="30"/>
        <v>3481.9358997949926</v>
      </c>
      <c r="T108" s="20"/>
      <c r="U108" s="56"/>
      <c r="V108" s="1">
        <f t="shared" si="21"/>
        <v>5.0572364064617892</v>
      </c>
      <c r="W108" s="1">
        <f t="shared" si="22"/>
        <v>494.94276359353819</v>
      </c>
      <c r="X108" s="1">
        <f t="shared" si="23"/>
        <v>2.5286182032308946</v>
      </c>
      <c r="Y108" s="3">
        <f t="shared" si="31"/>
        <v>87.04839749487482</v>
      </c>
    </row>
    <row r="109" spans="1:25" x14ac:dyDescent="0.35">
      <c r="A109">
        <v>7</v>
      </c>
      <c r="C109" s="15">
        <f t="shared" si="32"/>
        <v>44012</v>
      </c>
      <c r="D109" s="13"/>
      <c r="L109" s="34">
        <f t="shared" si="24"/>
        <v>0.33333333333333331</v>
      </c>
      <c r="M109">
        <f t="shared" si="25"/>
        <v>1.4999999999999999E-2</v>
      </c>
      <c r="N109">
        <v>22.22</v>
      </c>
      <c r="O109">
        <f t="shared" si="26"/>
        <v>4.4999999999999998E-2</v>
      </c>
      <c r="P109">
        <f t="shared" si="27"/>
        <v>-0.03</v>
      </c>
      <c r="Q109" s="32">
        <f t="shared" si="28"/>
        <v>306830.45495297154</v>
      </c>
      <c r="R109" s="28">
        <f t="shared" si="29"/>
        <v>245.2303653188828</v>
      </c>
      <c r="S109" s="28">
        <f t="shared" si="30"/>
        <v>3493.3146817095317</v>
      </c>
      <c r="T109" s="20"/>
      <c r="U109" s="56"/>
      <c r="V109" s="1">
        <f t="shared" si="21"/>
        <v>4.9046073063776561</v>
      </c>
      <c r="W109" s="1">
        <f t="shared" si="22"/>
        <v>495.09539269362233</v>
      </c>
      <c r="X109" s="1">
        <f t="shared" si="23"/>
        <v>2.452303653188828</v>
      </c>
      <c r="Y109" s="3">
        <f t="shared" si="31"/>
        <v>87.3328670427383</v>
      </c>
    </row>
    <row r="110" spans="1:25" x14ac:dyDescent="0.35">
      <c r="A110">
        <v>7</v>
      </c>
      <c r="C110" s="15">
        <f t="shared" si="32"/>
        <v>44013</v>
      </c>
      <c r="D110" s="13"/>
      <c r="L110" s="34">
        <f t="shared" si="24"/>
        <v>0.33333333333333331</v>
      </c>
      <c r="M110">
        <f t="shared" si="25"/>
        <v>1.4999999999999999E-2</v>
      </c>
      <c r="N110">
        <v>22.22</v>
      </c>
      <c r="O110">
        <f t="shared" si="26"/>
        <v>4.4999999999999998E-2</v>
      </c>
      <c r="P110">
        <f t="shared" si="27"/>
        <v>-0.03</v>
      </c>
      <c r="Q110" s="32">
        <f t="shared" si="28"/>
        <v>306826.82076603541</v>
      </c>
      <c r="R110" s="28">
        <f t="shared" si="29"/>
        <v>237.82918581568279</v>
      </c>
      <c r="S110" s="28">
        <f t="shared" si="30"/>
        <v>3504.3500481488813</v>
      </c>
      <c r="T110" s="20"/>
      <c r="U110" s="56"/>
      <c r="V110" s="1">
        <f t="shared" si="21"/>
        <v>4.7565837163136555</v>
      </c>
      <c r="W110" s="1">
        <f t="shared" si="22"/>
        <v>495.24341628368637</v>
      </c>
      <c r="X110" s="1">
        <f t="shared" si="23"/>
        <v>2.3782918581568278</v>
      </c>
      <c r="Y110" s="3">
        <f t="shared" si="31"/>
        <v>87.608751203722036</v>
      </c>
    </row>
    <row r="111" spans="1:25" x14ac:dyDescent="0.35">
      <c r="A111">
        <v>7</v>
      </c>
      <c r="C111" s="15">
        <f t="shared" si="32"/>
        <v>44014</v>
      </c>
      <c r="D111" s="13"/>
      <c r="L111" s="34">
        <f t="shared" si="24"/>
        <v>0.33333333333333331</v>
      </c>
      <c r="M111">
        <f t="shared" si="25"/>
        <v>1.4999999999999999E-2</v>
      </c>
      <c r="N111">
        <v>22.22</v>
      </c>
      <c r="O111">
        <f t="shared" si="26"/>
        <v>4.4999999999999998E-2</v>
      </c>
      <c r="P111">
        <f t="shared" si="27"/>
        <v>-0.03</v>
      </c>
      <c r="Q111" s="32">
        <f t="shared" si="28"/>
        <v>306823.29630248947</v>
      </c>
      <c r="R111" s="28">
        <f t="shared" si="29"/>
        <v>230.65133599992515</v>
      </c>
      <c r="S111" s="28">
        <f t="shared" si="30"/>
        <v>3515.0523615105872</v>
      </c>
      <c r="T111" s="20"/>
      <c r="U111" s="56"/>
      <c r="V111" s="1">
        <f t="shared" si="21"/>
        <v>4.6130267199985031</v>
      </c>
      <c r="W111" s="1">
        <f t="shared" si="22"/>
        <v>495.38697328000148</v>
      </c>
      <c r="X111" s="1">
        <f t="shared" si="23"/>
        <v>2.3065133599992516</v>
      </c>
      <c r="Y111" s="3">
        <f t="shared" si="31"/>
        <v>87.876309037764685</v>
      </c>
    </row>
    <row r="112" spans="1:25" x14ac:dyDescent="0.35">
      <c r="A112">
        <v>7</v>
      </c>
      <c r="C112" s="15">
        <f t="shared" si="32"/>
        <v>44015</v>
      </c>
      <c r="D112" s="13"/>
      <c r="L112" s="34">
        <f t="shared" si="24"/>
        <v>0.33333333333333331</v>
      </c>
      <c r="M112">
        <f t="shared" si="25"/>
        <v>1.4999999999999999E-2</v>
      </c>
      <c r="N112">
        <v>22.22</v>
      </c>
      <c r="O112">
        <f t="shared" si="26"/>
        <v>4.4999999999999998E-2</v>
      </c>
      <c r="P112">
        <f t="shared" si="27"/>
        <v>-0.03</v>
      </c>
      <c r="Q112" s="32">
        <f t="shared" si="28"/>
        <v>306819.87824896135</v>
      </c>
      <c r="R112" s="28">
        <f t="shared" si="29"/>
        <v>223.69007940804812</v>
      </c>
      <c r="S112" s="28">
        <f t="shared" si="30"/>
        <v>3525.4316716305839</v>
      </c>
      <c r="T112" s="20"/>
      <c r="U112" s="56"/>
      <c r="V112" s="1">
        <f t="shared" si="21"/>
        <v>4.4738015881609625</v>
      </c>
      <c r="W112" s="1">
        <f t="shared" si="22"/>
        <v>495.52619841183906</v>
      </c>
      <c r="X112" s="1">
        <f t="shared" si="23"/>
        <v>2.2369007940804813</v>
      </c>
      <c r="Y112" s="3">
        <f t="shared" si="31"/>
        <v>88.1357917907646</v>
      </c>
    </row>
    <row r="113" spans="1:25" x14ac:dyDescent="0.35">
      <c r="A113">
        <v>7</v>
      </c>
      <c r="C113" s="15">
        <f t="shared" si="32"/>
        <v>44016</v>
      </c>
      <c r="D113" s="13"/>
      <c r="L113" s="34">
        <f t="shared" si="24"/>
        <v>0.33333333333333331</v>
      </c>
      <c r="M113">
        <f t="shared" si="25"/>
        <v>1.4999999999999999E-2</v>
      </c>
      <c r="N113">
        <v>22.22</v>
      </c>
      <c r="O113">
        <f t="shared" si="26"/>
        <v>4.4999999999999998E-2</v>
      </c>
      <c r="P113">
        <f t="shared" si="27"/>
        <v>-0.03</v>
      </c>
      <c r="Q113" s="32">
        <f t="shared" si="28"/>
        <v>306816.56339217012</v>
      </c>
      <c r="R113" s="28">
        <f t="shared" si="29"/>
        <v>216.93888262592708</v>
      </c>
      <c r="S113" s="28">
        <f t="shared" si="30"/>
        <v>3535.4977252039462</v>
      </c>
      <c r="T113" s="20"/>
      <c r="U113" s="56"/>
      <c r="V113" s="1">
        <f t="shared" si="21"/>
        <v>4.3387776525185417</v>
      </c>
      <c r="W113" s="1">
        <f t="shared" si="22"/>
        <v>495.66122234748144</v>
      </c>
      <c r="X113" s="1">
        <f t="shared" si="23"/>
        <v>2.1693888262592709</v>
      </c>
      <c r="Y113" s="3">
        <f t="shared" si="31"/>
        <v>88.38744313009866</v>
      </c>
    </row>
    <row r="114" spans="1:25" x14ac:dyDescent="0.35">
      <c r="A114">
        <v>7</v>
      </c>
      <c r="C114" s="15">
        <f t="shared" si="32"/>
        <v>44017</v>
      </c>
      <c r="D114" s="13"/>
      <c r="L114" s="34">
        <f t="shared" si="24"/>
        <v>0.33333333333333331</v>
      </c>
      <c r="M114">
        <f t="shared" si="25"/>
        <v>1.4999999999999999E-2</v>
      </c>
      <c r="N114">
        <v>22.22</v>
      </c>
      <c r="O114">
        <f t="shared" si="26"/>
        <v>4.4999999999999998E-2</v>
      </c>
      <c r="P114">
        <f t="shared" si="27"/>
        <v>-0.03</v>
      </c>
      <c r="Q114" s="32">
        <f t="shared" si="28"/>
        <v>306813.3486159005</v>
      </c>
      <c r="R114" s="28">
        <f t="shared" si="29"/>
        <v>210.39140917737399</v>
      </c>
      <c r="S114" s="28">
        <f t="shared" si="30"/>
        <v>3545.2599749221131</v>
      </c>
      <c r="T114" s="20"/>
      <c r="U114" s="56"/>
      <c r="V114" s="1">
        <f t="shared" si="21"/>
        <v>4.2078281835474796</v>
      </c>
      <c r="W114" s="1">
        <f t="shared" si="22"/>
        <v>495.79217181645254</v>
      </c>
      <c r="X114" s="1">
        <f t="shared" si="23"/>
        <v>2.1039140917737398</v>
      </c>
      <c r="Y114" s="3">
        <f t="shared" si="31"/>
        <v>88.631499373052833</v>
      </c>
    </row>
    <row r="115" spans="1:25" x14ac:dyDescent="0.35">
      <c r="A115">
        <v>7</v>
      </c>
      <c r="C115" s="15">
        <f t="shared" si="32"/>
        <v>44018</v>
      </c>
      <c r="D115" s="13"/>
      <c r="L115" s="34">
        <f t="shared" si="24"/>
        <v>0.33333333333333331</v>
      </c>
      <c r="M115">
        <f t="shared" si="25"/>
        <v>1.4999999999999999E-2</v>
      </c>
      <c r="N115">
        <v>22.22</v>
      </c>
      <c r="O115">
        <f t="shared" si="26"/>
        <v>4.4999999999999998E-2</v>
      </c>
      <c r="P115">
        <f t="shared" si="27"/>
        <v>-0.03</v>
      </c>
      <c r="Q115" s="32">
        <f t="shared" si="28"/>
        <v>306810.23089806881</v>
      </c>
      <c r="R115" s="28">
        <f t="shared" si="29"/>
        <v>204.04151359606163</v>
      </c>
      <c r="S115" s="28">
        <f t="shared" si="30"/>
        <v>3554.7275883350949</v>
      </c>
      <c r="T115" s="20"/>
      <c r="U115" s="56"/>
      <c r="V115" s="1">
        <f t="shared" si="21"/>
        <v>4.0808302719212328</v>
      </c>
      <c r="W115" s="1">
        <f t="shared" si="22"/>
        <v>495.91916972807877</v>
      </c>
      <c r="X115" s="1">
        <f t="shared" si="23"/>
        <v>2.0404151359606164</v>
      </c>
      <c r="Y115" s="3">
        <f t="shared" si="31"/>
        <v>88.868189708377372</v>
      </c>
    </row>
    <row r="116" spans="1:25" x14ac:dyDescent="0.35">
      <c r="A116">
        <v>7</v>
      </c>
      <c r="C116" s="15">
        <f t="shared" si="32"/>
        <v>44019</v>
      </c>
      <c r="D116" s="13"/>
      <c r="L116" s="34">
        <f t="shared" si="24"/>
        <v>0.33333333333333331</v>
      </c>
      <c r="M116">
        <f t="shared" si="25"/>
        <v>1.4999999999999999E-2</v>
      </c>
      <c r="N116">
        <v>22.22</v>
      </c>
      <c r="O116">
        <f t="shared" si="26"/>
        <v>4.4999999999999998E-2</v>
      </c>
      <c r="P116">
        <f t="shared" si="27"/>
        <v>-0.03</v>
      </c>
      <c r="Q116" s="32">
        <f t="shared" si="28"/>
        <v>306807.20730787766</v>
      </c>
      <c r="R116" s="28">
        <f t="shared" si="29"/>
        <v>197.88323567539823</v>
      </c>
      <c r="S116" s="28">
        <f t="shared" si="30"/>
        <v>3563.9094564469178</v>
      </c>
      <c r="T116" s="20"/>
      <c r="U116" s="56"/>
      <c r="V116" s="1">
        <f t="shared" si="21"/>
        <v>3.9576647135079646</v>
      </c>
      <c r="W116" s="1">
        <f t="shared" si="22"/>
        <v>496.04233528649206</v>
      </c>
      <c r="X116" s="1">
        <f t="shared" si="23"/>
        <v>1.9788323567539823</v>
      </c>
      <c r="Y116" s="3">
        <f t="shared" si="31"/>
        <v>89.097736411172946</v>
      </c>
    </row>
    <row r="117" spans="1:25" x14ac:dyDescent="0.35">
      <c r="A117">
        <v>7</v>
      </c>
      <c r="C117" s="15">
        <f t="shared" si="32"/>
        <v>44020</v>
      </c>
      <c r="D117" s="13"/>
      <c r="L117" s="34">
        <f t="shared" si="24"/>
        <v>0.33333333333333331</v>
      </c>
      <c r="M117">
        <f t="shared" si="25"/>
        <v>1.4999999999999999E-2</v>
      </c>
      <c r="N117">
        <v>22.22</v>
      </c>
      <c r="O117">
        <f t="shared" si="26"/>
        <v>4.4999999999999998E-2</v>
      </c>
      <c r="P117">
        <f t="shared" si="27"/>
        <v>-0.03</v>
      </c>
      <c r="Q117" s="32">
        <f t="shared" si="28"/>
        <v>306804.27500305662</v>
      </c>
      <c r="R117" s="28">
        <f t="shared" si="29"/>
        <v>191.91079489104041</v>
      </c>
      <c r="S117" s="28">
        <f t="shared" si="30"/>
        <v>3572.814202052311</v>
      </c>
      <c r="T117" s="20"/>
      <c r="U117" s="56"/>
      <c r="V117" s="1">
        <f t="shared" si="21"/>
        <v>3.8382158978208083</v>
      </c>
      <c r="W117" s="1">
        <f t="shared" si="22"/>
        <v>496.16178410217918</v>
      </c>
      <c r="X117" s="1">
        <f t="shared" si="23"/>
        <v>1.9191079489104041</v>
      </c>
      <c r="Y117" s="3">
        <f t="shared" si="31"/>
        <v>89.320355051307786</v>
      </c>
    </row>
    <row r="118" spans="1:25" x14ac:dyDescent="0.35">
      <c r="A118">
        <v>7</v>
      </c>
      <c r="C118" s="15">
        <f t="shared" si="32"/>
        <v>44021</v>
      </c>
      <c r="D118" s="13"/>
      <c r="L118" s="34">
        <f t="shared" si="24"/>
        <v>0.33333333333333331</v>
      </c>
      <c r="M118">
        <f t="shared" si="25"/>
        <v>1.4999999999999999E-2</v>
      </c>
      <c r="N118">
        <v>22.22</v>
      </c>
      <c r="O118">
        <f t="shared" si="26"/>
        <v>4.4999999999999998E-2</v>
      </c>
      <c r="P118">
        <f t="shared" si="27"/>
        <v>-0.03</v>
      </c>
      <c r="Q118" s="32">
        <f t="shared" si="28"/>
        <v>306801.43122718669</v>
      </c>
      <c r="R118" s="28">
        <f t="shared" si="29"/>
        <v>186.11858499088862</v>
      </c>
      <c r="S118" s="28">
        <f t="shared" si="30"/>
        <v>3581.4501878224078</v>
      </c>
      <c r="T118" s="20"/>
      <c r="U118" s="56"/>
      <c r="V118" s="1">
        <f t="shared" si="21"/>
        <v>3.7223716998177725</v>
      </c>
      <c r="W118" s="1">
        <f t="shared" si="22"/>
        <v>496.27762830018224</v>
      </c>
      <c r="X118" s="1">
        <f t="shared" si="23"/>
        <v>1.8611858499088862</v>
      </c>
      <c r="Y118" s="3">
        <f t="shared" si="31"/>
        <v>89.536254695560203</v>
      </c>
    </row>
    <row r="119" spans="1:25" x14ac:dyDescent="0.35">
      <c r="A119">
        <v>7</v>
      </c>
      <c r="C119" s="15">
        <f t="shared" si="32"/>
        <v>44022</v>
      </c>
      <c r="D119" s="13"/>
      <c r="L119" s="34">
        <f t="shared" si="24"/>
        <v>0.33333333333333331</v>
      </c>
      <c r="M119">
        <f t="shared" si="25"/>
        <v>1.4999999999999999E-2</v>
      </c>
      <c r="N119">
        <v>22.22</v>
      </c>
      <c r="O119">
        <f t="shared" si="26"/>
        <v>4.4999999999999998E-2</v>
      </c>
      <c r="P119">
        <f t="shared" si="27"/>
        <v>-0.03</v>
      </c>
      <c r="Q119" s="32">
        <f t="shared" si="28"/>
        <v>306798.67330710543</v>
      </c>
      <c r="R119" s="28">
        <f t="shared" si="29"/>
        <v>180.50116874756182</v>
      </c>
      <c r="S119" s="28">
        <f t="shared" si="30"/>
        <v>3589.8255241469979</v>
      </c>
      <c r="T119" s="20"/>
      <c r="U119" s="56"/>
      <c r="V119" s="1">
        <f t="shared" si="21"/>
        <v>3.6100233749512363</v>
      </c>
      <c r="W119" s="1">
        <f t="shared" si="22"/>
        <v>496.38997662504875</v>
      </c>
      <c r="X119" s="1">
        <f t="shared" si="23"/>
        <v>1.8050116874756181</v>
      </c>
      <c r="Y119" s="3">
        <f t="shared" si="31"/>
        <v>89.745638103674949</v>
      </c>
    </row>
    <row r="120" spans="1:25" x14ac:dyDescent="0.35">
      <c r="A120">
        <v>7</v>
      </c>
      <c r="C120" s="15">
        <f t="shared" si="32"/>
        <v>44023</v>
      </c>
      <c r="D120" s="13"/>
      <c r="L120" s="34">
        <f t="shared" si="24"/>
        <v>0.33333333333333331</v>
      </c>
      <c r="M120">
        <f t="shared" si="25"/>
        <v>1.4999999999999999E-2</v>
      </c>
      <c r="N120">
        <v>22.22</v>
      </c>
      <c r="O120">
        <f t="shared" si="26"/>
        <v>4.4999999999999998E-2</v>
      </c>
      <c r="P120">
        <f t="shared" si="27"/>
        <v>-0.03</v>
      </c>
      <c r="Q120" s="32">
        <f t="shared" si="28"/>
        <v>306795.99865039089</v>
      </c>
      <c r="R120" s="28">
        <f t="shared" si="29"/>
        <v>175.05327286849615</v>
      </c>
      <c r="S120" s="28">
        <f t="shared" si="30"/>
        <v>3597.948076740638</v>
      </c>
      <c r="T120" s="20"/>
      <c r="U120" s="56"/>
      <c r="V120" s="1">
        <f t="shared" si="21"/>
        <v>3.5010654573699229</v>
      </c>
      <c r="W120" s="1">
        <f t="shared" si="22"/>
        <v>496.49893454263008</v>
      </c>
      <c r="X120" s="1">
        <f t="shared" si="23"/>
        <v>1.7505327286849615</v>
      </c>
      <c r="Y120" s="3">
        <f t="shared" si="31"/>
        <v>89.948701918515951</v>
      </c>
    </row>
    <row r="121" spans="1:25" x14ac:dyDescent="0.35">
      <c r="A121">
        <v>7</v>
      </c>
      <c r="C121" s="15">
        <f t="shared" si="32"/>
        <v>44024</v>
      </c>
      <c r="D121" s="13"/>
      <c r="L121" s="34">
        <f t="shared" si="24"/>
        <v>0.33333333333333331</v>
      </c>
      <c r="M121">
        <f t="shared" si="25"/>
        <v>1.4999999999999999E-2</v>
      </c>
      <c r="N121">
        <v>22.22</v>
      </c>
      <c r="O121">
        <f t="shared" si="26"/>
        <v>4.4999999999999998E-2</v>
      </c>
      <c r="P121">
        <f t="shared" si="27"/>
        <v>-0.03</v>
      </c>
      <c r="Q121" s="32">
        <f t="shared" si="28"/>
        <v>306793.40474292135</v>
      </c>
      <c r="R121" s="28">
        <f t="shared" si="29"/>
        <v>169.7697830589556</v>
      </c>
      <c r="S121" s="28">
        <f t="shared" si="30"/>
        <v>3605.8254740197203</v>
      </c>
      <c r="T121" s="20"/>
      <c r="U121" s="56"/>
      <c r="V121" s="1">
        <f t="shared" si="21"/>
        <v>3.3953956611791121</v>
      </c>
      <c r="W121" s="1">
        <f t="shared" si="22"/>
        <v>496.60460433882088</v>
      </c>
      <c r="X121" s="1">
        <f t="shared" si="23"/>
        <v>1.697697830589556</v>
      </c>
      <c r="Y121" s="3">
        <f t="shared" si="31"/>
        <v>90.14563685049302</v>
      </c>
    </row>
    <row r="122" spans="1:25" x14ac:dyDescent="0.35">
      <c r="A122">
        <v>7</v>
      </c>
      <c r="C122" s="15">
        <f t="shared" si="32"/>
        <v>44025</v>
      </c>
      <c r="D122" s="13"/>
      <c r="L122" s="34">
        <f t="shared" si="24"/>
        <v>0.33333333333333331</v>
      </c>
      <c r="M122">
        <f t="shared" si="25"/>
        <v>1.4999999999999999E-2</v>
      </c>
      <c r="N122">
        <v>22.22</v>
      </c>
      <c r="O122">
        <f t="shared" si="26"/>
        <v>4.4999999999999998E-2</v>
      </c>
      <c r="P122">
        <f t="shared" si="27"/>
        <v>-0.03</v>
      </c>
      <c r="Q122" s="32">
        <f t="shared" si="28"/>
        <v>306790.88914650929</v>
      </c>
      <c r="R122" s="28">
        <f t="shared" si="29"/>
        <v>164.64573923338261</v>
      </c>
      <c r="S122" s="28">
        <f t="shared" si="30"/>
        <v>3613.4651142573734</v>
      </c>
      <c r="T122" s="20"/>
      <c r="U122" s="56"/>
      <c r="V122" s="1">
        <f t="shared" si="21"/>
        <v>3.2929147846676523</v>
      </c>
      <c r="W122" s="1">
        <f t="shared" si="22"/>
        <v>496.70708521533237</v>
      </c>
      <c r="X122" s="1">
        <f t="shared" si="23"/>
        <v>1.6464573923338262</v>
      </c>
      <c r="Y122" s="3">
        <f t="shared" si="31"/>
        <v>90.336627856434347</v>
      </c>
    </row>
    <row r="123" spans="1:25" x14ac:dyDescent="0.35">
      <c r="A123">
        <v>7</v>
      </c>
      <c r="C123" s="15">
        <f t="shared" si="32"/>
        <v>44026</v>
      </c>
      <c r="D123" s="13"/>
      <c r="L123" s="34">
        <f t="shared" si="24"/>
        <v>0.33333333333333331</v>
      </c>
      <c r="M123">
        <f t="shared" si="25"/>
        <v>1.4999999999999999E-2</v>
      </c>
      <c r="N123">
        <v>22.22</v>
      </c>
      <c r="O123">
        <f t="shared" si="26"/>
        <v>4.4999999999999998E-2</v>
      </c>
      <c r="P123">
        <f t="shared" si="27"/>
        <v>-0.03</v>
      </c>
      <c r="Q123" s="32">
        <f t="shared" si="28"/>
        <v>306788.44949660654</v>
      </c>
      <c r="R123" s="28">
        <f t="shared" si="29"/>
        <v>159.67633087065181</v>
      </c>
      <c r="S123" s="28">
        <f t="shared" si="30"/>
        <v>3620.8741725228756</v>
      </c>
      <c r="T123" s="20"/>
      <c r="U123" s="56"/>
      <c r="V123" s="1">
        <f t="shared" si="21"/>
        <v>3.1935266174130361</v>
      </c>
      <c r="W123" s="1">
        <f t="shared" si="22"/>
        <v>496.80647338258694</v>
      </c>
      <c r="X123" s="1">
        <f t="shared" si="23"/>
        <v>1.5967633087065181</v>
      </c>
      <c r="Y123" s="3">
        <f t="shared" si="31"/>
        <v>90.521854313071898</v>
      </c>
    </row>
    <row r="124" spans="1:25" x14ac:dyDescent="0.35">
      <c r="A124">
        <v>7</v>
      </c>
      <c r="C124" s="15">
        <f t="shared" si="32"/>
        <v>44027</v>
      </c>
      <c r="D124" s="13"/>
      <c r="L124" s="34">
        <f t="shared" si="24"/>
        <v>0.33333333333333331</v>
      </c>
      <c r="M124">
        <f t="shared" si="25"/>
        <v>1.4999999999999999E-2</v>
      </c>
      <c r="N124">
        <v>22.22</v>
      </c>
      <c r="O124">
        <f t="shared" si="26"/>
        <v>4.4999999999999998E-2</v>
      </c>
      <c r="P124">
        <f t="shared" si="27"/>
        <v>-0.03</v>
      </c>
      <c r="Q124" s="32">
        <f t="shared" si="28"/>
        <v>306786.08350007911</v>
      </c>
      <c r="R124" s="28">
        <f t="shared" si="29"/>
        <v>154.85689250892128</v>
      </c>
      <c r="S124" s="28">
        <f t="shared" si="30"/>
        <v>3628.0596074120549</v>
      </c>
      <c r="T124" s="20"/>
      <c r="U124" s="56"/>
      <c r="V124" s="1">
        <f t="shared" si="21"/>
        <v>3.0971378501784255</v>
      </c>
      <c r="W124" s="1">
        <f t="shared" si="22"/>
        <v>496.9028621498216</v>
      </c>
      <c r="X124" s="1">
        <f t="shared" si="23"/>
        <v>1.5485689250892127</v>
      </c>
      <c r="Y124" s="3">
        <f t="shared" si="31"/>
        <v>90.701490185301381</v>
      </c>
    </row>
    <row r="125" spans="1:25" x14ac:dyDescent="0.35">
      <c r="A125">
        <v>7</v>
      </c>
      <c r="C125" s="15">
        <f t="shared" si="32"/>
        <v>44028</v>
      </c>
      <c r="D125" s="13"/>
      <c r="L125" s="34">
        <f t="shared" si="24"/>
        <v>0.33333333333333331</v>
      </c>
      <c r="M125">
        <f t="shared" si="25"/>
        <v>1.4999999999999999E-2</v>
      </c>
      <c r="N125">
        <v>22.22</v>
      </c>
      <c r="O125">
        <f t="shared" si="26"/>
        <v>4.4999999999999998E-2</v>
      </c>
      <c r="P125">
        <f t="shared" si="27"/>
        <v>-0.03</v>
      </c>
      <c r="Q125" s="32">
        <f t="shared" si="28"/>
        <v>306783.78893304925</v>
      </c>
      <c r="R125" s="28">
        <f t="shared" si="29"/>
        <v>150.18289937590399</v>
      </c>
      <c r="S125" s="28">
        <f t="shared" si="30"/>
        <v>3635.0281675749566</v>
      </c>
      <c r="T125" s="20"/>
      <c r="U125" s="56"/>
      <c r="V125" s="1">
        <f t="shared" si="21"/>
        <v>3.0036579875180798</v>
      </c>
      <c r="W125" s="1">
        <f t="shared" si="22"/>
        <v>496.99634201248193</v>
      </c>
      <c r="X125" s="1">
        <f t="shared" si="23"/>
        <v>1.5018289937590399</v>
      </c>
      <c r="Y125" s="3">
        <f t="shared" si="31"/>
        <v>90.87570418937392</v>
      </c>
    </row>
    <row r="126" spans="1:25" x14ac:dyDescent="0.35">
      <c r="A126">
        <v>7</v>
      </c>
      <c r="C126" s="15">
        <f t="shared" si="32"/>
        <v>44029</v>
      </c>
      <c r="D126" s="13"/>
      <c r="L126" s="34">
        <f t="shared" si="24"/>
        <v>0.33333333333333331</v>
      </c>
      <c r="M126">
        <f t="shared" si="25"/>
        <v>1.4999999999999999E-2</v>
      </c>
      <c r="N126">
        <v>22.22</v>
      </c>
      <c r="O126">
        <f t="shared" si="26"/>
        <v>4.4999999999999998E-2</v>
      </c>
      <c r="P126">
        <f t="shared" si="27"/>
        <v>-0.03</v>
      </c>
      <c r="Q126" s="32">
        <f t="shared" si="28"/>
        <v>306781.56363880273</v>
      </c>
      <c r="R126" s="28">
        <f t="shared" si="29"/>
        <v>145.64996315050553</v>
      </c>
      <c r="S126" s="28">
        <f t="shared" si="30"/>
        <v>3641.7863980468724</v>
      </c>
      <c r="T126" s="20"/>
      <c r="U126" s="56"/>
      <c r="V126" s="1">
        <f t="shared" si="21"/>
        <v>2.9129992630101107</v>
      </c>
      <c r="W126" s="1">
        <f t="shared" si="22"/>
        <v>497.08700073698986</v>
      </c>
      <c r="X126" s="1">
        <f t="shared" si="23"/>
        <v>1.4564996315050553</v>
      </c>
      <c r="Y126" s="3">
        <f t="shared" si="31"/>
        <v>91.044659951171809</v>
      </c>
    </row>
    <row r="127" spans="1:25" x14ac:dyDescent="0.35">
      <c r="A127">
        <v>7</v>
      </c>
      <c r="C127" s="15">
        <f t="shared" si="32"/>
        <v>44030</v>
      </c>
      <c r="D127" s="13"/>
      <c r="L127" s="34">
        <f t="shared" si="24"/>
        <v>0.33333333333333331</v>
      </c>
      <c r="M127">
        <f t="shared" si="25"/>
        <v>1.4999999999999999E-2</v>
      </c>
      <c r="N127">
        <v>22.22</v>
      </c>
      <c r="O127">
        <f t="shared" si="26"/>
        <v>4.4999999999999998E-2</v>
      </c>
      <c r="P127">
        <f t="shared" si="27"/>
        <v>-0.03</v>
      </c>
      <c r="Q127" s="32">
        <f t="shared" si="28"/>
        <v>306779.40552575956</v>
      </c>
      <c r="R127" s="28">
        <f t="shared" si="29"/>
        <v>141.25382785189464</v>
      </c>
      <c r="S127" s="28">
        <f t="shared" si="30"/>
        <v>3648.3406463886449</v>
      </c>
      <c r="T127" s="20"/>
      <c r="U127" s="56"/>
      <c r="V127" s="1">
        <f t="shared" si="21"/>
        <v>2.8250765570378928</v>
      </c>
      <c r="W127" s="1">
        <f t="shared" si="22"/>
        <v>497.1749234429621</v>
      </c>
      <c r="X127" s="1">
        <f t="shared" si="23"/>
        <v>1.4125382785189464</v>
      </c>
      <c r="Y127" s="3">
        <f t="shared" si="31"/>
        <v>91.208516159716126</v>
      </c>
    </row>
    <row r="128" spans="1:25" x14ac:dyDescent="0.35">
      <c r="A128">
        <v>7</v>
      </c>
      <c r="C128" s="15">
        <f t="shared" si="32"/>
        <v>44031</v>
      </c>
      <c r="D128" s="13"/>
      <c r="L128" s="34">
        <f t="shared" si="24"/>
        <v>0.33333333333333331</v>
      </c>
      <c r="M128">
        <f t="shared" si="25"/>
        <v>1.4999999999999999E-2</v>
      </c>
      <c r="N128">
        <v>22.22</v>
      </c>
      <c r="O128">
        <f t="shared" si="26"/>
        <v>4.4999999999999998E-2</v>
      </c>
      <c r="P128">
        <f t="shared" si="27"/>
        <v>-0.03</v>
      </c>
      <c r="Q128" s="32">
        <f t="shared" si="28"/>
        <v>306777.31256550591</v>
      </c>
      <c r="R128" s="28">
        <f t="shared" si="29"/>
        <v>136.99036585219025</v>
      </c>
      <c r="S128" s="28">
        <f t="shared" si="30"/>
        <v>3654.69706864198</v>
      </c>
      <c r="T128" s="20"/>
      <c r="U128" s="56"/>
      <c r="V128" s="1">
        <f t="shared" si="21"/>
        <v>2.7398073170438049</v>
      </c>
      <c r="W128" s="1">
        <f t="shared" si="22"/>
        <v>497.26019268295619</v>
      </c>
      <c r="X128" s="1">
        <f t="shared" si="23"/>
        <v>1.3699036585219024</v>
      </c>
      <c r="Y128" s="3">
        <f t="shared" si="31"/>
        <v>91.367426716049508</v>
      </c>
    </row>
    <row r="129" spans="1:25" x14ac:dyDescent="0.35">
      <c r="A129">
        <v>7</v>
      </c>
      <c r="C129" s="15">
        <f t="shared" si="32"/>
        <v>44032</v>
      </c>
      <c r="D129" s="13"/>
      <c r="L129" s="34">
        <f t="shared" si="24"/>
        <v>0.33333333333333331</v>
      </c>
      <c r="M129">
        <f t="shared" si="25"/>
        <v>1.4999999999999999E-2</v>
      </c>
      <c r="N129">
        <v>22.22</v>
      </c>
      <c r="O129">
        <f t="shared" si="26"/>
        <v>4.4999999999999998E-2</v>
      </c>
      <c r="P129">
        <f t="shared" si="27"/>
        <v>-0.03</v>
      </c>
      <c r="Q129" s="32">
        <f t="shared" si="28"/>
        <v>306775.28279088571</v>
      </c>
      <c r="R129" s="28">
        <f t="shared" si="29"/>
        <v>132.85557400906174</v>
      </c>
      <c r="S129" s="28">
        <f t="shared" si="30"/>
        <v>3660.8616351053283</v>
      </c>
      <c r="T129" s="20"/>
      <c r="U129" s="56"/>
      <c r="V129" s="1">
        <f t="shared" si="21"/>
        <v>2.6571114801812348</v>
      </c>
      <c r="W129" s="1">
        <f t="shared" si="22"/>
        <v>497.34288851981876</v>
      </c>
      <c r="X129" s="1">
        <f t="shared" si="23"/>
        <v>1.3285557400906174</v>
      </c>
      <c r="Y129" s="3">
        <f t="shared" si="31"/>
        <v>91.521540877633214</v>
      </c>
    </row>
    <row r="130" spans="1:25" x14ac:dyDescent="0.35">
      <c r="A130">
        <v>7</v>
      </c>
      <c r="C130" s="15">
        <f t="shared" si="32"/>
        <v>44033</v>
      </c>
      <c r="D130" s="13"/>
      <c r="L130" s="34">
        <f t="shared" si="24"/>
        <v>0.33333333333333331</v>
      </c>
      <c r="M130">
        <f t="shared" si="25"/>
        <v>1.4999999999999999E-2</v>
      </c>
      <c r="N130">
        <v>22.22</v>
      </c>
      <c r="O130">
        <f t="shared" si="26"/>
        <v>4.4999999999999998E-2</v>
      </c>
      <c r="P130">
        <f t="shared" si="27"/>
        <v>-0.03</v>
      </c>
      <c r="Q130" s="32">
        <f t="shared" si="28"/>
        <v>306773.31429414969</v>
      </c>
      <c r="R130" s="28">
        <f t="shared" si="29"/>
        <v>128.84556991464942</v>
      </c>
      <c r="S130" s="28">
        <f t="shared" si="30"/>
        <v>3666.8401359357363</v>
      </c>
      <c r="T130" s="20"/>
      <c r="U130" s="56"/>
      <c r="V130" s="1">
        <f t="shared" ref="V130:V193" si="37">R130*$AB$7</f>
        <v>2.5769113982929883</v>
      </c>
      <c r="W130" s="1">
        <f t="shared" ref="W130:W193" si="38">$AB$10-V130</f>
        <v>497.42308860170704</v>
      </c>
      <c r="X130" s="1">
        <f t="shared" ref="X130:X193" si="39">R130*$AB$8</f>
        <v>1.2884556991464942</v>
      </c>
      <c r="Y130" s="3">
        <f t="shared" si="31"/>
        <v>91.67100339839341</v>
      </c>
    </row>
    <row r="131" spans="1:25" x14ac:dyDescent="0.35">
      <c r="A131">
        <v>7</v>
      </c>
      <c r="C131" s="15">
        <f t="shared" si="32"/>
        <v>44034</v>
      </c>
      <c r="D131" s="13"/>
      <c r="L131" s="34">
        <f t="shared" ref="L131:L194" si="40">M131/O131</f>
        <v>0.33333333333333331</v>
      </c>
      <c r="M131">
        <f t="shared" ref="M131:M194" si="41">IF(A131=0,$AE$2,IF(A131=1,$AE$3,IF(A131=2,$AE$4,IF(A131=3,$AE$5,IF(A131=4,$AE$6,IF(A131=5,$AE$7,IF(A131=6,$AE$8,IF(A131=7,$AE$9,""))))))))</f>
        <v>1.4999999999999999E-2</v>
      </c>
      <c r="N131">
        <v>22.22</v>
      </c>
      <c r="O131">
        <f t="shared" ref="O131:O194" si="42">$AB$6</f>
        <v>4.4999999999999998E-2</v>
      </c>
      <c r="P131">
        <f t="shared" ref="P131:P194" si="43">M131-O131</f>
        <v>-0.03</v>
      </c>
      <c r="Q131" s="32">
        <f t="shared" ref="Q131:Q194" si="44">Q130-((Q130/$AB$2)*(M131*R130))</f>
        <v>306771.40522516088</v>
      </c>
      <c r="R131" s="28">
        <f t="shared" ref="R131:R194" si="45">R130+(Q130/$AB$2)*(M131*R130)-(R130*O131)</f>
        <v>124.95658825731883</v>
      </c>
      <c r="S131" s="28">
        <f t="shared" ref="S131:S194" si="46">S130+(R130*O131)</f>
        <v>3672.6381865818953</v>
      </c>
      <c r="T131" s="20"/>
      <c r="U131" s="56"/>
      <c r="V131" s="1">
        <f t="shared" si="37"/>
        <v>2.4991317651463767</v>
      </c>
      <c r="W131" s="1">
        <f t="shared" si="38"/>
        <v>497.50086823485361</v>
      </c>
      <c r="X131" s="1">
        <f t="shared" si="39"/>
        <v>1.2495658825731883</v>
      </c>
      <c r="Y131" s="3">
        <f t="shared" ref="Y131:Y194" si="47">S131*$AB$9</f>
        <v>91.815954664547391</v>
      </c>
    </row>
    <row r="132" spans="1:25" x14ac:dyDescent="0.35">
      <c r="A132">
        <v>7</v>
      </c>
      <c r="C132" s="15">
        <f t="shared" ref="C132:C195" si="48">C131+1</f>
        <v>44035</v>
      </c>
      <c r="D132" s="13"/>
      <c r="L132" s="34">
        <f t="shared" si="40"/>
        <v>0.33333333333333331</v>
      </c>
      <c r="M132">
        <f t="shared" si="41"/>
        <v>1.4999999999999999E-2</v>
      </c>
      <c r="N132">
        <v>22.22</v>
      </c>
      <c r="O132">
        <f t="shared" si="42"/>
        <v>4.4999999999999998E-2</v>
      </c>
      <c r="P132">
        <f t="shared" si="43"/>
        <v>-0.03</v>
      </c>
      <c r="Q132" s="32">
        <f t="shared" si="44"/>
        <v>306769.55378965376</v>
      </c>
      <c r="R132" s="28">
        <f t="shared" si="45"/>
        <v>121.18497729286705</v>
      </c>
      <c r="S132" s="28">
        <f t="shared" si="46"/>
        <v>3678.2612330534748</v>
      </c>
      <c r="T132" s="20"/>
      <c r="U132" s="56"/>
      <c r="V132" s="1">
        <f t="shared" si="37"/>
        <v>2.4236995458573412</v>
      </c>
      <c r="W132" s="1">
        <f t="shared" si="38"/>
        <v>497.57630045414265</v>
      </c>
      <c r="X132" s="1">
        <f t="shared" si="39"/>
        <v>1.2118497729286706</v>
      </c>
      <c r="Y132" s="3">
        <f t="shared" si="47"/>
        <v>91.956530826336873</v>
      </c>
    </row>
    <row r="133" spans="1:25" x14ac:dyDescent="0.35">
      <c r="A133">
        <v>7</v>
      </c>
      <c r="C133" s="15">
        <f t="shared" si="48"/>
        <v>44036</v>
      </c>
      <c r="D133" s="13"/>
      <c r="L133" s="34">
        <f t="shared" si="40"/>
        <v>0.33333333333333331</v>
      </c>
      <c r="M133">
        <f t="shared" si="41"/>
        <v>1.4999999999999999E-2</v>
      </c>
      <c r="N133">
        <v>22.22</v>
      </c>
      <c r="O133">
        <f t="shared" si="42"/>
        <v>4.4999999999999998E-2</v>
      </c>
      <c r="P133">
        <f t="shared" si="43"/>
        <v>-0.03</v>
      </c>
      <c r="Q133" s="32">
        <f t="shared" si="44"/>
        <v>306767.75824754656</v>
      </c>
      <c r="R133" s="28">
        <f t="shared" si="45"/>
        <v>117.52719542189847</v>
      </c>
      <c r="S133" s="28">
        <f t="shared" si="46"/>
        <v>3683.7145570316538</v>
      </c>
      <c r="T133" s="20"/>
      <c r="U133" s="56"/>
      <c r="V133" s="1">
        <f t="shared" si="37"/>
        <v>2.3505439084379693</v>
      </c>
      <c r="W133" s="1">
        <f t="shared" si="38"/>
        <v>497.64945609156206</v>
      </c>
      <c r="X133" s="1">
        <f t="shared" si="39"/>
        <v>1.1752719542189847</v>
      </c>
      <c r="Y133" s="3">
        <f t="shared" si="47"/>
        <v>92.092863925791349</v>
      </c>
    </row>
    <row r="134" spans="1:25" x14ac:dyDescent="0.35">
      <c r="A134">
        <v>7</v>
      </c>
      <c r="C134" s="15">
        <f t="shared" si="48"/>
        <v>44037</v>
      </c>
      <c r="D134" s="13"/>
      <c r="L134" s="34">
        <f t="shared" si="40"/>
        <v>0.33333333333333331</v>
      </c>
      <c r="M134">
        <f t="shared" si="41"/>
        <v>1.4999999999999999E-2</v>
      </c>
      <c r="N134">
        <v>22.22</v>
      </c>
      <c r="O134">
        <f t="shared" si="42"/>
        <v>4.4999999999999998E-2</v>
      </c>
      <c r="P134">
        <f t="shared" si="43"/>
        <v>-0.03</v>
      </c>
      <c r="Q134" s="32">
        <f t="shared" si="44"/>
        <v>306766.01691130426</v>
      </c>
      <c r="R134" s="28">
        <f t="shared" si="45"/>
        <v>113.97980787018673</v>
      </c>
      <c r="S134" s="28">
        <f t="shared" si="46"/>
        <v>3689.0032808256392</v>
      </c>
      <c r="T134" s="20"/>
      <c r="U134" s="56"/>
      <c r="V134" s="1">
        <f t="shared" si="37"/>
        <v>2.2795961574037347</v>
      </c>
      <c r="W134" s="1">
        <f t="shared" si="38"/>
        <v>497.72040384259628</v>
      </c>
      <c r="X134" s="1">
        <f t="shared" si="39"/>
        <v>1.1397980787018673</v>
      </c>
      <c r="Y134" s="3">
        <f t="shared" si="47"/>
        <v>92.225082020640983</v>
      </c>
    </row>
    <row r="135" spans="1:25" x14ac:dyDescent="0.35">
      <c r="A135">
        <v>7</v>
      </c>
      <c r="C135" s="15">
        <f t="shared" si="48"/>
        <v>44038</v>
      </c>
      <c r="D135" s="13"/>
      <c r="L135" s="34">
        <f t="shared" si="40"/>
        <v>0.33333333333333331</v>
      </c>
      <c r="M135">
        <f t="shared" si="41"/>
        <v>1.4999999999999999E-2</v>
      </c>
      <c r="N135">
        <v>22.22</v>
      </c>
      <c r="O135">
        <f t="shared" si="42"/>
        <v>4.4999999999999998E-2</v>
      </c>
      <c r="P135">
        <f t="shared" si="43"/>
        <v>-0.03</v>
      </c>
      <c r="Q135" s="32">
        <f t="shared" si="44"/>
        <v>306764.32814435137</v>
      </c>
      <c r="R135" s="28">
        <f t="shared" si="45"/>
        <v>110.53948346893331</v>
      </c>
      <c r="S135" s="28">
        <f t="shared" si="46"/>
        <v>3694.1323721797976</v>
      </c>
      <c r="T135" s="20"/>
      <c r="U135" s="56"/>
      <c r="V135" s="1">
        <f t="shared" si="37"/>
        <v>2.2107896693786664</v>
      </c>
      <c r="W135" s="1">
        <f t="shared" si="38"/>
        <v>497.78921033062136</v>
      </c>
      <c r="X135" s="1">
        <f t="shared" si="39"/>
        <v>1.1053948346893332</v>
      </c>
      <c r="Y135" s="3">
        <f t="shared" si="47"/>
        <v>92.353309304494942</v>
      </c>
    </row>
    <row r="136" spans="1:25" x14ac:dyDescent="0.35">
      <c r="A136">
        <v>7</v>
      </c>
      <c r="C136" s="15">
        <f t="shared" si="48"/>
        <v>44039</v>
      </c>
      <c r="D136" s="13"/>
      <c r="L136" s="34">
        <f t="shared" si="40"/>
        <v>0.33333333333333331</v>
      </c>
      <c r="M136">
        <f t="shared" si="41"/>
        <v>1.4999999999999999E-2</v>
      </c>
      <c r="N136">
        <v>22.22</v>
      </c>
      <c r="O136">
        <f t="shared" si="42"/>
        <v>4.4999999999999998E-2</v>
      </c>
      <c r="P136">
        <f t="shared" si="43"/>
        <v>-0.03</v>
      </c>
      <c r="Q136" s="32">
        <f t="shared" si="44"/>
        <v>306762.69035953225</v>
      </c>
      <c r="R136" s="28">
        <f t="shared" si="45"/>
        <v>107.20299153192589</v>
      </c>
      <c r="S136" s="28">
        <f t="shared" si="46"/>
        <v>3699.1066489358996</v>
      </c>
      <c r="T136" s="20"/>
      <c r="U136" s="56"/>
      <c r="V136" s="1">
        <f t="shared" si="37"/>
        <v>2.1440598306385179</v>
      </c>
      <c r="W136" s="1">
        <f t="shared" si="38"/>
        <v>497.85594016936147</v>
      </c>
      <c r="X136" s="1">
        <f t="shared" si="39"/>
        <v>1.072029915319259</v>
      </c>
      <c r="Y136" s="3">
        <f t="shared" si="47"/>
        <v>92.477666223397492</v>
      </c>
    </row>
    <row r="137" spans="1:25" x14ac:dyDescent="0.35">
      <c r="A137">
        <v>7</v>
      </c>
      <c r="C137" s="15">
        <f t="shared" si="48"/>
        <v>44040</v>
      </c>
      <c r="D137" s="13"/>
      <c r="L137" s="34">
        <f t="shared" si="40"/>
        <v>0.33333333333333331</v>
      </c>
      <c r="M137">
        <f t="shared" si="41"/>
        <v>1.4999999999999999E-2</v>
      </c>
      <c r="N137">
        <v>22.22</v>
      </c>
      <c r="O137">
        <f t="shared" si="42"/>
        <v>4.4999999999999998E-2</v>
      </c>
      <c r="P137">
        <f t="shared" si="43"/>
        <v>-0.03</v>
      </c>
      <c r="Q137" s="32">
        <f t="shared" si="44"/>
        <v>306761.10201761854</v>
      </c>
      <c r="R137" s="28">
        <f t="shared" si="45"/>
        <v>103.96719882668881</v>
      </c>
      <c r="S137" s="28">
        <f t="shared" si="46"/>
        <v>3703.9307835548361</v>
      </c>
      <c r="T137" s="20"/>
      <c r="U137" s="56"/>
      <c r="V137" s="1">
        <f t="shared" si="37"/>
        <v>2.0793439765337762</v>
      </c>
      <c r="W137" s="1">
        <f t="shared" si="38"/>
        <v>497.92065602346622</v>
      </c>
      <c r="X137" s="1">
        <f t="shared" si="39"/>
        <v>1.0396719882668881</v>
      </c>
      <c r="Y137" s="3">
        <f t="shared" si="47"/>
        <v>92.598269588870906</v>
      </c>
    </row>
    <row r="138" spans="1:25" x14ac:dyDescent="0.35">
      <c r="A138">
        <v>7</v>
      </c>
      <c r="C138" s="15">
        <f t="shared" si="48"/>
        <v>44041</v>
      </c>
      <c r="D138" s="13"/>
      <c r="L138" s="34">
        <f t="shared" si="40"/>
        <v>0.33333333333333331</v>
      </c>
      <c r="M138">
        <f t="shared" si="41"/>
        <v>1.4999999999999999E-2</v>
      </c>
      <c r="N138">
        <v>22.22</v>
      </c>
      <c r="O138">
        <f t="shared" si="42"/>
        <v>4.4999999999999998E-2</v>
      </c>
      <c r="P138">
        <f t="shared" si="43"/>
        <v>-0.03</v>
      </c>
      <c r="Q138" s="32">
        <f t="shared" si="44"/>
        <v>306759.56162586121</v>
      </c>
      <c r="R138" s="28">
        <f t="shared" si="45"/>
        <v>100.82906663680473</v>
      </c>
      <c r="S138" s="28">
        <f t="shared" si="46"/>
        <v>3708.6093075020372</v>
      </c>
      <c r="T138" s="20"/>
      <c r="U138" s="56"/>
      <c r="V138" s="1">
        <f t="shared" si="37"/>
        <v>2.0165813327360946</v>
      </c>
      <c r="W138" s="1">
        <f t="shared" si="38"/>
        <v>497.98341866726389</v>
      </c>
      <c r="X138" s="1">
        <f t="shared" si="39"/>
        <v>1.0082906663680473</v>
      </c>
      <c r="Y138" s="3">
        <f t="shared" si="47"/>
        <v>92.715232687550937</v>
      </c>
    </row>
    <row r="139" spans="1:25" x14ac:dyDescent="0.35">
      <c r="A139">
        <v>7</v>
      </c>
      <c r="C139" s="15">
        <f t="shared" si="48"/>
        <v>44042</v>
      </c>
      <c r="D139" s="13"/>
      <c r="L139" s="34">
        <f t="shared" si="40"/>
        <v>0.33333333333333331</v>
      </c>
      <c r="M139">
        <f t="shared" si="41"/>
        <v>1.4999999999999999E-2</v>
      </c>
      <c r="N139">
        <v>22.22</v>
      </c>
      <c r="O139">
        <f t="shared" si="42"/>
        <v>4.4999999999999998E-2</v>
      </c>
      <c r="P139">
        <f t="shared" si="43"/>
        <v>-0.03</v>
      </c>
      <c r="Q139" s="32">
        <f t="shared" si="44"/>
        <v>306758.06773658667</v>
      </c>
      <c r="R139" s="28">
        <f t="shared" si="45"/>
        <v>97.785647912670555</v>
      </c>
      <c r="S139" s="28">
        <f t="shared" si="46"/>
        <v>3713.1466155006933</v>
      </c>
      <c r="T139" s="20"/>
      <c r="U139" s="56"/>
      <c r="V139" s="1">
        <f t="shared" si="37"/>
        <v>1.9557129582534112</v>
      </c>
      <c r="W139" s="1">
        <f t="shared" si="38"/>
        <v>498.0442870417466</v>
      </c>
      <c r="X139" s="1">
        <f t="shared" si="39"/>
        <v>0.97785647912670559</v>
      </c>
      <c r="Y139" s="3">
        <f t="shared" si="47"/>
        <v>92.828665387517333</v>
      </c>
    </row>
    <row r="140" spans="1:25" x14ac:dyDescent="0.35">
      <c r="A140">
        <v>7</v>
      </c>
      <c r="C140" s="15">
        <f t="shared" si="48"/>
        <v>44043</v>
      </c>
      <c r="D140" s="13"/>
      <c r="L140" s="34">
        <f t="shared" si="40"/>
        <v>0.33333333333333331</v>
      </c>
      <c r="M140">
        <f t="shared" si="41"/>
        <v>1.4999999999999999E-2</v>
      </c>
      <c r="N140">
        <v>22.22</v>
      </c>
      <c r="O140">
        <f t="shared" si="42"/>
        <v>4.4999999999999998E-2</v>
      </c>
      <c r="P140">
        <f t="shared" si="43"/>
        <v>-0.03</v>
      </c>
      <c r="Q140" s="32">
        <f t="shared" si="44"/>
        <v>306756.61894583522</v>
      </c>
      <c r="R140" s="28">
        <f t="shared" si="45"/>
        <v>94.834084508032959</v>
      </c>
      <c r="S140" s="28">
        <f t="shared" si="46"/>
        <v>3717.5469696567634</v>
      </c>
      <c r="T140" s="20"/>
      <c r="U140" s="56"/>
      <c r="V140" s="1">
        <f t="shared" si="37"/>
        <v>1.8966816901606591</v>
      </c>
      <c r="W140" s="1">
        <f t="shared" si="38"/>
        <v>498.10331830983932</v>
      </c>
      <c r="X140" s="1">
        <f t="shared" si="39"/>
        <v>0.94834084508032956</v>
      </c>
      <c r="Y140" s="3">
        <f t="shared" si="47"/>
        <v>92.938674241419093</v>
      </c>
    </row>
    <row r="141" spans="1:25" x14ac:dyDescent="0.35">
      <c r="A141">
        <v>7</v>
      </c>
      <c r="C141" s="15">
        <f t="shared" si="48"/>
        <v>44044</v>
      </c>
      <c r="D141" s="13"/>
      <c r="L141" s="34">
        <f t="shared" si="40"/>
        <v>0.33333333333333331</v>
      </c>
      <c r="M141">
        <f t="shared" si="41"/>
        <v>1.4999999999999999E-2</v>
      </c>
      <c r="N141">
        <v>22.22</v>
      </c>
      <c r="O141">
        <f t="shared" si="42"/>
        <v>4.4999999999999998E-2</v>
      </c>
      <c r="P141">
        <f t="shared" si="43"/>
        <v>-0.03</v>
      </c>
      <c r="Q141" s="32">
        <f t="shared" si="44"/>
        <v>306755.21389204066</v>
      </c>
      <c r="R141" s="28">
        <f t="shared" si="45"/>
        <v>91.97160449972732</v>
      </c>
      <c r="S141" s="28">
        <f t="shared" si="46"/>
        <v>3721.814503459625</v>
      </c>
      <c r="T141" s="20"/>
      <c r="U141" s="56"/>
      <c r="V141" s="1">
        <f t="shared" si="37"/>
        <v>1.8394320899945464</v>
      </c>
      <c r="W141" s="1">
        <f t="shared" si="38"/>
        <v>498.16056791000545</v>
      </c>
      <c r="X141" s="1">
        <f t="shared" si="39"/>
        <v>0.91971604499727322</v>
      </c>
      <c r="Y141" s="3">
        <f t="shared" si="47"/>
        <v>93.045362586490626</v>
      </c>
    </row>
    <row r="142" spans="1:25" x14ac:dyDescent="0.35">
      <c r="A142">
        <v>7</v>
      </c>
      <c r="C142" s="15">
        <f t="shared" si="48"/>
        <v>44045</v>
      </c>
      <c r="D142" s="13"/>
      <c r="L142" s="34">
        <f t="shared" si="40"/>
        <v>0.33333333333333331</v>
      </c>
      <c r="M142">
        <f t="shared" si="41"/>
        <v>1.4999999999999999E-2</v>
      </c>
      <c r="N142">
        <v>22.22</v>
      </c>
      <c r="O142">
        <f t="shared" si="42"/>
        <v>4.4999999999999998E-2</v>
      </c>
      <c r="P142">
        <f t="shared" si="43"/>
        <v>-0.03</v>
      </c>
      <c r="Q142" s="32">
        <f t="shared" si="44"/>
        <v>306753.85125474975</v>
      </c>
      <c r="R142" s="28">
        <f t="shared" si="45"/>
        <v>89.195519588121527</v>
      </c>
      <c r="S142" s="28">
        <f t="shared" si="46"/>
        <v>3725.9532256621128</v>
      </c>
      <c r="T142" s="20"/>
      <c r="U142" s="56"/>
      <c r="V142" s="1">
        <f t="shared" si="37"/>
        <v>1.7839103917624306</v>
      </c>
      <c r="W142" s="1">
        <f t="shared" si="38"/>
        <v>498.21608960823755</v>
      </c>
      <c r="X142" s="1">
        <f t="shared" si="39"/>
        <v>0.8919551958812153</v>
      </c>
      <c r="Y142" s="3">
        <f t="shared" si="47"/>
        <v>93.14883064155282</v>
      </c>
    </row>
    <row r="143" spans="1:25" x14ac:dyDescent="0.35">
      <c r="A143">
        <v>7</v>
      </c>
      <c r="C143" s="15">
        <f t="shared" si="48"/>
        <v>44046</v>
      </c>
      <c r="D143" s="13"/>
      <c r="L143" s="34">
        <f t="shared" si="40"/>
        <v>0.33333333333333331</v>
      </c>
      <c r="M143">
        <f t="shared" si="41"/>
        <v>1.4999999999999999E-2</v>
      </c>
      <c r="N143">
        <v>22.22</v>
      </c>
      <c r="O143">
        <f t="shared" si="42"/>
        <v>4.4999999999999998E-2</v>
      </c>
      <c r="P143">
        <f t="shared" si="43"/>
        <v>-0.03</v>
      </c>
      <c r="Q143" s="32">
        <f t="shared" si="44"/>
        <v>306752.52975338057</v>
      </c>
      <c r="R143" s="28">
        <f t="shared" si="45"/>
        <v>86.503222575840496</v>
      </c>
      <c r="S143" s="28">
        <f t="shared" si="46"/>
        <v>3729.9670240435785</v>
      </c>
      <c r="T143" s="20"/>
      <c r="U143" s="56"/>
      <c r="V143" s="1">
        <f t="shared" si="37"/>
        <v>1.73006445151681</v>
      </c>
      <c r="W143" s="1">
        <f t="shared" si="38"/>
        <v>498.2699355484832</v>
      </c>
      <c r="X143" s="1">
        <f t="shared" si="39"/>
        <v>0.86503222575840499</v>
      </c>
      <c r="Y143" s="3">
        <f t="shared" si="47"/>
        <v>93.249175601089462</v>
      </c>
    </row>
    <row r="144" spans="1:25" x14ac:dyDescent="0.35">
      <c r="A144">
        <v>7</v>
      </c>
      <c r="C144" s="15">
        <f t="shared" si="48"/>
        <v>44047</v>
      </c>
      <c r="D144" s="13"/>
      <c r="L144" s="34">
        <f t="shared" si="40"/>
        <v>0.33333333333333331</v>
      </c>
      <c r="M144">
        <f t="shared" si="41"/>
        <v>1.4999999999999999E-2</v>
      </c>
      <c r="N144">
        <v>22.22</v>
      </c>
      <c r="O144">
        <f t="shared" si="42"/>
        <v>4.4999999999999998E-2</v>
      </c>
      <c r="P144">
        <f t="shared" si="43"/>
        <v>-0.03</v>
      </c>
      <c r="Q144" s="32">
        <f t="shared" si="44"/>
        <v>306751.24814601807</v>
      </c>
      <c r="R144" s="28">
        <f t="shared" si="45"/>
        <v>83.892184922419574</v>
      </c>
      <c r="S144" s="28">
        <f t="shared" si="46"/>
        <v>3733.8596690594914</v>
      </c>
      <c r="T144" s="20"/>
      <c r="U144" s="56"/>
      <c r="V144" s="1">
        <f t="shared" si="37"/>
        <v>1.6778436984483915</v>
      </c>
      <c r="W144" s="1">
        <f t="shared" si="38"/>
        <v>498.32215630155162</v>
      </c>
      <c r="X144" s="1">
        <f t="shared" si="39"/>
        <v>0.83892184922419577</v>
      </c>
      <c r="Y144" s="3">
        <f t="shared" si="47"/>
        <v>93.346491726487287</v>
      </c>
    </row>
    <row r="145" spans="1:25" x14ac:dyDescent="0.35">
      <c r="A145">
        <v>7</v>
      </c>
      <c r="C145" s="15">
        <f t="shared" si="48"/>
        <v>44048</v>
      </c>
      <c r="D145" s="13"/>
      <c r="L145" s="34">
        <f t="shared" si="40"/>
        <v>0.33333333333333331</v>
      </c>
      <c r="M145">
        <f t="shared" si="41"/>
        <v>1.4999999999999999E-2</v>
      </c>
      <c r="N145">
        <v>22.22</v>
      </c>
      <c r="O145">
        <f t="shared" si="42"/>
        <v>4.4999999999999998E-2</v>
      </c>
      <c r="P145">
        <f t="shared" si="43"/>
        <v>-0.03</v>
      </c>
      <c r="Q145" s="32">
        <f t="shared" si="44"/>
        <v>306750.00522824639</v>
      </c>
      <c r="R145" s="28">
        <f t="shared" si="45"/>
        <v>81.359954372605557</v>
      </c>
      <c r="S145" s="28">
        <f t="shared" si="46"/>
        <v>3737.6348173810002</v>
      </c>
      <c r="T145" s="20"/>
      <c r="U145" s="56"/>
      <c r="V145" s="1">
        <f t="shared" si="37"/>
        <v>1.6271990874521112</v>
      </c>
      <c r="W145" s="1">
        <f t="shared" si="38"/>
        <v>498.37280091254792</v>
      </c>
      <c r="X145" s="1">
        <f t="shared" si="39"/>
        <v>0.81359954372605559</v>
      </c>
      <c r="Y145" s="3">
        <f t="shared" si="47"/>
        <v>93.44087043452501</v>
      </c>
    </row>
    <row r="146" spans="1:25" x14ac:dyDescent="0.35">
      <c r="A146">
        <v>7</v>
      </c>
      <c r="C146" s="15">
        <f t="shared" si="48"/>
        <v>44049</v>
      </c>
      <c r="D146" s="13"/>
      <c r="L146" s="34">
        <f t="shared" si="40"/>
        <v>0.33333333333333331</v>
      </c>
      <c r="M146">
        <f t="shared" si="41"/>
        <v>1.4999999999999999E-2</v>
      </c>
      <c r="N146">
        <v>22.22</v>
      </c>
      <c r="O146">
        <f t="shared" si="42"/>
        <v>4.4999999999999998E-2</v>
      </c>
      <c r="P146">
        <f t="shared" si="43"/>
        <v>-0.03</v>
      </c>
      <c r="Q146" s="32">
        <f t="shared" si="44"/>
        <v>306748.79983201611</v>
      </c>
      <c r="R146" s="28">
        <f t="shared" si="45"/>
        <v>78.904152656092236</v>
      </c>
      <c r="S146" s="28">
        <f t="shared" si="46"/>
        <v>3741.2960153277672</v>
      </c>
      <c r="T146" s="20"/>
      <c r="U146" s="56"/>
      <c r="V146" s="1">
        <f t="shared" si="37"/>
        <v>1.5780830531218448</v>
      </c>
      <c r="W146" s="1">
        <f t="shared" si="38"/>
        <v>498.42191694687813</v>
      </c>
      <c r="X146" s="1">
        <f t="shared" si="39"/>
        <v>0.78904152656092241</v>
      </c>
      <c r="Y146" s="3">
        <f t="shared" si="47"/>
        <v>93.532400383194187</v>
      </c>
    </row>
    <row r="147" spans="1:25" x14ac:dyDescent="0.35">
      <c r="A147">
        <v>7</v>
      </c>
      <c r="C147" s="15">
        <f t="shared" si="48"/>
        <v>44050</v>
      </c>
      <c r="D147" s="13"/>
      <c r="L147" s="34">
        <f t="shared" si="40"/>
        <v>0.33333333333333331</v>
      </c>
      <c r="M147">
        <f t="shared" si="41"/>
        <v>1.4999999999999999E-2</v>
      </c>
      <c r="N147">
        <v>22.22</v>
      </c>
      <c r="O147">
        <f t="shared" si="42"/>
        <v>4.4999999999999998E-2</v>
      </c>
      <c r="P147">
        <f t="shared" si="43"/>
        <v>-0.03</v>
      </c>
      <c r="Q147" s="32">
        <f t="shared" si="44"/>
        <v>306747.63082454616</v>
      </c>
      <c r="R147" s="28">
        <f t="shared" si="45"/>
        <v>76.522473256543336</v>
      </c>
      <c r="S147" s="28">
        <f t="shared" si="46"/>
        <v>3744.8467021972915</v>
      </c>
      <c r="T147" s="20"/>
      <c r="U147" s="56"/>
      <c r="V147" s="1">
        <f t="shared" si="37"/>
        <v>1.5304494651308667</v>
      </c>
      <c r="W147" s="1">
        <f t="shared" si="38"/>
        <v>498.46955053486914</v>
      </c>
      <c r="X147" s="1">
        <f t="shared" si="39"/>
        <v>0.76522473256543333</v>
      </c>
      <c r="Y147" s="3">
        <f t="shared" si="47"/>
        <v>93.621167554932299</v>
      </c>
    </row>
    <row r="148" spans="1:25" x14ac:dyDescent="0.35">
      <c r="A148">
        <v>7</v>
      </c>
      <c r="C148" s="15">
        <f t="shared" si="48"/>
        <v>44051</v>
      </c>
      <c r="D148" s="13"/>
      <c r="L148" s="34">
        <f t="shared" si="40"/>
        <v>0.33333333333333331</v>
      </c>
      <c r="M148">
        <f t="shared" si="41"/>
        <v>1.4999999999999999E-2</v>
      </c>
      <c r="N148">
        <v>22.22</v>
      </c>
      <c r="O148">
        <f t="shared" si="42"/>
        <v>4.4999999999999998E-2</v>
      </c>
      <c r="P148">
        <f t="shared" si="43"/>
        <v>-0.03</v>
      </c>
      <c r="Q148" s="32">
        <f t="shared" si="44"/>
        <v>306746.49710725836</v>
      </c>
      <c r="R148" s="28">
        <f t="shared" si="45"/>
        <v>74.212679247820532</v>
      </c>
      <c r="S148" s="28">
        <f t="shared" si="46"/>
        <v>3748.2902134938358</v>
      </c>
      <c r="T148" s="20"/>
      <c r="U148" s="56"/>
      <c r="V148" s="1">
        <f t="shared" si="37"/>
        <v>1.4842535849564107</v>
      </c>
      <c r="W148" s="1">
        <f t="shared" si="38"/>
        <v>498.51574641504357</v>
      </c>
      <c r="X148" s="1">
        <f t="shared" si="39"/>
        <v>0.74212679247820534</v>
      </c>
      <c r="Y148" s="3">
        <f t="shared" si="47"/>
        <v>93.707255337345899</v>
      </c>
    </row>
    <row r="149" spans="1:25" x14ac:dyDescent="0.35">
      <c r="A149">
        <v>7</v>
      </c>
      <c r="C149" s="15">
        <f t="shared" si="48"/>
        <v>44052</v>
      </c>
      <c r="D149" s="13"/>
      <c r="L149" s="34">
        <f t="shared" si="40"/>
        <v>0.33333333333333331</v>
      </c>
      <c r="M149">
        <f t="shared" si="41"/>
        <v>1.4999999999999999E-2</v>
      </c>
      <c r="N149">
        <v>22.22</v>
      </c>
      <c r="O149">
        <f t="shared" si="42"/>
        <v>4.4999999999999998E-2</v>
      </c>
      <c r="P149">
        <f t="shared" si="43"/>
        <v>-0.03</v>
      </c>
      <c r="Q149" s="32">
        <f t="shared" si="44"/>
        <v>306745.39761474461</v>
      </c>
      <c r="R149" s="28">
        <f t="shared" si="45"/>
        <v>71.972601195395725</v>
      </c>
      <c r="S149" s="28">
        <f t="shared" si="46"/>
        <v>3751.6297840599877</v>
      </c>
      <c r="T149" s="20"/>
      <c r="U149" s="56"/>
      <c r="V149" s="1">
        <f t="shared" si="37"/>
        <v>1.4394520239079145</v>
      </c>
      <c r="W149" s="1">
        <f t="shared" si="38"/>
        <v>498.5605479760921</v>
      </c>
      <c r="X149" s="1">
        <f t="shared" si="39"/>
        <v>0.71972601195395725</v>
      </c>
      <c r="Y149" s="3">
        <f t="shared" si="47"/>
        <v>93.790744601499696</v>
      </c>
    </row>
    <row r="150" spans="1:25" x14ac:dyDescent="0.35">
      <c r="A150">
        <v>7</v>
      </c>
      <c r="C150" s="15">
        <f t="shared" si="48"/>
        <v>44053</v>
      </c>
      <c r="D150" s="13"/>
      <c r="L150" s="34">
        <f t="shared" si="40"/>
        <v>0.33333333333333331</v>
      </c>
      <c r="M150">
        <f t="shared" si="41"/>
        <v>1.4999999999999999E-2</v>
      </c>
      <c r="N150">
        <v>22.22</v>
      </c>
      <c r="O150">
        <f t="shared" si="42"/>
        <v>4.4999999999999998E-2</v>
      </c>
      <c r="P150">
        <f t="shared" si="43"/>
        <v>-0.03</v>
      </c>
      <c r="Q150" s="32">
        <f t="shared" si="44"/>
        <v>306744.3313137652</v>
      </c>
      <c r="R150" s="28">
        <f t="shared" si="45"/>
        <v>69.800135120988216</v>
      </c>
      <c r="S150" s="28">
        <f t="shared" si="46"/>
        <v>3754.8685511137805</v>
      </c>
      <c r="T150" s="20"/>
      <c r="U150" s="56"/>
      <c r="V150" s="1">
        <f t="shared" si="37"/>
        <v>1.3960027024197643</v>
      </c>
      <c r="W150" s="1">
        <f t="shared" si="38"/>
        <v>498.60399729758024</v>
      </c>
      <c r="X150" s="1">
        <f t="shared" si="39"/>
        <v>0.69800135120988216</v>
      </c>
      <c r="Y150" s="3">
        <f t="shared" si="47"/>
        <v>93.871713777844519</v>
      </c>
    </row>
    <row r="151" spans="1:25" x14ac:dyDescent="0.35">
      <c r="A151">
        <v>7</v>
      </c>
      <c r="C151" s="15">
        <f t="shared" si="48"/>
        <v>44054</v>
      </c>
      <c r="D151" s="13"/>
      <c r="L151" s="34">
        <f t="shared" si="40"/>
        <v>0.33333333333333331</v>
      </c>
      <c r="M151">
        <f t="shared" si="41"/>
        <v>1.4999999999999999E-2</v>
      </c>
      <c r="N151">
        <v>22.22</v>
      </c>
      <c r="O151">
        <f t="shared" si="42"/>
        <v>4.4999999999999998E-2</v>
      </c>
      <c r="P151">
        <f t="shared" si="43"/>
        <v>-0.03</v>
      </c>
      <c r="Q151" s="32">
        <f t="shared" si="44"/>
        <v>306743.29720227723</v>
      </c>
      <c r="R151" s="28">
        <f t="shared" si="45"/>
        <v>67.693240528525351</v>
      </c>
      <c r="S151" s="28">
        <f t="shared" si="46"/>
        <v>3758.0095571942252</v>
      </c>
      <c r="T151" s="20"/>
      <c r="U151" s="56"/>
      <c r="V151" s="1">
        <f t="shared" si="37"/>
        <v>1.3538648105705071</v>
      </c>
      <c r="W151" s="1">
        <f t="shared" si="38"/>
        <v>498.64613518942951</v>
      </c>
      <c r="X151" s="1">
        <f t="shared" si="39"/>
        <v>0.67693240528525356</v>
      </c>
      <c r="Y151" s="3">
        <f t="shared" si="47"/>
        <v>93.95023892985563</v>
      </c>
    </row>
    <row r="152" spans="1:25" x14ac:dyDescent="0.35">
      <c r="A152">
        <v>7</v>
      </c>
      <c r="C152" s="15">
        <f t="shared" si="48"/>
        <v>44055</v>
      </c>
      <c r="D152" s="13"/>
      <c r="L152" s="34">
        <f t="shared" si="40"/>
        <v>0.33333333333333331</v>
      </c>
      <c r="M152">
        <f t="shared" si="41"/>
        <v>1.4999999999999999E-2</v>
      </c>
      <c r="N152">
        <v>22.22</v>
      </c>
      <c r="O152">
        <f t="shared" si="42"/>
        <v>4.4999999999999998E-2</v>
      </c>
      <c r="P152">
        <f t="shared" si="43"/>
        <v>-0.03</v>
      </c>
      <c r="Q152" s="32">
        <f t="shared" si="44"/>
        <v>306742.29430849239</v>
      </c>
      <c r="R152" s="28">
        <f t="shared" si="45"/>
        <v>65.649938489582397</v>
      </c>
      <c r="S152" s="28">
        <f t="shared" si="46"/>
        <v>3761.055753018009</v>
      </c>
      <c r="T152" s="20"/>
      <c r="U152" s="56"/>
      <c r="V152" s="1">
        <f t="shared" si="37"/>
        <v>1.3129987697916479</v>
      </c>
      <c r="W152" s="1">
        <f t="shared" si="38"/>
        <v>498.68700123020835</v>
      </c>
      <c r="X152" s="1">
        <f t="shared" si="39"/>
        <v>0.65649938489582393</v>
      </c>
      <c r="Y152" s="3">
        <f t="shared" si="47"/>
        <v>94.026393825450228</v>
      </c>
    </row>
    <row r="153" spans="1:25" x14ac:dyDescent="0.35">
      <c r="A153">
        <v>7</v>
      </c>
      <c r="C153" s="15">
        <f t="shared" si="48"/>
        <v>44056</v>
      </c>
      <c r="D153" s="13"/>
      <c r="L153" s="34">
        <f t="shared" si="40"/>
        <v>0.33333333333333331</v>
      </c>
      <c r="M153">
        <f t="shared" si="41"/>
        <v>1.4999999999999999E-2</v>
      </c>
      <c r="N153">
        <v>22.22</v>
      </c>
      <c r="O153">
        <f t="shared" si="42"/>
        <v>4.4999999999999998E-2</v>
      </c>
      <c r="P153">
        <f t="shared" si="43"/>
        <v>-0.03</v>
      </c>
      <c r="Q153" s="32">
        <f t="shared" si="44"/>
        <v>306741.32168996346</v>
      </c>
      <c r="R153" s="28">
        <f t="shared" si="45"/>
        <v>63.668309786512921</v>
      </c>
      <c r="S153" s="28">
        <f t="shared" si="46"/>
        <v>3764.0100002500403</v>
      </c>
      <c r="T153" s="20"/>
      <c r="U153" s="56"/>
      <c r="V153" s="1">
        <f t="shared" si="37"/>
        <v>1.2733661957302584</v>
      </c>
      <c r="W153" s="1">
        <f t="shared" si="38"/>
        <v>498.72663380426974</v>
      </c>
      <c r="X153" s="1">
        <f t="shared" si="39"/>
        <v>0.63668309786512922</v>
      </c>
      <c r="Y153" s="3">
        <f t="shared" si="47"/>
        <v>94.100250006251017</v>
      </c>
    </row>
    <row r="154" spans="1:25" x14ac:dyDescent="0.35">
      <c r="A154">
        <v>7</v>
      </c>
      <c r="C154" s="15">
        <f t="shared" si="48"/>
        <v>44057</v>
      </c>
      <c r="D154" s="13"/>
      <c r="L154" s="34">
        <f t="shared" si="40"/>
        <v>0.33333333333333331</v>
      </c>
      <c r="M154">
        <f t="shared" si="41"/>
        <v>1.4999999999999999E-2</v>
      </c>
      <c r="N154">
        <v>22.22</v>
      </c>
      <c r="O154">
        <f t="shared" si="42"/>
        <v>4.4999999999999998E-2</v>
      </c>
      <c r="P154">
        <f t="shared" si="43"/>
        <v>-0.03</v>
      </c>
      <c r="Q154" s="32">
        <f t="shared" si="44"/>
        <v>306740.37843269802</v>
      </c>
      <c r="R154" s="28">
        <f t="shared" si="45"/>
        <v>61.746493111534228</v>
      </c>
      <c r="S154" s="28">
        <f t="shared" si="46"/>
        <v>3766.8750741904332</v>
      </c>
      <c r="T154" s="20"/>
      <c r="U154" s="56"/>
      <c r="V154" s="1">
        <f t="shared" si="37"/>
        <v>1.2349298622306846</v>
      </c>
      <c r="W154" s="1">
        <f t="shared" si="38"/>
        <v>498.76507013776933</v>
      </c>
      <c r="X154" s="1">
        <f t="shared" si="39"/>
        <v>0.61746493111534229</v>
      </c>
      <c r="Y154" s="3">
        <f t="shared" si="47"/>
        <v>94.171876854760839</v>
      </c>
    </row>
    <row r="155" spans="1:25" x14ac:dyDescent="0.35">
      <c r="A155">
        <v>7</v>
      </c>
      <c r="C155" s="15">
        <f t="shared" si="48"/>
        <v>44058</v>
      </c>
      <c r="D155" s="13"/>
      <c r="L155" s="34">
        <f t="shared" si="40"/>
        <v>0.33333333333333331</v>
      </c>
      <c r="M155">
        <f t="shared" si="41"/>
        <v>1.4999999999999999E-2</v>
      </c>
      <c r="N155">
        <v>22.22</v>
      </c>
      <c r="O155">
        <f t="shared" si="42"/>
        <v>4.4999999999999998E-2</v>
      </c>
      <c r="P155">
        <f t="shared" si="43"/>
        <v>-0.03</v>
      </c>
      <c r="Q155" s="32">
        <f t="shared" si="44"/>
        <v>306739.46365029947</v>
      </c>
      <c r="R155" s="28">
        <f t="shared" si="45"/>
        <v>59.882683320084453</v>
      </c>
      <c r="S155" s="28">
        <f t="shared" si="46"/>
        <v>3769.6536663804523</v>
      </c>
      <c r="T155" s="20"/>
      <c r="U155" s="56"/>
      <c r="V155" s="1">
        <f t="shared" si="37"/>
        <v>1.197653666401689</v>
      </c>
      <c r="W155" s="1">
        <f t="shared" si="38"/>
        <v>498.80234633359834</v>
      </c>
      <c r="X155" s="1">
        <f t="shared" si="39"/>
        <v>0.59882683320084451</v>
      </c>
      <c r="Y155" s="3">
        <f t="shared" si="47"/>
        <v>94.241341659511306</v>
      </c>
    </row>
    <row r="156" spans="1:25" x14ac:dyDescent="0.35">
      <c r="A156">
        <v>7</v>
      </c>
      <c r="C156" s="15">
        <f t="shared" si="48"/>
        <v>44059</v>
      </c>
      <c r="D156" s="13"/>
      <c r="L156" s="34">
        <f t="shared" si="40"/>
        <v>0.33333333333333331</v>
      </c>
      <c r="M156">
        <f t="shared" si="41"/>
        <v>1.4999999999999999E-2</v>
      </c>
      <c r="N156">
        <v>22.22</v>
      </c>
      <c r="O156">
        <f t="shared" si="42"/>
        <v>4.4999999999999998E-2</v>
      </c>
      <c r="P156">
        <f t="shared" si="43"/>
        <v>-0.03</v>
      </c>
      <c r="Q156" s="32">
        <f t="shared" si="44"/>
        <v>306738.57648313331</v>
      </c>
      <c r="R156" s="28">
        <f t="shared" si="45"/>
        <v>58.075129736818667</v>
      </c>
      <c r="S156" s="28">
        <f t="shared" si="46"/>
        <v>3772.3483871298558</v>
      </c>
      <c r="T156" s="20"/>
      <c r="U156" s="56"/>
      <c r="V156" s="1">
        <f t="shared" si="37"/>
        <v>1.1615025947363733</v>
      </c>
      <c r="W156" s="1">
        <f t="shared" si="38"/>
        <v>498.83849740526364</v>
      </c>
      <c r="X156" s="1">
        <f t="shared" si="39"/>
        <v>0.58075129736818665</v>
      </c>
      <c r="Y156" s="3">
        <f t="shared" si="47"/>
        <v>94.308709678246402</v>
      </c>
    </row>
    <row r="157" spans="1:25" x14ac:dyDescent="0.35">
      <c r="A157">
        <v>7</v>
      </c>
      <c r="C157" s="15">
        <f t="shared" si="48"/>
        <v>44060</v>
      </c>
      <c r="D157" s="13"/>
      <c r="L157" s="34">
        <f t="shared" si="40"/>
        <v>0.33333333333333331</v>
      </c>
      <c r="M157">
        <f t="shared" si="41"/>
        <v>1.4999999999999999E-2</v>
      </c>
      <c r="N157">
        <v>22.22</v>
      </c>
      <c r="O157">
        <f t="shared" si="42"/>
        <v>4.4999999999999998E-2</v>
      </c>
      <c r="P157">
        <f t="shared" si="43"/>
        <v>-0.03</v>
      </c>
      <c r="Q157" s="32">
        <f t="shared" si="44"/>
        <v>306737.71609751933</v>
      </c>
      <c r="R157" s="28">
        <f t="shared" si="45"/>
        <v>56.322134512659972</v>
      </c>
      <c r="S157" s="28">
        <f t="shared" si="46"/>
        <v>3774.9617679680127</v>
      </c>
      <c r="T157" s="20"/>
      <c r="U157" s="56"/>
      <c r="V157" s="1">
        <f t="shared" si="37"/>
        <v>1.1264426902531994</v>
      </c>
      <c r="W157" s="1">
        <f t="shared" si="38"/>
        <v>498.87355730974679</v>
      </c>
      <c r="X157" s="1">
        <f t="shared" si="39"/>
        <v>0.56322134512659972</v>
      </c>
      <c r="Y157" s="3">
        <f t="shared" si="47"/>
        <v>94.374044199200327</v>
      </c>
    </row>
    <row r="158" spans="1:25" x14ac:dyDescent="0.35">
      <c r="A158">
        <v>7</v>
      </c>
      <c r="C158" s="15">
        <f t="shared" si="48"/>
        <v>44061</v>
      </c>
      <c r="D158" s="13"/>
      <c r="L158" s="34">
        <f t="shared" si="40"/>
        <v>0.33333333333333331</v>
      </c>
      <c r="M158">
        <f t="shared" si="41"/>
        <v>1.4999999999999999E-2</v>
      </c>
      <c r="N158">
        <v>22.22</v>
      </c>
      <c r="O158">
        <f t="shared" si="42"/>
        <v>4.4999999999999998E-2</v>
      </c>
      <c r="P158">
        <f t="shared" si="43"/>
        <v>-0.03</v>
      </c>
      <c r="Q158" s="32">
        <f t="shared" si="44"/>
        <v>306736.88168494753</v>
      </c>
      <c r="R158" s="28">
        <f t="shared" si="45"/>
        <v>54.622051031369267</v>
      </c>
      <c r="S158" s="28">
        <f t="shared" si="46"/>
        <v>3777.4962640210824</v>
      </c>
      <c r="T158" s="20"/>
      <c r="U158" s="56"/>
      <c r="V158" s="1">
        <f t="shared" si="37"/>
        <v>1.0924410206273854</v>
      </c>
      <c r="W158" s="1">
        <f t="shared" si="38"/>
        <v>498.9075589793726</v>
      </c>
      <c r="X158" s="1">
        <f t="shared" si="39"/>
        <v>0.54622051031369268</v>
      </c>
      <c r="Y158" s="3">
        <f t="shared" si="47"/>
        <v>94.437406600527069</v>
      </c>
    </row>
    <row r="159" spans="1:25" x14ac:dyDescent="0.35">
      <c r="A159">
        <v>7</v>
      </c>
      <c r="C159" s="15">
        <f t="shared" si="48"/>
        <v>44062</v>
      </c>
      <c r="D159" s="13"/>
      <c r="L159" s="34">
        <f t="shared" si="40"/>
        <v>0.33333333333333331</v>
      </c>
      <c r="M159">
        <f t="shared" si="41"/>
        <v>1.4999999999999999E-2</v>
      </c>
      <c r="N159">
        <v>22.22</v>
      </c>
      <c r="O159">
        <f t="shared" si="42"/>
        <v>4.4999999999999998E-2</v>
      </c>
      <c r="P159">
        <f t="shared" si="43"/>
        <v>-0.03</v>
      </c>
      <c r="Q159" s="32">
        <f t="shared" si="44"/>
        <v>306736.07246131834</v>
      </c>
      <c r="R159" s="28">
        <f t="shared" si="45"/>
        <v>52.973282364143444</v>
      </c>
      <c r="S159" s="28">
        <f t="shared" si="46"/>
        <v>3779.9542563174941</v>
      </c>
      <c r="T159" s="20"/>
      <c r="U159" s="56"/>
      <c r="V159" s="1">
        <f t="shared" si="37"/>
        <v>1.059465647282869</v>
      </c>
      <c r="W159" s="1">
        <f t="shared" si="38"/>
        <v>498.94053435271712</v>
      </c>
      <c r="X159" s="1">
        <f t="shared" si="39"/>
        <v>0.52973282364143448</v>
      </c>
      <c r="Y159" s="3">
        <f t="shared" si="47"/>
        <v>94.498856407937353</v>
      </c>
    </row>
    <row r="160" spans="1:25" x14ac:dyDescent="0.35">
      <c r="A160">
        <v>7</v>
      </c>
      <c r="C160" s="15">
        <f t="shared" si="48"/>
        <v>44063</v>
      </c>
      <c r="D160" s="13"/>
      <c r="L160" s="34">
        <f t="shared" si="40"/>
        <v>0.33333333333333331</v>
      </c>
      <c r="M160">
        <f t="shared" si="41"/>
        <v>1.4999999999999999E-2</v>
      </c>
      <c r="N160">
        <v>22.22</v>
      </c>
      <c r="O160">
        <f t="shared" si="42"/>
        <v>4.4999999999999998E-2</v>
      </c>
      <c r="P160">
        <f t="shared" si="43"/>
        <v>-0.03</v>
      </c>
      <c r="Q160" s="32">
        <f t="shared" si="44"/>
        <v>306735.28766620532</v>
      </c>
      <c r="R160" s="28">
        <f t="shared" si="45"/>
        <v>51.374279770796413</v>
      </c>
      <c r="S160" s="28">
        <f t="shared" si="46"/>
        <v>3782.3380540238804</v>
      </c>
      <c r="T160" s="20"/>
      <c r="U160" s="56"/>
      <c r="V160" s="1">
        <f t="shared" si="37"/>
        <v>1.0274855954159283</v>
      </c>
      <c r="W160" s="1">
        <f t="shared" si="38"/>
        <v>498.97251440458405</v>
      </c>
      <c r="X160" s="1">
        <f t="shared" si="39"/>
        <v>0.51374279770796416</v>
      </c>
      <c r="Y160" s="3">
        <f t="shared" si="47"/>
        <v>94.558451350597011</v>
      </c>
    </row>
    <row r="161" spans="1:25" x14ac:dyDescent="0.35">
      <c r="A161">
        <v>7</v>
      </c>
      <c r="C161" s="15">
        <f t="shared" si="48"/>
        <v>44064</v>
      </c>
      <c r="D161" s="13"/>
      <c r="L161" s="34">
        <f t="shared" si="40"/>
        <v>0.33333333333333331</v>
      </c>
      <c r="M161">
        <f t="shared" si="41"/>
        <v>1.4999999999999999E-2</v>
      </c>
      <c r="N161">
        <v>22.22</v>
      </c>
      <c r="O161">
        <f t="shared" si="42"/>
        <v>4.4999999999999998E-2</v>
      </c>
      <c r="P161">
        <f t="shared" si="43"/>
        <v>-0.03</v>
      </c>
      <c r="Q161" s="32">
        <f t="shared" si="44"/>
        <v>306734.52656214032</v>
      </c>
      <c r="R161" s="28">
        <f t="shared" si="45"/>
        <v>49.823541246120783</v>
      </c>
      <c r="S161" s="28">
        <f t="shared" si="46"/>
        <v>3784.6498966135664</v>
      </c>
      <c r="T161" s="20"/>
      <c r="U161" s="56"/>
      <c r="V161" s="1">
        <f t="shared" si="37"/>
        <v>0.99647082492241568</v>
      </c>
      <c r="W161" s="1">
        <f t="shared" si="38"/>
        <v>499.00352917507757</v>
      </c>
      <c r="X161" s="1">
        <f t="shared" si="39"/>
        <v>0.49823541246120784</v>
      </c>
      <c r="Y161" s="3">
        <f t="shared" si="47"/>
        <v>94.61624741533916</v>
      </c>
    </row>
    <row r="162" spans="1:25" x14ac:dyDescent="0.35">
      <c r="A162">
        <v>7</v>
      </c>
      <c r="C162" s="15">
        <f t="shared" si="48"/>
        <v>44065</v>
      </c>
      <c r="D162" s="13"/>
      <c r="L162" s="34">
        <f t="shared" si="40"/>
        <v>0.33333333333333331</v>
      </c>
      <c r="M162">
        <f t="shared" si="41"/>
        <v>1.4999999999999999E-2</v>
      </c>
      <c r="N162">
        <v>22.22</v>
      </c>
      <c r="O162">
        <f t="shared" si="42"/>
        <v>4.4999999999999998E-2</v>
      </c>
      <c r="P162">
        <f t="shared" si="43"/>
        <v>-0.03</v>
      </c>
      <c r="Q162" s="32">
        <f t="shared" si="44"/>
        <v>306733.7884339203</v>
      </c>
      <c r="R162" s="28">
        <f t="shared" si="45"/>
        <v>48.31961011007018</v>
      </c>
      <c r="S162" s="28">
        <f t="shared" si="46"/>
        <v>3786.8919559696419</v>
      </c>
      <c r="T162" s="20"/>
      <c r="U162" s="56"/>
      <c r="V162" s="1">
        <f t="shared" si="37"/>
        <v>0.96639220220140365</v>
      </c>
      <c r="W162" s="1">
        <f t="shared" si="38"/>
        <v>499.0336077977986</v>
      </c>
      <c r="X162" s="1">
        <f t="shared" si="39"/>
        <v>0.48319610110070182</v>
      </c>
      <c r="Y162" s="3">
        <f t="shared" si="47"/>
        <v>94.672298899241056</v>
      </c>
    </row>
    <row r="163" spans="1:25" x14ac:dyDescent="0.35">
      <c r="A163">
        <v>7</v>
      </c>
      <c r="C163" s="15">
        <f t="shared" si="48"/>
        <v>44066</v>
      </c>
      <c r="D163" s="13"/>
      <c r="L163" s="34">
        <f t="shared" si="40"/>
        <v>0.33333333333333331</v>
      </c>
      <c r="M163">
        <f t="shared" si="41"/>
        <v>1.4999999999999999E-2</v>
      </c>
      <c r="N163">
        <v>22.22</v>
      </c>
      <c r="O163">
        <f t="shared" si="42"/>
        <v>4.4999999999999998E-2</v>
      </c>
      <c r="P163">
        <f t="shared" si="43"/>
        <v>-0.03</v>
      </c>
      <c r="Q163" s="32">
        <f t="shared" si="44"/>
        <v>306733.07258793496</v>
      </c>
      <c r="R163" s="28">
        <f t="shared" si="45"/>
        <v>46.861073640442861</v>
      </c>
      <c r="S163" s="28">
        <f t="shared" si="46"/>
        <v>3789.066338424595</v>
      </c>
      <c r="T163" s="20"/>
      <c r="U163" s="56"/>
      <c r="V163" s="1">
        <f t="shared" si="37"/>
        <v>0.93722147280885726</v>
      </c>
      <c r="W163" s="1">
        <f t="shared" si="38"/>
        <v>499.06277852719114</v>
      </c>
      <c r="X163" s="1">
        <f t="shared" si="39"/>
        <v>0.46861073640442863</v>
      </c>
      <c r="Y163" s="3">
        <f t="shared" si="47"/>
        <v>94.726658460614885</v>
      </c>
    </row>
    <row r="164" spans="1:25" x14ac:dyDescent="0.35">
      <c r="A164">
        <v>7</v>
      </c>
      <c r="C164" s="15">
        <f t="shared" si="48"/>
        <v>44067</v>
      </c>
      <c r="D164" s="13"/>
      <c r="L164" s="34">
        <f t="shared" si="40"/>
        <v>0.33333333333333331</v>
      </c>
      <c r="M164">
        <f t="shared" si="41"/>
        <v>1.4999999999999999E-2</v>
      </c>
      <c r="N164">
        <v>22.22</v>
      </c>
      <c r="O164">
        <f t="shared" si="42"/>
        <v>4.4999999999999998E-2</v>
      </c>
      <c r="P164">
        <f t="shared" si="43"/>
        <v>-0.03</v>
      </c>
      <c r="Q164" s="32">
        <f t="shared" si="44"/>
        <v>306732.37835151481</v>
      </c>
      <c r="R164" s="28">
        <f t="shared" si="45"/>
        <v>45.446561746787076</v>
      </c>
      <c r="S164" s="28">
        <f t="shared" si="46"/>
        <v>3791.1750867384148</v>
      </c>
      <c r="T164" s="20"/>
      <c r="U164" s="56"/>
      <c r="V164" s="1">
        <f t="shared" si="37"/>
        <v>0.90893123493574157</v>
      </c>
      <c r="W164" s="1">
        <f t="shared" si="38"/>
        <v>499.09106876506428</v>
      </c>
      <c r="X164" s="1">
        <f t="shared" si="39"/>
        <v>0.45446561746787079</v>
      </c>
      <c r="Y164" s="3">
        <f t="shared" si="47"/>
        <v>94.779377168460371</v>
      </c>
    </row>
    <row r="165" spans="1:25" x14ac:dyDescent="0.35">
      <c r="A165">
        <v>7</v>
      </c>
      <c r="C165" s="15">
        <f t="shared" si="48"/>
        <v>44068</v>
      </c>
      <c r="D165" s="13"/>
      <c r="L165" s="34">
        <f t="shared" si="40"/>
        <v>0.33333333333333331</v>
      </c>
      <c r="M165">
        <f t="shared" si="41"/>
        <v>1.4999999999999999E-2</v>
      </c>
      <c r="N165">
        <v>22.22</v>
      </c>
      <c r="O165">
        <f t="shared" si="42"/>
        <v>4.4999999999999998E-2</v>
      </c>
      <c r="P165">
        <f t="shared" si="43"/>
        <v>-0.03</v>
      </c>
      <c r="Q165" s="32">
        <f t="shared" si="44"/>
        <v>306731.7050722987</v>
      </c>
      <c r="R165" s="28">
        <f t="shared" si="45"/>
        <v>44.074745684286874</v>
      </c>
      <c r="S165" s="28">
        <f t="shared" si="46"/>
        <v>3793.2201820170203</v>
      </c>
      <c r="T165" s="20"/>
      <c r="U165" s="56"/>
      <c r="V165" s="1">
        <f t="shared" si="37"/>
        <v>0.88149491368573751</v>
      </c>
      <c r="W165" s="1">
        <f t="shared" si="38"/>
        <v>499.11850508631426</v>
      </c>
      <c r="X165" s="1">
        <f t="shared" si="39"/>
        <v>0.44074745684286876</v>
      </c>
      <c r="Y165" s="3">
        <f t="shared" si="47"/>
        <v>94.830504550425516</v>
      </c>
    </row>
    <row r="166" spans="1:25" x14ac:dyDescent="0.35">
      <c r="A166">
        <v>7</v>
      </c>
      <c r="C166" s="15">
        <f t="shared" si="48"/>
        <v>44069</v>
      </c>
      <c r="D166" s="13"/>
      <c r="L166" s="34">
        <f t="shared" si="40"/>
        <v>0.33333333333333331</v>
      </c>
      <c r="M166">
        <f t="shared" si="41"/>
        <v>1.4999999999999999E-2</v>
      </c>
      <c r="N166">
        <v>22.22</v>
      </c>
      <c r="O166">
        <f t="shared" si="42"/>
        <v>4.4999999999999998E-2</v>
      </c>
      <c r="P166">
        <f t="shared" si="43"/>
        <v>-0.03</v>
      </c>
      <c r="Q166" s="32">
        <f t="shared" si="44"/>
        <v>306731.05211762077</v>
      </c>
      <c r="R166" s="28">
        <f t="shared" si="45"/>
        <v>42.744336806424528</v>
      </c>
      <c r="S166" s="28">
        <f t="shared" si="46"/>
        <v>3795.2035455728133</v>
      </c>
      <c r="T166" s="20"/>
      <c r="U166" s="56"/>
      <c r="V166" s="1">
        <f t="shared" si="37"/>
        <v>0.85488673612849053</v>
      </c>
      <c r="W166" s="1">
        <f t="shared" si="38"/>
        <v>499.14511326387151</v>
      </c>
      <c r="X166" s="1">
        <f t="shared" si="39"/>
        <v>0.42744336806424527</v>
      </c>
      <c r="Y166" s="3">
        <f t="shared" si="47"/>
        <v>94.880088639320334</v>
      </c>
    </row>
    <row r="167" spans="1:25" x14ac:dyDescent="0.35">
      <c r="A167">
        <v>7</v>
      </c>
      <c r="C167" s="15">
        <f t="shared" si="48"/>
        <v>44070</v>
      </c>
      <c r="D167" s="13"/>
      <c r="L167" s="34">
        <f t="shared" si="40"/>
        <v>0.33333333333333331</v>
      </c>
      <c r="M167">
        <f t="shared" si="41"/>
        <v>1.4999999999999999E-2</v>
      </c>
      <c r="N167">
        <v>22.22</v>
      </c>
      <c r="O167">
        <f t="shared" si="42"/>
        <v>4.4999999999999998E-2</v>
      </c>
      <c r="P167">
        <f t="shared" si="43"/>
        <v>-0.03</v>
      </c>
      <c r="Q167" s="32">
        <f t="shared" si="44"/>
        <v>306730.41887391568</v>
      </c>
      <c r="R167" s="28">
        <f t="shared" si="45"/>
        <v>41.454085355251749</v>
      </c>
      <c r="S167" s="28">
        <f t="shared" si="46"/>
        <v>3797.1270407291022</v>
      </c>
      <c r="T167" s="20"/>
      <c r="U167" s="56"/>
      <c r="V167" s="1">
        <f t="shared" si="37"/>
        <v>0.82908170710503504</v>
      </c>
      <c r="W167" s="1">
        <f t="shared" si="38"/>
        <v>499.17091829289495</v>
      </c>
      <c r="X167" s="1">
        <f t="shared" si="39"/>
        <v>0.41454085355251752</v>
      </c>
      <c r="Y167" s="3">
        <f t="shared" si="47"/>
        <v>94.92817601822756</v>
      </c>
    </row>
    <row r="168" spans="1:25" x14ac:dyDescent="0.35">
      <c r="A168">
        <v>7</v>
      </c>
      <c r="C168" s="15">
        <f t="shared" si="48"/>
        <v>44071</v>
      </c>
      <c r="D168" s="13"/>
      <c r="L168" s="34">
        <f t="shared" si="40"/>
        <v>0.33333333333333331</v>
      </c>
      <c r="M168">
        <f t="shared" si="41"/>
        <v>1.4999999999999999E-2</v>
      </c>
      <c r="N168">
        <v>22.22</v>
      </c>
      <c r="O168">
        <f t="shared" si="42"/>
        <v>4.4999999999999998E-2</v>
      </c>
      <c r="P168">
        <f t="shared" si="43"/>
        <v>-0.03</v>
      </c>
      <c r="Q168" s="32">
        <f t="shared" si="44"/>
        <v>306729.80474614183</v>
      </c>
      <c r="R168" s="28">
        <f t="shared" si="45"/>
        <v>40.202779288137073</v>
      </c>
      <c r="S168" s="28">
        <f t="shared" si="46"/>
        <v>3798.9924745700887</v>
      </c>
      <c r="T168" s="20"/>
      <c r="U168" s="56"/>
      <c r="V168" s="1">
        <f t="shared" si="37"/>
        <v>0.8040555857627415</v>
      </c>
      <c r="W168" s="1">
        <f t="shared" si="38"/>
        <v>499.19594441423726</v>
      </c>
      <c r="X168" s="1">
        <f t="shared" si="39"/>
        <v>0.40202779288137075</v>
      </c>
      <c r="Y168" s="3">
        <f t="shared" si="47"/>
        <v>94.974811864252217</v>
      </c>
    </row>
    <row r="169" spans="1:25" x14ac:dyDescent="0.35">
      <c r="A169">
        <v>7</v>
      </c>
      <c r="C169" s="15">
        <f t="shared" si="48"/>
        <v>44072</v>
      </c>
      <c r="D169" s="13"/>
      <c r="L169" s="34">
        <f t="shared" si="40"/>
        <v>0.33333333333333331</v>
      </c>
      <c r="M169">
        <f t="shared" si="41"/>
        <v>1.4999999999999999E-2</v>
      </c>
      <c r="N169">
        <v>22.22</v>
      </c>
      <c r="O169">
        <f t="shared" si="42"/>
        <v>4.4999999999999998E-2</v>
      </c>
      <c r="P169">
        <f t="shared" si="43"/>
        <v>-0.03</v>
      </c>
      <c r="Q169" s="32">
        <f t="shared" si="44"/>
        <v>306729.20915722213</v>
      </c>
      <c r="R169" s="28">
        <f t="shared" si="45"/>
        <v>38.989243139890696</v>
      </c>
      <c r="S169" s="28">
        <f t="shared" si="46"/>
        <v>3800.801599638055</v>
      </c>
      <c r="T169" s="20"/>
      <c r="U169" s="56"/>
      <c r="V169" s="1">
        <f t="shared" si="37"/>
        <v>0.77978486279781389</v>
      </c>
      <c r="W169" s="1">
        <f t="shared" si="38"/>
        <v>499.22021513720216</v>
      </c>
      <c r="X169" s="1">
        <f t="shared" si="39"/>
        <v>0.38989243139890695</v>
      </c>
      <c r="Y169" s="3">
        <f t="shared" si="47"/>
        <v>95.020039990951375</v>
      </c>
    </row>
    <row r="170" spans="1:25" x14ac:dyDescent="0.35">
      <c r="A170">
        <v>7</v>
      </c>
      <c r="C170" s="15">
        <f t="shared" si="48"/>
        <v>44073</v>
      </c>
      <c r="D170" s="13"/>
      <c r="L170" s="34">
        <f t="shared" si="40"/>
        <v>0.33333333333333331</v>
      </c>
      <c r="M170">
        <f t="shared" si="41"/>
        <v>1.4999999999999999E-2</v>
      </c>
      <c r="N170">
        <v>22.22</v>
      </c>
      <c r="O170">
        <f t="shared" si="42"/>
        <v>4.4999999999999998E-2</v>
      </c>
      <c r="P170">
        <f t="shared" si="43"/>
        <v>-0.03</v>
      </c>
      <c r="Q170" s="32">
        <f t="shared" si="44"/>
        <v>306728.63154750154</v>
      </c>
      <c r="R170" s="28">
        <f t="shared" si="45"/>
        <v>37.812336919201279</v>
      </c>
      <c r="S170" s="28">
        <f t="shared" si="46"/>
        <v>3802.5561155793503</v>
      </c>
      <c r="T170" s="20"/>
      <c r="U170" s="56"/>
      <c r="V170" s="1">
        <f t="shared" si="37"/>
        <v>0.75624673838402556</v>
      </c>
      <c r="W170" s="1">
        <f t="shared" si="38"/>
        <v>499.24375326161595</v>
      </c>
      <c r="X170" s="1">
        <f t="shared" si="39"/>
        <v>0.37812336919201278</v>
      </c>
      <c r="Y170" s="3">
        <f t="shared" si="47"/>
        <v>95.063902889483757</v>
      </c>
    </row>
    <row r="171" spans="1:25" x14ac:dyDescent="0.35">
      <c r="A171">
        <v>7</v>
      </c>
      <c r="C171" s="15">
        <f t="shared" si="48"/>
        <v>44074</v>
      </c>
      <c r="D171" s="13"/>
      <c r="L171" s="34">
        <f t="shared" si="40"/>
        <v>0.33333333333333331</v>
      </c>
      <c r="M171">
        <f t="shared" si="41"/>
        <v>1.4999999999999999E-2</v>
      </c>
      <c r="N171">
        <v>22.22</v>
      </c>
      <c r="O171">
        <f t="shared" si="42"/>
        <v>4.4999999999999998E-2</v>
      </c>
      <c r="P171">
        <f t="shared" si="43"/>
        <v>-0.03</v>
      </c>
      <c r="Q171" s="32">
        <f t="shared" si="44"/>
        <v>306728.07137422101</v>
      </c>
      <c r="R171" s="28">
        <f t="shared" si="45"/>
        <v>36.670955038350975</v>
      </c>
      <c r="S171" s="28">
        <f t="shared" si="46"/>
        <v>3804.2576707407143</v>
      </c>
      <c r="T171" s="20"/>
      <c r="U171" s="56"/>
      <c r="V171" s="1">
        <f t="shared" si="37"/>
        <v>0.73341910076701955</v>
      </c>
      <c r="W171" s="1">
        <f t="shared" si="38"/>
        <v>499.26658089923296</v>
      </c>
      <c r="X171" s="1">
        <f t="shared" si="39"/>
        <v>0.36670955038350977</v>
      </c>
      <c r="Y171" s="3">
        <f t="shared" si="47"/>
        <v>95.106441768517868</v>
      </c>
    </row>
    <row r="172" spans="1:25" x14ac:dyDescent="0.35">
      <c r="A172">
        <v>7</v>
      </c>
      <c r="C172" s="15">
        <f t="shared" si="48"/>
        <v>44075</v>
      </c>
      <c r="D172" s="13"/>
      <c r="L172" s="34">
        <f t="shared" si="40"/>
        <v>0.33333333333333331</v>
      </c>
      <c r="M172">
        <f t="shared" si="41"/>
        <v>1.4999999999999999E-2</v>
      </c>
      <c r="N172">
        <v>22.22</v>
      </c>
      <c r="O172">
        <f t="shared" si="42"/>
        <v>4.4999999999999998E-2</v>
      </c>
      <c r="P172">
        <f t="shared" si="43"/>
        <v>-0.03</v>
      </c>
      <c r="Q172" s="32">
        <f t="shared" si="44"/>
        <v>306727.52811100741</v>
      </c>
      <c r="R172" s="28">
        <f t="shared" si="45"/>
        <v>35.564025275206305</v>
      </c>
      <c r="S172" s="28">
        <f t="shared" si="46"/>
        <v>3805.9078637174403</v>
      </c>
      <c r="T172" s="20"/>
      <c r="U172" s="56"/>
      <c r="V172" s="1">
        <f t="shared" si="37"/>
        <v>0.71128050550412614</v>
      </c>
      <c r="W172" s="1">
        <f t="shared" si="38"/>
        <v>499.28871949449587</v>
      </c>
      <c r="X172" s="1">
        <f t="shared" si="39"/>
        <v>0.35564025275206307</v>
      </c>
      <c r="Y172" s="3">
        <f t="shared" si="47"/>
        <v>95.147696592936015</v>
      </c>
    </row>
    <row r="173" spans="1:25" x14ac:dyDescent="0.35">
      <c r="A173">
        <v>7</v>
      </c>
      <c r="C173" s="15">
        <f t="shared" si="48"/>
        <v>44076</v>
      </c>
      <c r="D173" s="13"/>
      <c r="L173" s="34">
        <f t="shared" si="40"/>
        <v>0.33333333333333331</v>
      </c>
      <c r="M173">
        <f t="shared" si="41"/>
        <v>1.4999999999999999E-2</v>
      </c>
      <c r="N173">
        <v>22.22</v>
      </c>
      <c r="O173">
        <f t="shared" si="42"/>
        <v>4.4999999999999998E-2</v>
      </c>
      <c r="P173">
        <f t="shared" si="43"/>
        <v>-0.03</v>
      </c>
      <c r="Q173" s="32">
        <f t="shared" si="44"/>
        <v>306727.00124737871</v>
      </c>
      <c r="R173" s="28">
        <f t="shared" si="45"/>
        <v>34.49050776651243</v>
      </c>
      <c r="S173" s="28">
        <f t="shared" si="46"/>
        <v>3807.5082448548246</v>
      </c>
      <c r="T173" s="20"/>
      <c r="U173" s="56"/>
      <c r="V173" s="1">
        <f t="shared" si="37"/>
        <v>0.68981015533024859</v>
      </c>
      <c r="W173" s="1">
        <f t="shared" si="38"/>
        <v>499.31018984466976</v>
      </c>
      <c r="X173" s="1">
        <f t="shared" si="39"/>
        <v>0.34490507766512429</v>
      </c>
      <c r="Y173" s="3">
        <f t="shared" si="47"/>
        <v>95.187706121370624</v>
      </c>
    </row>
    <row r="174" spans="1:25" x14ac:dyDescent="0.35">
      <c r="A174">
        <v>7</v>
      </c>
      <c r="C174" s="15">
        <f t="shared" si="48"/>
        <v>44077</v>
      </c>
      <c r="D174" s="13"/>
      <c r="L174" s="34">
        <f t="shared" si="40"/>
        <v>0.33333333333333331</v>
      </c>
      <c r="M174">
        <f t="shared" si="41"/>
        <v>1.4999999999999999E-2</v>
      </c>
      <c r="N174">
        <v>22.22</v>
      </c>
      <c r="O174">
        <f t="shared" si="42"/>
        <v>4.4999999999999998E-2</v>
      </c>
      <c r="P174">
        <f t="shared" si="43"/>
        <v>-0.03</v>
      </c>
      <c r="Q174" s="32">
        <f t="shared" si="44"/>
        <v>306726.49028826418</v>
      </c>
      <c r="R174" s="28">
        <f t="shared" si="45"/>
        <v>33.449394031547676</v>
      </c>
      <c r="S174" s="28">
        <f t="shared" si="46"/>
        <v>3809.0603177043176</v>
      </c>
      <c r="T174" s="20"/>
      <c r="U174" s="56"/>
      <c r="V174" s="1">
        <f t="shared" si="37"/>
        <v>0.66898788063095349</v>
      </c>
      <c r="W174" s="1">
        <f t="shared" si="38"/>
        <v>499.33101211936906</v>
      </c>
      <c r="X174" s="1">
        <f t="shared" si="39"/>
        <v>0.33449394031547675</v>
      </c>
      <c r="Y174" s="3">
        <f t="shared" si="47"/>
        <v>95.226507942607952</v>
      </c>
    </row>
    <row r="175" spans="1:25" x14ac:dyDescent="0.35">
      <c r="A175">
        <v>7</v>
      </c>
      <c r="C175" s="15">
        <f t="shared" si="48"/>
        <v>44078</v>
      </c>
      <c r="D175" s="13"/>
      <c r="L175" s="34">
        <f t="shared" si="40"/>
        <v>0.33333333333333331</v>
      </c>
      <c r="M175">
        <f t="shared" si="41"/>
        <v>1.4999999999999999E-2</v>
      </c>
      <c r="N175">
        <v>22.22</v>
      </c>
      <c r="O175">
        <f t="shared" si="42"/>
        <v>4.4999999999999998E-2</v>
      </c>
      <c r="P175">
        <f t="shared" si="43"/>
        <v>-0.03</v>
      </c>
      <c r="Q175" s="32">
        <f t="shared" si="44"/>
        <v>306725.9947535391</v>
      </c>
      <c r="R175" s="28">
        <f t="shared" si="45"/>
        <v>32.439706025223622</v>
      </c>
      <c r="S175" s="28">
        <f t="shared" si="46"/>
        <v>3810.5655404357371</v>
      </c>
      <c r="T175" s="20"/>
      <c r="U175" s="56"/>
      <c r="V175" s="1">
        <f t="shared" si="37"/>
        <v>0.64879412050447249</v>
      </c>
      <c r="W175" s="1">
        <f t="shared" si="38"/>
        <v>499.35120587949552</v>
      </c>
      <c r="X175" s="1">
        <f t="shared" si="39"/>
        <v>0.32439706025223625</v>
      </c>
      <c r="Y175" s="3">
        <f t="shared" si="47"/>
        <v>95.264138510893432</v>
      </c>
    </row>
    <row r="176" spans="1:25" x14ac:dyDescent="0.35">
      <c r="A176">
        <v>7</v>
      </c>
      <c r="C176" s="15">
        <f t="shared" si="48"/>
        <v>44079</v>
      </c>
      <c r="D176" s="13"/>
      <c r="L176" s="34">
        <f t="shared" si="40"/>
        <v>0.33333333333333331</v>
      </c>
      <c r="M176">
        <f t="shared" si="41"/>
        <v>1.4999999999999999E-2</v>
      </c>
      <c r="N176">
        <v>22.22</v>
      </c>
      <c r="O176">
        <f t="shared" si="42"/>
        <v>4.4999999999999998E-2</v>
      </c>
      <c r="P176">
        <f t="shared" si="43"/>
        <v>-0.03</v>
      </c>
      <c r="Q176" s="32">
        <f t="shared" si="44"/>
        <v>306725.51417757344</v>
      </c>
      <c r="R176" s="28">
        <f t="shared" si="45"/>
        <v>31.460495219743379</v>
      </c>
      <c r="S176" s="28">
        <f t="shared" si="46"/>
        <v>3812.0253272068721</v>
      </c>
      <c r="T176" s="20"/>
      <c r="U176" s="56"/>
      <c r="V176" s="1">
        <f t="shared" si="37"/>
        <v>0.62920990439486757</v>
      </c>
      <c r="W176" s="1">
        <f t="shared" si="38"/>
        <v>499.37079009560512</v>
      </c>
      <c r="X176" s="1">
        <f t="shared" si="39"/>
        <v>0.31460495219743378</v>
      </c>
      <c r="Y176" s="3">
        <f t="shared" si="47"/>
        <v>95.300633180171815</v>
      </c>
    </row>
    <row r="177" spans="1:25" x14ac:dyDescent="0.35">
      <c r="A177">
        <v>7</v>
      </c>
      <c r="C177" s="15">
        <f t="shared" si="48"/>
        <v>44080</v>
      </c>
      <c r="D177" s="13"/>
      <c r="L177" s="34">
        <f t="shared" si="40"/>
        <v>0.33333333333333331</v>
      </c>
      <c r="M177">
        <f t="shared" si="41"/>
        <v>1.4999999999999999E-2</v>
      </c>
      <c r="N177">
        <v>22.22</v>
      </c>
      <c r="O177">
        <f t="shared" si="42"/>
        <v>4.4999999999999998E-2</v>
      </c>
      <c r="P177">
        <f t="shared" si="43"/>
        <v>-0.03</v>
      </c>
      <c r="Q177" s="32">
        <f t="shared" si="44"/>
        <v>306725.04810879432</v>
      </c>
      <c r="R177" s="28">
        <f t="shared" si="45"/>
        <v>30.510841713957582</v>
      </c>
      <c r="S177" s="28">
        <f t="shared" si="46"/>
        <v>3813.4410494917606</v>
      </c>
      <c r="T177" s="20"/>
      <c r="U177" s="56"/>
      <c r="V177" s="1">
        <f t="shared" si="37"/>
        <v>0.61021683427915163</v>
      </c>
      <c r="W177" s="1">
        <f t="shared" si="38"/>
        <v>499.38978316572087</v>
      </c>
      <c r="X177" s="1">
        <f t="shared" si="39"/>
        <v>0.30510841713957582</v>
      </c>
      <c r="Y177" s="3">
        <f t="shared" si="47"/>
        <v>95.336026237294021</v>
      </c>
    </row>
    <row r="178" spans="1:25" x14ac:dyDescent="0.35">
      <c r="A178">
        <v>7</v>
      </c>
      <c r="C178" s="15">
        <f t="shared" si="48"/>
        <v>44081</v>
      </c>
      <c r="D178" s="13"/>
      <c r="L178" s="34">
        <f t="shared" si="40"/>
        <v>0.33333333333333331</v>
      </c>
      <c r="M178">
        <f t="shared" si="41"/>
        <v>1.4999999999999999E-2</v>
      </c>
      <c r="N178">
        <v>22.22</v>
      </c>
      <c r="O178">
        <f t="shared" si="42"/>
        <v>4.4999999999999998E-2</v>
      </c>
      <c r="P178">
        <f t="shared" si="43"/>
        <v>-0.03</v>
      </c>
      <c r="Q178" s="32">
        <f t="shared" si="44"/>
        <v>306724.59610926156</v>
      </c>
      <c r="R178" s="28">
        <f t="shared" si="45"/>
        <v>29.589853369583352</v>
      </c>
      <c r="S178" s="28">
        <f t="shared" si="46"/>
        <v>3814.8140373688889</v>
      </c>
      <c r="T178" s="20"/>
      <c r="U178" s="56"/>
      <c r="V178" s="1">
        <f t="shared" si="37"/>
        <v>0.59179706739166704</v>
      </c>
      <c r="W178" s="1">
        <f t="shared" si="38"/>
        <v>499.40820293260833</v>
      </c>
      <c r="X178" s="1">
        <f t="shared" si="39"/>
        <v>0.29589853369583352</v>
      </c>
      <c r="Y178" s="3">
        <f t="shared" si="47"/>
        <v>95.37035093422223</v>
      </c>
    </row>
    <row r="179" spans="1:25" x14ac:dyDescent="0.35">
      <c r="A179">
        <v>7</v>
      </c>
      <c r="C179" s="15">
        <f t="shared" si="48"/>
        <v>44082</v>
      </c>
      <c r="D179" s="13"/>
      <c r="L179" s="34">
        <f t="shared" si="40"/>
        <v>0.33333333333333331</v>
      </c>
      <c r="M179">
        <f t="shared" si="41"/>
        <v>1.4999999999999999E-2</v>
      </c>
      <c r="N179">
        <v>22.22</v>
      </c>
      <c r="O179">
        <f t="shared" si="42"/>
        <v>4.4999999999999998E-2</v>
      </c>
      <c r="P179">
        <f t="shared" si="43"/>
        <v>-0.03</v>
      </c>
      <c r="Q179" s="32">
        <f t="shared" si="44"/>
        <v>306724.15775425604</v>
      </c>
      <c r="R179" s="28">
        <f t="shared" si="45"/>
        <v>28.696664973476707</v>
      </c>
      <c r="S179" s="28">
        <f t="shared" si="46"/>
        <v>3816.1455807705202</v>
      </c>
      <c r="T179" s="20"/>
      <c r="U179" s="56"/>
      <c r="V179" s="1">
        <f t="shared" si="37"/>
        <v>0.5739332994695342</v>
      </c>
      <c r="W179" s="1">
        <f t="shared" si="38"/>
        <v>499.42606670053044</v>
      </c>
      <c r="X179" s="1">
        <f t="shared" si="39"/>
        <v>0.2869666497347671</v>
      </c>
      <c r="Y179" s="3">
        <f t="shared" si="47"/>
        <v>95.40363951926301</v>
      </c>
    </row>
    <row r="180" spans="1:25" x14ac:dyDescent="0.35">
      <c r="A180">
        <v>7</v>
      </c>
      <c r="C180" s="15">
        <f t="shared" si="48"/>
        <v>44083</v>
      </c>
      <c r="D180" s="13"/>
      <c r="L180" s="34">
        <f t="shared" si="40"/>
        <v>0.33333333333333331</v>
      </c>
      <c r="M180">
        <f t="shared" si="41"/>
        <v>1.4999999999999999E-2</v>
      </c>
      <c r="N180">
        <v>22.22</v>
      </c>
      <c r="O180">
        <f t="shared" si="42"/>
        <v>4.4999999999999998E-2</v>
      </c>
      <c r="P180">
        <f t="shared" si="43"/>
        <v>-0.03</v>
      </c>
      <c r="Q180" s="32">
        <f t="shared" si="44"/>
        <v>306723.73263188056</v>
      </c>
      <c r="R180" s="28">
        <f t="shared" si="45"/>
        <v>27.830437425173159</v>
      </c>
      <c r="S180" s="28">
        <f t="shared" si="46"/>
        <v>3817.4369306943267</v>
      </c>
      <c r="T180" s="20"/>
      <c r="U180" s="56"/>
      <c r="V180" s="1">
        <f t="shared" si="37"/>
        <v>0.5566087485034632</v>
      </c>
      <c r="W180" s="1">
        <f t="shared" si="38"/>
        <v>499.44339125149656</v>
      </c>
      <c r="X180" s="1">
        <f t="shared" si="39"/>
        <v>0.2783043742517316</v>
      </c>
      <c r="Y180" s="3">
        <f t="shared" si="47"/>
        <v>95.435923267358177</v>
      </c>
    </row>
    <row r="181" spans="1:25" x14ac:dyDescent="0.35">
      <c r="A181">
        <v>7</v>
      </c>
      <c r="C181" s="15">
        <f t="shared" si="48"/>
        <v>44084</v>
      </c>
      <c r="D181" s="13"/>
      <c r="L181" s="34">
        <f t="shared" si="40"/>
        <v>0.33333333333333331</v>
      </c>
      <c r="M181">
        <f t="shared" si="41"/>
        <v>1.4999999999999999E-2</v>
      </c>
      <c r="N181">
        <v>22.22</v>
      </c>
      <c r="O181">
        <f t="shared" si="42"/>
        <v>4.4999999999999998E-2</v>
      </c>
      <c r="P181">
        <f t="shared" si="43"/>
        <v>-0.03</v>
      </c>
      <c r="Q181" s="32">
        <f t="shared" si="44"/>
        <v>306723.32034267264</v>
      </c>
      <c r="R181" s="28">
        <f t="shared" si="45"/>
        <v>26.990356948934956</v>
      </c>
      <c r="S181" s="28">
        <f t="shared" si="46"/>
        <v>3818.6893003784594</v>
      </c>
      <c r="T181" s="20"/>
      <c r="U181" s="56"/>
      <c r="V181" s="1">
        <f t="shared" si="37"/>
        <v>0.53980713897869914</v>
      </c>
      <c r="W181" s="1">
        <f t="shared" si="38"/>
        <v>499.46019286102131</v>
      </c>
      <c r="X181" s="1">
        <f t="shared" si="39"/>
        <v>0.26990356948934957</v>
      </c>
      <c r="Y181" s="3">
        <f t="shared" si="47"/>
        <v>95.467232509461496</v>
      </c>
    </row>
    <row r="182" spans="1:25" x14ac:dyDescent="0.35">
      <c r="A182">
        <v>7</v>
      </c>
      <c r="C182" s="15">
        <f t="shared" si="48"/>
        <v>44085</v>
      </c>
      <c r="D182" s="13"/>
      <c r="L182" s="34">
        <f t="shared" si="40"/>
        <v>0.33333333333333331</v>
      </c>
      <c r="M182">
        <f t="shared" si="41"/>
        <v>1.4999999999999999E-2</v>
      </c>
      <c r="N182">
        <v>22.22</v>
      </c>
      <c r="O182">
        <f t="shared" si="42"/>
        <v>4.4999999999999998E-2</v>
      </c>
      <c r="P182">
        <f t="shared" si="43"/>
        <v>-0.03</v>
      </c>
      <c r="Q182" s="32">
        <f t="shared" si="44"/>
        <v>306722.92049922928</v>
      </c>
      <c r="R182" s="28">
        <f t="shared" si="45"/>
        <v>26.175634329566289</v>
      </c>
      <c r="S182" s="28">
        <f t="shared" si="46"/>
        <v>3819.9038664411614</v>
      </c>
      <c r="T182" s="20"/>
      <c r="U182" s="56"/>
      <c r="V182" s="1">
        <f t="shared" si="37"/>
        <v>0.52351268659132577</v>
      </c>
      <c r="W182" s="1">
        <f t="shared" si="38"/>
        <v>499.47648731340865</v>
      </c>
      <c r="X182" s="1">
        <f t="shared" si="39"/>
        <v>0.26175634329566289</v>
      </c>
      <c r="Y182" s="3">
        <f t="shared" si="47"/>
        <v>95.497596661029036</v>
      </c>
    </row>
    <row r="183" spans="1:25" x14ac:dyDescent="0.35">
      <c r="A183">
        <v>7</v>
      </c>
      <c r="C183" s="15">
        <f t="shared" si="48"/>
        <v>44086</v>
      </c>
      <c r="D183" s="13"/>
      <c r="L183" s="34">
        <f t="shared" si="40"/>
        <v>0.33333333333333331</v>
      </c>
      <c r="M183">
        <f t="shared" si="41"/>
        <v>1.4999999999999999E-2</v>
      </c>
      <c r="N183">
        <v>22.22</v>
      </c>
      <c r="O183">
        <f t="shared" si="42"/>
        <v>4.4999999999999998E-2</v>
      </c>
      <c r="P183">
        <f t="shared" si="43"/>
        <v>-0.03</v>
      </c>
      <c r="Q183" s="32">
        <f t="shared" si="44"/>
        <v>306722.53272584273</v>
      </c>
      <c r="R183" s="28">
        <f t="shared" si="45"/>
        <v>25.385504171280033</v>
      </c>
      <c r="S183" s="28">
        <f t="shared" si="46"/>
        <v>3821.0817699859917</v>
      </c>
      <c r="T183" s="20"/>
      <c r="U183" s="56"/>
      <c r="V183" s="1">
        <f t="shared" si="37"/>
        <v>0.50771008342560064</v>
      </c>
      <c r="W183" s="1">
        <f t="shared" si="38"/>
        <v>499.49228991657441</v>
      </c>
      <c r="X183" s="1">
        <f t="shared" si="39"/>
        <v>0.25385504171280032</v>
      </c>
      <c r="Y183" s="3">
        <f t="shared" si="47"/>
        <v>95.527044249649805</v>
      </c>
    </row>
    <row r="184" spans="1:25" x14ac:dyDescent="0.35">
      <c r="A184">
        <v>7</v>
      </c>
      <c r="C184" s="15">
        <f t="shared" si="48"/>
        <v>44087</v>
      </c>
      <c r="D184" s="13"/>
      <c r="L184" s="34">
        <f t="shared" si="40"/>
        <v>0.33333333333333331</v>
      </c>
      <c r="M184">
        <f t="shared" si="41"/>
        <v>1.4999999999999999E-2</v>
      </c>
      <c r="N184">
        <v>22.22</v>
      </c>
      <c r="O184">
        <f t="shared" si="42"/>
        <v>4.4999999999999998E-2</v>
      </c>
      <c r="P184">
        <f t="shared" si="43"/>
        <v>-0.03</v>
      </c>
      <c r="Q184" s="32">
        <f t="shared" si="44"/>
        <v>306722.1566581474</v>
      </c>
      <c r="R184" s="28">
        <f t="shared" si="45"/>
        <v>24.619224178921154</v>
      </c>
      <c r="S184" s="28">
        <f t="shared" si="46"/>
        <v>3822.2241176736993</v>
      </c>
      <c r="T184" s="20"/>
      <c r="U184" s="56"/>
      <c r="V184" s="1">
        <f t="shared" si="37"/>
        <v>0.49238448357842307</v>
      </c>
      <c r="W184" s="1">
        <f t="shared" si="38"/>
        <v>499.50761551642159</v>
      </c>
      <c r="X184" s="1">
        <f t="shared" si="39"/>
        <v>0.24619224178921154</v>
      </c>
      <c r="Y184" s="3">
        <f t="shared" si="47"/>
        <v>95.555602941842494</v>
      </c>
    </row>
    <row r="185" spans="1:25" x14ac:dyDescent="0.35">
      <c r="A185">
        <v>7</v>
      </c>
      <c r="C185" s="15">
        <f t="shared" si="48"/>
        <v>44088</v>
      </c>
      <c r="D185" s="13"/>
      <c r="L185" s="34">
        <f t="shared" si="40"/>
        <v>0.33333333333333331</v>
      </c>
      <c r="M185">
        <f t="shared" si="41"/>
        <v>1.4999999999999999E-2</v>
      </c>
      <c r="N185">
        <v>22.22</v>
      </c>
      <c r="O185">
        <f t="shared" si="42"/>
        <v>4.4999999999999998E-2</v>
      </c>
      <c r="P185">
        <f t="shared" si="43"/>
        <v>-0.03</v>
      </c>
      <c r="Q185" s="32">
        <f t="shared" si="44"/>
        <v>306721.7919427774</v>
      </c>
      <c r="R185" s="28">
        <f t="shared" si="45"/>
        <v>23.876074460872847</v>
      </c>
      <c r="S185" s="28">
        <f t="shared" si="46"/>
        <v>3823.3319827617506</v>
      </c>
      <c r="T185" s="20"/>
      <c r="U185" s="56"/>
      <c r="V185" s="1">
        <f t="shared" si="37"/>
        <v>0.47752148921745696</v>
      </c>
      <c r="W185" s="1">
        <f t="shared" si="38"/>
        <v>499.52247851078255</v>
      </c>
      <c r="X185" s="1">
        <f t="shared" si="39"/>
        <v>0.23876074460872848</v>
      </c>
      <c r="Y185" s="3">
        <f t="shared" si="47"/>
        <v>95.583299569043774</v>
      </c>
    </row>
    <row r="186" spans="1:25" x14ac:dyDescent="0.35">
      <c r="A186">
        <v>7</v>
      </c>
      <c r="C186" s="15">
        <f t="shared" si="48"/>
        <v>44089</v>
      </c>
      <c r="D186" s="13"/>
      <c r="L186" s="34">
        <f t="shared" si="40"/>
        <v>0.33333333333333331</v>
      </c>
      <c r="M186">
        <f t="shared" si="41"/>
        <v>1.4999999999999999E-2</v>
      </c>
      <c r="N186">
        <v>22.22</v>
      </c>
      <c r="O186">
        <f t="shared" si="42"/>
        <v>4.4999999999999998E-2</v>
      </c>
      <c r="P186">
        <f t="shared" si="43"/>
        <v>-0.03</v>
      </c>
      <c r="Q186" s="32">
        <f t="shared" si="44"/>
        <v>306721.43823703454</v>
      </c>
      <c r="R186" s="28">
        <f t="shared" si="45"/>
        <v>23.155356852991726</v>
      </c>
      <c r="S186" s="28">
        <f t="shared" si="46"/>
        <v>3824.40640611249</v>
      </c>
      <c r="T186" s="20"/>
      <c r="U186" s="56"/>
      <c r="V186" s="1">
        <f t="shared" si="37"/>
        <v>0.46310713705983453</v>
      </c>
      <c r="W186" s="1">
        <f t="shared" si="38"/>
        <v>499.53689286294019</v>
      </c>
      <c r="X186" s="1">
        <f t="shared" si="39"/>
        <v>0.23155356852991726</v>
      </c>
      <c r="Y186" s="3">
        <f t="shared" si="47"/>
        <v>95.610160152812256</v>
      </c>
    </row>
    <row r="187" spans="1:25" x14ac:dyDescent="0.35">
      <c r="A187">
        <v>7</v>
      </c>
      <c r="C187" s="15">
        <f t="shared" si="48"/>
        <v>44090</v>
      </c>
      <c r="D187" s="13"/>
      <c r="L187" s="34">
        <f t="shared" si="40"/>
        <v>0.33333333333333331</v>
      </c>
      <c r="M187">
        <f t="shared" si="41"/>
        <v>1.4999999999999999E-2</v>
      </c>
      <c r="N187">
        <v>22.22</v>
      </c>
      <c r="O187">
        <f t="shared" si="42"/>
        <v>4.4999999999999998E-2</v>
      </c>
      <c r="P187">
        <f t="shared" si="43"/>
        <v>-0.03</v>
      </c>
      <c r="Q187" s="32">
        <f t="shared" si="44"/>
        <v>306721.09520856623</v>
      </c>
      <c r="R187" s="28">
        <f t="shared" si="45"/>
        <v>22.456394262938094</v>
      </c>
      <c r="S187" s="28">
        <f t="shared" si="46"/>
        <v>3825.4483971708746</v>
      </c>
      <c r="T187" s="20"/>
      <c r="U187" s="56"/>
      <c r="V187" s="1">
        <f t="shared" si="37"/>
        <v>0.44912788525876191</v>
      </c>
      <c r="W187" s="1">
        <f t="shared" si="38"/>
        <v>499.55087211474125</v>
      </c>
      <c r="X187" s="1">
        <f t="shared" si="39"/>
        <v>0.22456394262938095</v>
      </c>
      <c r="Y187" s="3">
        <f t="shared" si="47"/>
        <v>95.636209929271871</v>
      </c>
    </row>
    <row r="188" spans="1:25" x14ac:dyDescent="0.35">
      <c r="A188">
        <v>7</v>
      </c>
      <c r="C188" s="15">
        <f t="shared" si="48"/>
        <v>44091</v>
      </c>
      <c r="D188" s="13"/>
      <c r="L188" s="34">
        <f t="shared" si="40"/>
        <v>0.33333333333333331</v>
      </c>
      <c r="M188">
        <f t="shared" si="41"/>
        <v>1.4999999999999999E-2</v>
      </c>
      <c r="N188">
        <v>22.22</v>
      </c>
      <c r="O188">
        <f t="shared" si="42"/>
        <v>4.4999999999999998E-2</v>
      </c>
      <c r="P188">
        <f t="shared" si="43"/>
        <v>-0.03</v>
      </c>
      <c r="Q188" s="32">
        <f t="shared" si="44"/>
        <v>306720.76253505307</v>
      </c>
      <c r="R188" s="28">
        <f t="shared" si="45"/>
        <v>21.778530034286426</v>
      </c>
      <c r="S188" s="28">
        <f t="shared" si="46"/>
        <v>3826.4589349127068</v>
      </c>
      <c r="T188" s="20"/>
      <c r="U188" s="56"/>
      <c r="V188" s="1">
        <f t="shared" si="37"/>
        <v>0.4355706006857285</v>
      </c>
      <c r="W188" s="1">
        <f t="shared" si="38"/>
        <v>499.56442939931429</v>
      </c>
      <c r="X188" s="1">
        <f t="shared" si="39"/>
        <v>0.21778530034286425</v>
      </c>
      <c r="Y188" s="3">
        <f t="shared" si="47"/>
        <v>95.661473372817682</v>
      </c>
    </row>
    <row r="189" spans="1:25" x14ac:dyDescent="0.35">
      <c r="A189">
        <v>7</v>
      </c>
      <c r="C189" s="15">
        <f t="shared" si="48"/>
        <v>44092</v>
      </c>
      <c r="D189" s="13"/>
      <c r="L189" s="34">
        <f t="shared" si="40"/>
        <v>0.33333333333333331</v>
      </c>
      <c r="M189">
        <f t="shared" si="41"/>
        <v>1.4999999999999999E-2</v>
      </c>
      <c r="N189">
        <v>22.22</v>
      </c>
      <c r="O189">
        <f t="shared" si="42"/>
        <v>4.4999999999999998E-2</v>
      </c>
      <c r="P189">
        <f t="shared" si="43"/>
        <v>-0.03</v>
      </c>
      <c r="Q189" s="32">
        <f t="shared" si="44"/>
        <v>306720.43990390602</v>
      </c>
      <c r="R189" s="28">
        <f t="shared" si="45"/>
        <v>21.121127329819647</v>
      </c>
      <c r="S189" s="28">
        <f t="shared" si="46"/>
        <v>3827.4389687642497</v>
      </c>
      <c r="T189" s="20"/>
      <c r="U189" s="56"/>
      <c r="V189" s="1">
        <f t="shared" si="37"/>
        <v>0.42242254659639294</v>
      </c>
      <c r="W189" s="1">
        <f t="shared" si="38"/>
        <v>499.57757745340359</v>
      </c>
      <c r="X189" s="1">
        <f t="shared" si="39"/>
        <v>0.21121127329819647</v>
      </c>
      <c r="Y189" s="3">
        <f t="shared" si="47"/>
        <v>95.685974219106242</v>
      </c>
    </row>
    <row r="190" spans="1:25" x14ac:dyDescent="0.35">
      <c r="A190">
        <v>7</v>
      </c>
      <c r="C190" s="15">
        <f t="shared" si="48"/>
        <v>44093</v>
      </c>
      <c r="D190" s="13"/>
      <c r="L190" s="34">
        <f t="shared" si="40"/>
        <v>0.33333333333333331</v>
      </c>
      <c r="M190">
        <f t="shared" si="41"/>
        <v>1.4999999999999999E-2</v>
      </c>
      <c r="N190">
        <v>22.22</v>
      </c>
      <c r="O190">
        <f t="shared" si="42"/>
        <v>4.4999999999999998E-2</v>
      </c>
      <c r="P190">
        <f t="shared" si="43"/>
        <v>-0.03</v>
      </c>
      <c r="Q190" s="32">
        <f t="shared" si="44"/>
        <v>306720.1270119726</v>
      </c>
      <c r="R190" s="28">
        <f t="shared" si="45"/>
        <v>20.48356853342883</v>
      </c>
      <c r="S190" s="28">
        <f t="shared" si="46"/>
        <v>3828.3894194940917</v>
      </c>
      <c r="T190" s="20"/>
      <c r="U190" s="56"/>
      <c r="V190" s="1">
        <f t="shared" si="37"/>
        <v>0.40967137066857662</v>
      </c>
      <c r="W190" s="1">
        <f t="shared" si="38"/>
        <v>499.5903286293314</v>
      </c>
      <c r="X190" s="1">
        <f t="shared" si="39"/>
        <v>0.20483568533428831</v>
      </c>
      <c r="Y190" s="3">
        <f t="shared" si="47"/>
        <v>95.709735487352305</v>
      </c>
    </row>
    <row r="191" spans="1:25" x14ac:dyDescent="0.35">
      <c r="A191">
        <v>7</v>
      </c>
      <c r="C191" s="15">
        <f t="shared" si="48"/>
        <v>44094</v>
      </c>
      <c r="D191" s="13"/>
      <c r="L191" s="34">
        <f t="shared" si="40"/>
        <v>0.33333333333333331</v>
      </c>
      <c r="M191">
        <f t="shared" si="41"/>
        <v>1.4999999999999999E-2</v>
      </c>
      <c r="N191">
        <v>22.22</v>
      </c>
      <c r="O191">
        <f t="shared" si="42"/>
        <v>4.4999999999999998E-2</v>
      </c>
      <c r="P191">
        <f t="shared" si="43"/>
        <v>-0.03</v>
      </c>
      <c r="Q191" s="32">
        <f t="shared" si="44"/>
        <v>306719.82356525195</v>
      </c>
      <c r="R191" s="28">
        <f t="shared" si="45"/>
        <v>19.865254670057297</v>
      </c>
      <c r="S191" s="28">
        <f t="shared" si="46"/>
        <v>3829.3111800780962</v>
      </c>
      <c r="T191" s="20"/>
      <c r="U191" s="56"/>
      <c r="V191" s="1">
        <f t="shared" si="37"/>
        <v>0.39730509340114595</v>
      </c>
      <c r="W191" s="1">
        <f t="shared" si="38"/>
        <v>499.60269490659886</v>
      </c>
      <c r="X191" s="1">
        <f t="shared" si="39"/>
        <v>0.19865254670057297</v>
      </c>
      <c r="Y191" s="3">
        <f t="shared" si="47"/>
        <v>95.732779501952407</v>
      </c>
    </row>
    <row r="192" spans="1:25" x14ac:dyDescent="0.35">
      <c r="A192">
        <v>7</v>
      </c>
      <c r="C192" s="15">
        <f t="shared" si="48"/>
        <v>44095</v>
      </c>
      <c r="D192" s="13"/>
      <c r="L192" s="34">
        <f t="shared" si="40"/>
        <v>0.33333333333333331</v>
      </c>
      <c r="M192">
        <f t="shared" si="41"/>
        <v>1.4999999999999999E-2</v>
      </c>
      <c r="N192">
        <v>22.22</v>
      </c>
      <c r="O192">
        <f t="shared" si="42"/>
        <v>4.4999999999999998E-2</v>
      </c>
      <c r="P192">
        <f t="shared" si="43"/>
        <v>-0.03</v>
      </c>
      <c r="Q192" s="32">
        <f t="shared" si="44"/>
        <v>306719.52927861869</v>
      </c>
      <c r="R192" s="28">
        <f t="shared" si="45"/>
        <v>19.265604843145045</v>
      </c>
      <c r="S192" s="28">
        <f t="shared" si="46"/>
        <v>3830.2051165382486</v>
      </c>
      <c r="T192" s="20"/>
      <c r="U192" s="56"/>
      <c r="V192" s="1">
        <f t="shared" si="37"/>
        <v>0.38531209686290091</v>
      </c>
      <c r="W192" s="1">
        <f t="shared" si="38"/>
        <v>499.61468790313711</v>
      </c>
      <c r="X192" s="1">
        <f t="shared" si="39"/>
        <v>0.19265604843145046</v>
      </c>
      <c r="Y192" s="3">
        <f t="shared" si="47"/>
        <v>95.755127913456221</v>
      </c>
    </row>
    <row r="193" spans="1:25" x14ac:dyDescent="0.35">
      <c r="A193">
        <v>7</v>
      </c>
      <c r="C193" s="15">
        <f t="shared" si="48"/>
        <v>44096</v>
      </c>
      <c r="D193" s="13"/>
      <c r="L193" s="34">
        <f t="shared" si="40"/>
        <v>0.33333333333333331</v>
      </c>
      <c r="M193">
        <f t="shared" si="41"/>
        <v>1.4999999999999999E-2</v>
      </c>
      <c r="N193">
        <v>22.22</v>
      </c>
      <c r="O193">
        <f t="shared" si="42"/>
        <v>4.4999999999999998E-2</v>
      </c>
      <c r="P193">
        <f t="shared" si="43"/>
        <v>-0.03</v>
      </c>
      <c r="Q193" s="32">
        <f t="shared" si="44"/>
        <v>306719.24387555482</v>
      </c>
      <c r="R193" s="28">
        <f t="shared" si="45"/>
        <v>18.684055689045767</v>
      </c>
      <c r="S193" s="28">
        <f t="shared" si="46"/>
        <v>3831.0720687561902</v>
      </c>
      <c r="T193" s="20"/>
      <c r="U193" s="56"/>
      <c r="V193" s="1">
        <f t="shared" si="37"/>
        <v>0.37368111378091534</v>
      </c>
      <c r="W193" s="1">
        <f t="shared" si="38"/>
        <v>499.62631888621911</v>
      </c>
      <c r="X193" s="1">
        <f t="shared" si="39"/>
        <v>0.18684055689045767</v>
      </c>
      <c r="Y193" s="3">
        <f t="shared" si="47"/>
        <v>95.776801718904764</v>
      </c>
    </row>
    <row r="194" spans="1:25" x14ac:dyDescent="0.35">
      <c r="A194">
        <v>7</v>
      </c>
      <c r="C194" s="15">
        <f t="shared" si="48"/>
        <v>44097</v>
      </c>
      <c r="D194" s="13"/>
      <c r="L194" s="34">
        <f t="shared" si="40"/>
        <v>0.33333333333333331</v>
      </c>
      <c r="M194">
        <f t="shared" si="41"/>
        <v>1.4999999999999999E-2</v>
      </c>
      <c r="N194">
        <v>22.22</v>
      </c>
      <c r="O194">
        <f t="shared" si="42"/>
        <v>4.4999999999999998E-2</v>
      </c>
      <c r="P194">
        <f t="shared" si="43"/>
        <v>-0.03</v>
      </c>
      <c r="Q194" s="32">
        <f t="shared" si="44"/>
        <v>306718.96708788996</v>
      </c>
      <c r="R194" s="28">
        <f t="shared" si="45"/>
        <v>18.120060847904671</v>
      </c>
      <c r="S194" s="28">
        <f t="shared" si="46"/>
        <v>3831.9128512621974</v>
      </c>
      <c r="T194" s="20"/>
      <c r="U194" s="56"/>
      <c r="V194" s="1">
        <f t="shared" ref="V194:V257" si="49">R194*$AB$7</f>
        <v>0.36240121695809341</v>
      </c>
      <c r="W194" s="1">
        <f t="shared" ref="W194:W257" si="50">$AB$10-V194</f>
        <v>499.63759878304188</v>
      </c>
      <c r="X194" s="1">
        <f t="shared" ref="X194:X257" si="51">R194*$AB$8</f>
        <v>0.1812006084790467</v>
      </c>
      <c r="Y194" s="3">
        <f t="shared" si="47"/>
        <v>95.797821281554945</v>
      </c>
    </row>
    <row r="195" spans="1:25" x14ac:dyDescent="0.35">
      <c r="A195">
        <v>7</v>
      </c>
      <c r="C195" s="15">
        <f t="shared" si="48"/>
        <v>44098</v>
      </c>
      <c r="D195" s="13"/>
      <c r="L195" s="34">
        <f t="shared" ref="L195:L258" si="52">M195/O195</f>
        <v>0.33333333333333331</v>
      </c>
      <c r="M195">
        <f t="shared" ref="M195:M258" si="53">IF(A195=0,$AE$2,IF(A195=1,$AE$3,IF(A195=2,$AE$4,IF(A195=3,$AE$5,IF(A195=4,$AE$6,IF(A195=5,$AE$7,IF(A195=6,$AE$8,IF(A195=7,$AE$9,""))))))))</f>
        <v>1.4999999999999999E-2</v>
      </c>
      <c r="N195">
        <v>22.22</v>
      </c>
      <c r="O195">
        <f t="shared" ref="O195:O258" si="54">$AB$6</f>
        <v>4.4999999999999998E-2</v>
      </c>
      <c r="P195">
        <f t="shared" ref="P195:P258" si="55">M195-O195</f>
        <v>-0.03</v>
      </c>
      <c r="Q195" s="32">
        <f t="shared" ref="Q195:Q258" si="56">Q194-((Q194/$AB$2)*(M195*R194))</f>
        <v>306718.6986555492</v>
      </c>
      <c r="R195" s="28">
        <f t="shared" ref="R195:R258" si="57">R194+(Q194/$AB$2)*(M195*R194)-(R194*O195)</f>
        <v>17.573090450500697</v>
      </c>
      <c r="S195" s="28">
        <f t="shared" ref="S195:S258" si="58">S194+(R194*O195)</f>
        <v>3832.728254000353</v>
      </c>
      <c r="T195" s="20"/>
      <c r="U195" s="56"/>
      <c r="V195" s="1">
        <f t="shared" si="49"/>
        <v>0.35146180901001395</v>
      </c>
      <c r="W195" s="1">
        <f t="shared" si="50"/>
        <v>499.64853819099</v>
      </c>
      <c r="X195" s="1">
        <f t="shared" si="51"/>
        <v>0.17573090450500697</v>
      </c>
      <c r="Y195" s="3">
        <f t="shared" ref="Y195:Y258" si="59">S195*$AB$9</f>
        <v>95.818206350008836</v>
      </c>
    </row>
    <row r="196" spans="1:25" x14ac:dyDescent="0.35">
      <c r="A196">
        <v>7</v>
      </c>
      <c r="C196" s="15">
        <f t="shared" ref="C196:C259" si="60">C195+1</f>
        <v>44099</v>
      </c>
      <c r="D196" s="13"/>
      <c r="L196" s="34">
        <f t="shared" si="52"/>
        <v>0.33333333333333331</v>
      </c>
      <c r="M196">
        <f t="shared" si="53"/>
        <v>1.4999999999999999E-2</v>
      </c>
      <c r="N196">
        <v>22.22</v>
      </c>
      <c r="O196">
        <f t="shared" si="54"/>
        <v>4.4999999999999998E-2</v>
      </c>
      <c r="P196">
        <f t="shared" si="55"/>
        <v>-0.03</v>
      </c>
      <c r="Q196" s="32">
        <f t="shared" si="56"/>
        <v>306718.43832630885</v>
      </c>
      <c r="R196" s="28">
        <f t="shared" si="57"/>
        <v>17.042630620571689</v>
      </c>
      <c r="S196" s="28">
        <f t="shared" si="58"/>
        <v>3833.5190430706257</v>
      </c>
      <c r="T196" s="20"/>
      <c r="U196" s="56"/>
      <c r="V196" s="1">
        <f t="shared" si="49"/>
        <v>0.34085261241143378</v>
      </c>
      <c r="W196" s="1">
        <f t="shared" si="50"/>
        <v>499.65914738758858</v>
      </c>
      <c r="X196" s="1">
        <f t="shared" si="51"/>
        <v>0.17042630620571689</v>
      </c>
      <c r="Y196" s="3">
        <f t="shared" si="59"/>
        <v>95.837976076765642</v>
      </c>
    </row>
    <row r="197" spans="1:25" x14ac:dyDescent="0.35">
      <c r="A197">
        <v>7</v>
      </c>
      <c r="C197" s="15">
        <f t="shared" si="60"/>
        <v>44100</v>
      </c>
      <c r="D197" s="13"/>
      <c r="L197" s="34">
        <f t="shared" si="52"/>
        <v>0.33333333333333331</v>
      </c>
      <c r="M197">
        <f t="shared" si="53"/>
        <v>1.4999999999999999E-2</v>
      </c>
      <c r="N197">
        <v>22.22</v>
      </c>
      <c r="O197">
        <f t="shared" si="54"/>
        <v>4.4999999999999998E-2</v>
      </c>
      <c r="P197">
        <f t="shared" si="55"/>
        <v>-0.03</v>
      </c>
      <c r="Q197" s="32">
        <f t="shared" si="56"/>
        <v>306718.18585555936</v>
      </c>
      <c r="R197" s="28">
        <f t="shared" si="57"/>
        <v>16.528182992155596</v>
      </c>
      <c r="S197" s="28">
        <f t="shared" si="58"/>
        <v>3834.2859614485515</v>
      </c>
      <c r="T197" s="20"/>
      <c r="U197" s="56"/>
      <c r="V197" s="1">
        <f t="shared" si="49"/>
        <v>0.33056365984311192</v>
      </c>
      <c r="W197" s="1">
        <f t="shared" si="50"/>
        <v>499.66943634015689</v>
      </c>
      <c r="X197" s="1">
        <f t="shared" si="51"/>
        <v>0.16528182992155596</v>
      </c>
      <c r="Y197" s="3">
        <f t="shared" si="59"/>
        <v>95.857149036213798</v>
      </c>
    </row>
    <row r="198" spans="1:25" x14ac:dyDescent="0.35">
      <c r="A198">
        <v>7</v>
      </c>
      <c r="C198" s="15">
        <f t="shared" si="60"/>
        <v>44101</v>
      </c>
      <c r="D198" s="13"/>
      <c r="L198" s="34">
        <f t="shared" si="52"/>
        <v>0.33333333333333331</v>
      </c>
      <c r="M198">
        <f t="shared" si="53"/>
        <v>1.4999999999999999E-2</v>
      </c>
      <c r="N198">
        <v>22.22</v>
      </c>
      <c r="O198">
        <f t="shared" si="54"/>
        <v>4.4999999999999998E-2</v>
      </c>
      <c r="P198">
        <f t="shared" si="55"/>
        <v>-0.03</v>
      </c>
      <c r="Q198" s="32">
        <f t="shared" si="56"/>
        <v>306717.94100607536</v>
      </c>
      <c r="R198" s="28">
        <f t="shared" si="57"/>
        <v>16.029264241494836</v>
      </c>
      <c r="S198" s="28">
        <f t="shared" si="58"/>
        <v>3835.0297296831986</v>
      </c>
      <c r="T198" s="20"/>
      <c r="U198" s="56"/>
      <c r="V198" s="1">
        <f t="shared" si="49"/>
        <v>0.32058528482989673</v>
      </c>
      <c r="W198" s="1">
        <f t="shared" si="50"/>
        <v>499.67941471517008</v>
      </c>
      <c r="X198" s="1">
        <f t="shared" si="51"/>
        <v>0.16029264241494837</v>
      </c>
      <c r="Y198" s="3">
        <f t="shared" si="59"/>
        <v>95.875743242079977</v>
      </c>
    </row>
    <row r="199" spans="1:25" x14ac:dyDescent="0.35">
      <c r="A199">
        <v>7</v>
      </c>
      <c r="C199" s="15">
        <f t="shared" si="60"/>
        <v>44102</v>
      </c>
      <c r="D199" s="13"/>
      <c r="L199" s="34">
        <f t="shared" si="52"/>
        <v>0.33333333333333331</v>
      </c>
      <c r="M199">
        <f t="shared" si="53"/>
        <v>1.4999999999999999E-2</v>
      </c>
      <c r="N199">
        <v>22.22</v>
      </c>
      <c r="O199">
        <f t="shared" si="54"/>
        <v>4.4999999999999998E-2</v>
      </c>
      <c r="P199">
        <f t="shared" si="55"/>
        <v>-0.03</v>
      </c>
      <c r="Q199" s="32">
        <f t="shared" si="56"/>
        <v>306717.70354779292</v>
      </c>
      <c r="R199" s="28">
        <f t="shared" si="57"/>
        <v>15.5454056330646</v>
      </c>
      <c r="S199" s="28">
        <f t="shared" si="58"/>
        <v>3835.7510465740661</v>
      </c>
      <c r="T199" s="20"/>
      <c r="U199" s="56"/>
      <c r="V199" s="1">
        <f t="shared" si="49"/>
        <v>0.31090811266129204</v>
      </c>
      <c r="W199" s="1">
        <f t="shared" si="50"/>
        <v>499.68909188733869</v>
      </c>
      <c r="X199" s="1">
        <f t="shared" si="51"/>
        <v>0.15545405633064602</v>
      </c>
      <c r="Y199" s="3">
        <f t="shared" si="59"/>
        <v>95.893776164351664</v>
      </c>
    </row>
    <row r="200" spans="1:25" x14ac:dyDescent="0.35">
      <c r="A200">
        <v>7</v>
      </c>
      <c r="C200" s="15">
        <f t="shared" si="60"/>
        <v>44103</v>
      </c>
      <c r="D200" s="13"/>
      <c r="L200" s="34">
        <f t="shared" si="52"/>
        <v>0.33333333333333331</v>
      </c>
      <c r="M200">
        <f t="shared" si="53"/>
        <v>1.4999999999999999E-2</v>
      </c>
      <c r="N200">
        <v>22.22</v>
      </c>
      <c r="O200">
        <f t="shared" si="54"/>
        <v>4.4999999999999998E-2</v>
      </c>
      <c r="P200">
        <f t="shared" si="55"/>
        <v>-0.03</v>
      </c>
      <c r="Q200" s="32">
        <f t="shared" si="56"/>
        <v>306717.47325759317</v>
      </c>
      <c r="R200" s="28">
        <f t="shared" si="57"/>
        <v>15.076152579299098</v>
      </c>
      <c r="S200" s="28">
        <f t="shared" si="58"/>
        <v>3836.4505898275538</v>
      </c>
      <c r="T200" s="20"/>
      <c r="U200" s="56"/>
      <c r="V200" s="1">
        <f t="shared" si="49"/>
        <v>0.30152305158598197</v>
      </c>
      <c r="W200" s="1">
        <f t="shared" si="50"/>
        <v>499.698476948414</v>
      </c>
      <c r="X200" s="1">
        <f t="shared" si="51"/>
        <v>0.15076152579299099</v>
      </c>
      <c r="Y200" s="3">
        <f t="shared" si="59"/>
        <v>95.911264745688854</v>
      </c>
    </row>
    <row r="201" spans="1:25" x14ac:dyDescent="0.35">
      <c r="A201">
        <v>7</v>
      </c>
      <c r="C201" s="15">
        <f t="shared" si="60"/>
        <v>44104</v>
      </c>
      <c r="D201" s="13"/>
      <c r="L201" s="34">
        <f t="shared" si="52"/>
        <v>0.33333333333333331</v>
      </c>
      <c r="M201">
        <f t="shared" si="53"/>
        <v>1.4999999999999999E-2</v>
      </c>
      <c r="N201">
        <v>22.22</v>
      </c>
      <c r="O201">
        <f t="shared" si="54"/>
        <v>4.4999999999999998E-2</v>
      </c>
      <c r="P201">
        <f t="shared" si="55"/>
        <v>-0.03</v>
      </c>
      <c r="Q201" s="32">
        <f t="shared" si="56"/>
        <v>306717.24991909281</v>
      </c>
      <c r="R201" s="28">
        <f t="shared" si="57"/>
        <v>14.621064213602629</v>
      </c>
      <c r="S201" s="28">
        <f t="shared" si="58"/>
        <v>3837.1290166936224</v>
      </c>
      <c r="T201" s="20"/>
      <c r="U201" s="56"/>
      <c r="V201" s="1">
        <f t="shared" si="49"/>
        <v>0.29242128427205261</v>
      </c>
      <c r="W201" s="1">
        <f t="shared" si="50"/>
        <v>499.70757871572795</v>
      </c>
      <c r="X201" s="1">
        <f t="shared" si="51"/>
        <v>0.1462106421360263</v>
      </c>
      <c r="Y201" s="3">
        <f t="shared" si="59"/>
        <v>95.92822541734057</v>
      </c>
    </row>
    <row r="202" spans="1:25" x14ac:dyDescent="0.35">
      <c r="A202">
        <v>7</v>
      </c>
      <c r="C202" s="15">
        <f t="shared" si="60"/>
        <v>44105</v>
      </c>
      <c r="D202" s="13"/>
      <c r="L202" s="34">
        <f t="shared" si="52"/>
        <v>0.33333333333333331</v>
      </c>
      <c r="M202">
        <f t="shared" si="53"/>
        <v>1.4999999999999999E-2</v>
      </c>
      <c r="N202">
        <v>22.22</v>
      </c>
      <c r="O202">
        <f t="shared" si="54"/>
        <v>4.4999999999999998E-2</v>
      </c>
      <c r="P202">
        <f t="shared" si="55"/>
        <v>-0.03</v>
      </c>
      <c r="Q202" s="32">
        <f t="shared" si="56"/>
        <v>306717.03332244058</v>
      </c>
      <c r="R202" s="28">
        <f t="shared" si="57"/>
        <v>14.179712976244769</v>
      </c>
      <c r="S202" s="28">
        <f t="shared" si="58"/>
        <v>3837.7869645832343</v>
      </c>
      <c r="T202" s="20"/>
      <c r="U202" s="56"/>
      <c r="V202" s="1">
        <f t="shared" si="49"/>
        <v>0.28359425952489536</v>
      </c>
      <c r="W202" s="1">
        <f t="shared" si="50"/>
        <v>499.71640574047512</v>
      </c>
      <c r="X202" s="1">
        <f t="shared" si="51"/>
        <v>0.14179712976244768</v>
      </c>
      <c r="Y202" s="3">
        <f t="shared" si="59"/>
        <v>95.944674114580863</v>
      </c>
    </row>
    <row r="203" spans="1:25" x14ac:dyDescent="0.35">
      <c r="A203">
        <v>7</v>
      </c>
      <c r="C203" s="15">
        <f t="shared" si="60"/>
        <v>44106</v>
      </c>
      <c r="D203" s="13"/>
      <c r="L203" s="34">
        <f t="shared" si="52"/>
        <v>0.33333333333333331</v>
      </c>
      <c r="M203">
        <f t="shared" si="53"/>
        <v>1.4999999999999999E-2</v>
      </c>
      <c r="N203">
        <v>22.22</v>
      </c>
      <c r="O203">
        <f t="shared" si="54"/>
        <v>4.4999999999999998E-2</v>
      </c>
      <c r="P203">
        <f t="shared" si="55"/>
        <v>-0.03</v>
      </c>
      <c r="Q203" s="32">
        <f t="shared" si="56"/>
        <v>306716.82326412015</v>
      </c>
      <c r="R203" s="28">
        <f t="shared" si="57"/>
        <v>13.751684212751027</v>
      </c>
      <c r="S203" s="28">
        <f t="shared" si="58"/>
        <v>3838.4250516671655</v>
      </c>
      <c r="T203" s="20"/>
      <c r="U203" s="56"/>
      <c r="V203" s="1">
        <f t="shared" si="49"/>
        <v>0.27503368425502056</v>
      </c>
      <c r="W203" s="1">
        <f t="shared" si="50"/>
        <v>499.72496631574501</v>
      </c>
      <c r="X203" s="1">
        <f t="shared" si="51"/>
        <v>0.13751684212751028</v>
      </c>
      <c r="Y203" s="3">
        <f t="shared" si="59"/>
        <v>95.960626291679148</v>
      </c>
    </row>
    <row r="204" spans="1:25" x14ac:dyDescent="0.35">
      <c r="A204">
        <v>7</v>
      </c>
      <c r="C204" s="15">
        <f t="shared" si="60"/>
        <v>44107</v>
      </c>
      <c r="D204" s="13"/>
      <c r="L204" s="34">
        <f t="shared" si="52"/>
        <v>0.33333333333333331</v>
      </c>
      <c r="M204">
        <f t="shared" si="53"/>
        <v>1.4999999999999999E-2</v>
      </c>
      <c r="N204">
        <v>22.22</v>
      </c>
      <c r="O204">
        <f t="shared" si="54"/>
        <v>4.4999999999999998E-2</v>
      </c>
      <c r="P204">
        <f t="shared" si="55"/>
        <v>-0.03</v>
      </c>
      <c r="Q204" s="32">
        <f t="shared" si="56"/>
        <v>306716.61954675888</v>
      </c>
      <c r="R204" s="28">
        <f t="shared" si="57"/>
        <v>13.336575784412114</v>
      </c>
      <c r="S204" s="28">
        <f t="shared" si="58"/>
        <v>3839.0438774567392</v>
      </c>
      <c r="T204" s="20"/>
      <c r="U204" s="56"/>
      <c r="V204" s="1">
        <f t="shared" si="49"/>
        <v>0.26673151568824227</v>
      </c>
      <c r="W204" s="1">
        <f t="shared" si="50"/>
        <v>499.73326848431174</v>
      </c>
      <c r="X204" s="1">
        <f t="shared" si="51"/>
        <v>0.13336575784412114</v>
      </c>
      <c r="Y204" s="3">
        <f t="shared" si="59"/>
        <v>95.976096936418486</v>
      </c>
    </row>
    <row r="205" spans="1:25" x14ac:dyDescent="0.35">
      <c r="A205">
        <v>7</v>
      </c>
      <c r="C205" s="15">
        <f t="shared" si="60"/>
        <v>44108</v>
      </c>
      <c r="D205" s="13"/>
      <c r="L205" s="34">
        <f t="shared" si="52"/>
        <v>0.33333333333333331</v>
      </c>
      <c r="M205">
        <f t="shared" si="53"/>
        <v>1.4999999999999999E-2</v>
      </c>
      <c r="N205">
        <v>22.22</v>
      </c>
      <c r="O205">
        <f t="shared" si="54"/>
        <v>4.4999999999999998E-2</v>
      </c>
      <c r="P205">
        <f t="shared" si="55"/>
        <v>-0.03</v>
      </c>
      <c r="Q205" s="32">
        <f t="shared" si="56"/>
        <v>306716.42197894247</v>
      </c>
      <c r="R205" s="28">
        <f t="shared" si="57"/>
        <v>12.933997690546237</v>
      </c>
      <c r="S205" s="28">
        <f t="shared" si="58"/>
        <v>3839.6440233670378</v>
      </c>
      <c r="T205" s="20"/>
      <c r="U205" s="56"/>
      <c r="V205" s="1">
        <f t="shared" si="49"/>
        <v>0.25867995381092473</v>
      </c>
      <c r="W205" s="1">
        <f t="shared" si="50"/>
        <v>499.74132004618906</v>
      </c>
      <c r="X205" s="1">
        <f t="shared" si="51"/>
        <v>0.12933997690546237</v>
      </c>
      <c r="Y205" s="3">
        <f t="shared" si="59"/>
        <v>95.991100584175953</v>
      </c>
    </row>
    <row r="206" spans="1:25" x14ac:dyDescent="0.35">
      <c r="A206">
        <v>7</v>
      </c>
      <c r="C206" s="15">
        <f t="shared" si="60"/>
        <v>44109</v>
      </c>
      <c r="D206" s="13"/>
      <c r="L206" s="34">
        <f t="shared" si="52"/>
        <v>0.33333333333333331</v>
      </c>
      <c r="M206">
        <f t="shared" si="53"/>
        <v>1.4999999999999999E-2</v>
      </c>
      <c r="N206">
        <v>22.22</v>
      </c>
      <c r="O206">
        <f t="shared" si="54"/>
        <v>4.4999999999999998E-2</v>
      </c>
      <c r="P206">
        <f t="shared" si="55"/>
        <v>-0.03</v>
      </c>
      <c r="Q206" s="32">
        <f t="shared" si="56"/>
        <v>306716.23037503479</v>
      </c>
      <c r="R206" s="28">
        <f t="shared" si="57"/>
        <v>12.543571702159904</v>
      </c>
      <c r="S206" s="28">
        <f t="shared" si="58"/>
        <v>3840.2260532631126</v>
      </c>
      <c r="T206" s="20"/>
      <c r="U206" s="56"/>
      <c r="V206" s="1">
        <f t="shared" si="49"/>
        <v>0.25087143404319806</v>
      </c>
      <c r="W206" s="1">
        <f t="shared" si="50"/>
        <v>499.74912856595682</v>
      </c>
      <c r="X206" s="1">
        <f t="shared" si="51"/>
        <v>0.12543571702159903</v>
      </c>
      <c r="Y206" s="3">
        <f t="shared" si="59"/>
        <v>96.005651331577823</v>
      </c>
    </row>
    <row r="207" spans="1:25" x14ac:dyDescent="0.35">
      <c r="A207">
        <v>7</v>
      </c>
      <c r="C207" s="15">
        <f t="shared" si="60"/>
        <v>44110</v>
      </c>
      <c r="D207" s="13"/>
      <c r="L207" s="34">
        <f t="shared" si="52"/>
        <v>0.33333333333333331</v>
      </c>
      <c r="M207">
        <f t="shared" si="53"/>
        <v>1.4999999999999999E-2</v>
      </c>
      <c r="N207">
        <v>22.22</v>
      </c>
      <c r="O207">
        <f t="shared" si="54"/>
        <v>4.4999999999999998E-2</v>
      </c>
      <c r="P207">
        <f t="shared" si="55"/>
        <v>-0.03</v>
      </c>
      <c r="Q207" s="32">
        <f t="shared" si="56"/>
        <v>306716.0445550037</v>
      </c>
      <c r="R207" s="28">
        <f t="shared" si="57"/>
        <v>12.164931006663407</v>
      </c>
      <c r="S207" s="28">
        <f t="shared" si="58"/>
        <v>3840.7905139897098</v>
      </c>
      <c r="T207" s="20"/>
      <c r="U207" s="56"/>
      <c r="V207" s="1">
        <f t="shared" si="49"/>
        <v>0.24329862013326814</v>
      </c>
      <c r="W207" s="1">
        <f t="shared" si="50"/>
        <v>499.75670137986674</v>
      </c>
      <c r="X207" s="1">
        <f t="shared" si="51"/>
        <v>0.12164931006663407</v>
      </c>
      <c r="Y207" s="3">
        <f t="shared" si="59"/>
        <v>96.019762849742747</v>
      </c>
    </row>
    <row r="208" spans="1:25" x14ac:dyDescent="0.35">
      <c r="A208">
        <v>7</v>
      </c>
      <c r="C208" s="15">
        <f t="shared" si="60"/>
        <v>44111</v>
      </c>
      <c r="D208" s="13"/>
      <c r="L208" s="34">
        <f t="shared" si="52"/>
        <v>0.33333333333333331</v>
      </c>
      <c r="M208">
        <f t="shared" si="53"/>
        <v>1.4999999999999999E-2</v>
      </c>
      <c r="N208">
        <v>22.22</v>
      </c>
      <c r="O208">
        <f t="shared" si="54"/>
        <v>4.4999999999999998E-2</v>
      </c>
      <c r="P208">
        <f t="shared" si="55"/>
        <v>-0.03</v>
      </c>
      <c r="Q208" s="32">
        <f t="shared" si="56"/>
        <v>306715.86434425175</v>
      </c>
      <c r="R208" s="28">
        <f t="shared" si="57"/>
        <v>11.79771986330749</v>
      </c>
      <c r="S208" s="28">
        <f t="shared" si="58"/>
        <v>3841.3379358850098</v>
      </c>
      <c r="T208" s="20"/>
      <c r="U208" s="56"/>
      <c r="V208" s="1">
        <f t="shared" si="49"/>
        <v>0.23595439726614981</v>
      </c>
      <c r="W208" s="1">
        <f t="shared" si="50"/>
        <v>499.76404560273386</v>
      </c>
      <c r="X208" s="1">
        <f t="shared" si="51"/>
        <v>0.1179771986330749</v>
      </c>
      <c r="Y208" s="3">
        <f t="shared" si="59"/>
        <v>96.033448397125255</v>
      </c>
    </row>
    <row r="209" spans="1:25" x14ac:dyDescent="0.35">
      <c r="A209">
        <v>7</v>
      </c>
      <c r="C209" s="15">
        <f t="shared" si="60"/>
        <v>44112</v>
      </c>
      <c r="D209" s="13"/>
      <c r="L209" s="34">
        <f t="shared" si="52"/>
        <v>0.33333333333333331</v>
      </c>
      <c r="M209">
        <f t="shared" si="53"/>
        <v>1.4999999999999999E-2</v>
      </c>
      <c r="N209">
        <v>22.22</v>
      </c>
      <c r="O209">
        <f t="shared" si="54"/>
        <v>4.4999999999999998E-2</v>
      </c>
      <c r="P209">
        <f t="shared" si="55"/>
        <v>-0.03</v>
      </c>
      <c r="Q209" s="32">
        <f t="shared" si="56"/>
        <v>306715.68957345217</v>
      </c>
      <c r="R209" s="28">
        <f t="shared" si="57"/>
        <v>11.441593269017801</v>
      </c>
      <c r="S209" s="28">
        <f t="shared" si="58"/>
        <v>3841.8688332788588</v>
      </c>
      <c r="T209" s="20"/>
      <c r="U209" s="56"/>
      <c r="V209" s="1">
        <f t="shared" si="49"/>
        <v>0.22883186538035602</v>
      </c>
      <c r="W209" s="1">
        <f t="shared" si="50"/>
        <v>499.77116813461964</v>
      </c>
      <c r="X209" s="1">
        <f t="shared" si="51"/>
        <v>0.11441593269017801</v>
      </c>
      <c r="Y209" s="3">
        <f t="shared" si="59"/>
        <v>96.04672083197147</v>
      </c>
    </row>
    <row r="210" spans="1:25" x14ac:dyDescent="0.35">
      <c r="A210">
        <v>7</v>
      </c>
      <c r="C210" s="15">
        <f t="shared" si="60"/>
        <v>44113</v>
      </c>
      <c r="D210" s="13"/>
      <c r="L210" s="34">
        <f t="shared" si="52"/>
        <v>0.33333333333333331</v>
      </c>
      <c r="M210">
        <f t="shared" si="53"/>
        <v>1.4999999999999999E-2</v>
      </c>
      <c r="N210">
        <v>22.22</v>
      </c>
      <c r="O210">
        <f t="shared" si="54"/>
        <v>4.4999999999999998E-2</v>
      </c>
      <c r="P210">
        <f t="shared" si="55"/>
        <v>-0.03</v>
      </c>
      <c r="Q210" s="32">
        <f t="shared" si="56"/>
        <v>306715.52007838979</v>
      </c>
      <c r="R210" s="28">
        <f t="shared" si="57"/>
        <v>11.096216634313427</v>
      </c>
      <c r="S210" s="28">
        <f t="shared" si="58"/>
        <v>3842.3837049759645</v>
      </c>
      <c r="T210" s="20"/>
      <c r="U210" s="56"/>
      <c r="V210" s="1">
        <f t="shared" si="49"/>
        <v>0.22192433268626854</v>
      </c>
      <c r="W210" s="1">
        <f t="shared" si="50"/>
        <v>499.77807566731371</v>
      </c>
      <c r="X210" s="1">
        <f t="shared" si="51"/>
        <v>0.11096216634313427</v>
      </c>
      <c r="Y210" s="3">
        <f t="shared" si="59"/>
        <v>96.059592624399116</v>
      </c>
    </row>
    <row r="211" spans="1:25" x14ac:dyDescent="0.35">
      <c r="A211">
        <v>7</v>
      </c>
      <c r="C211" s="15">
        <f t="shared" si="60"/>
        <v>44114</v>
      </c>
      <c r="D211" s="13"/>
      <c r="L211" s="34">
        <f t="shared" si="52"/>
        <v>0.33333333333333331</v>
      </c>
      <c r="M211">
        <f t="shared" si="53"/>
        <v>1.4999999999999999E-2</v>
      </c>
      <c r="N211">
        <v>22.22</v>
      </c>
      <c r="O211">
        <f t="shared" si="54"/>
        <v>4.4999999999999998E-2</v>
      </c>
      <c r="P211">
        <f t="shared" si="55"/>
        <v>-0.03</v>
      </c>
      <c r="Q211" s="32">
        <f t="shared" si="56"/>
        <v>306715.35569980653</v>
      </c>
      <c r="R211" s="28">
        <f t="shared" si="57"/>
        <v>10.761265469005325</v>
      </c>
      <c r="S211" s="28">
        <f t="shared" si="58"/>
        <v>3842.8830347245084</v>
      </c>
      <c r="T211" s="20"/>
      <c r="U211" s="56"/>
      <c r="V211" s="1">
        <f t="shared" si="49"/>
        <v>0.21522530938010651</v>
      </c>
      <c r="W211" s="1">
        <f t="shared" si="50"/>
        <v>499.78477469061988</v>
      </c>
      <c r="X211" s="1">
        <f t="shared" si="51"/>
        <v>0.10761265469005325</v>
      </c>
      <c r="Y211" s="3">
        <f t="shared" si="59"/>
        <v>96.072075868112719</v>
      </c>
    </row>
    <row r="212" spans="1:25" x14ac:dyDescent="0.35">
      <c r="A212">
        <v>7</v>
      </c>
      <c r="C212" s="15">
        <f t="shared" si="60"/>
        <v>44115</v>
      </c>
      <c r="D212" s="13"/>
      <c r="L212" s="34">
        <f t="shared" si="52"/>
        <v>0.33333333333333331</v>
      </c>
      <c r="M212">
        <f t="shared" si="53"/>
        <v>1.4999999999999999E-2</v>
      </c>
      <c r="N212">
        <v>22.22</v>
      </c>
      <c r="O212">
        <f t="shared" si="54"/>
        <v>4.4999999999999998E-2</v>
      </c>
      <c r="P212">
        <f t="shared" si="55"/>
        <v>-0.03</v>
      </c>
      <c r="Q212" s="32">
        <f t="shared" si="56"/>
        <v>306715.19628325204</v>
      </c>
      <c r="R212" s="28">
        <f t="shared" si="57"/>
        <v>10.436425077379589</v>
      </c>
      <c r="S212" s="28">
        <f t="shared" si="58"/>
        <v>3843.3672916706137</v>
      </c>
      <c r="T212" s="20"/>
      <c r="U212" s="56"/>
      <c r="V212" s="1">
        <f t="shared" si="49"/>
        <v>0.20872850154759179</v>
      </c>
      <c r="W212" s="1">
        <f t="shared" si="50"/>
        <v>499.79127149845243</v>
      </c>
      <c r="X212" s="1">
        <f t="shared" si="51"/>
        <v>0.10436425077379589</v>
      </c>
      <c r="Y212" s="3">
        <f t="shared" si="59"/>
        <v>96.084182291765345</v>
      </c>
    </row>
    <row r="213" spans="1:25" x14ac:dyDescent="0.35">
      <c r="A213">
        <v>7</v>
      </c>
      <c r="C213" s="15">
        <f t="shared" si="60"/>
        <v>44116</v>
      </c>
      <c r="D213" s="13"/>
      <c r="L213" s="34">
        <f t="shared" si="52"/>
        <v>0.33333333333333331</v>
      </c>
      <c r="M213">
        <f t="shared" si="53"/>
        <v>1.4999999999999999E-2</v>
      </c>
      <c r="N213">
        <v>22.22</v>
      </c>
      <c r="O213">
        <f t="shared" si="54"/>
        <v>4.4999999999999998E-2</v>
      </c>
      <c r="P213">
        <f t="shared" si="55"/>
        <v>-0.03</v>
      </c>
      <c r="Q213" s="32">
        <f t="shared" si="56"/>
        <v>306715.04167893837</v>
      </c>
      <c r="R213" s="28">
        <f t="shared" si="57"/>
        <v>10.121390262579403</v>
      </c>
      <c r="S213" s="28">
        <f t="shared" si="58"/>
        <v>3843.8369307990956</v>
      </c>
      <c r="T213" s="20"/>
      <c r="U213" s="56"/>
      <c r="V213" s="1">
        <f t="shared" si="49"/>
        <v>0.20242780525158807</v>
      </c>
      <c r="W213" s="1">
        <f t="shared" si="50"/>
        <v>499.7975721947484</v>
      </c>
      <c r="X213" s="1">
        <f t="shared" si="51"/>
        <v>0.10121390262579404</v>
      </c>
      <c r="Y213" s="3">
        <f t="shared" si="59"/>
        <v>96.095923269977391</v>
      </c>
    </row>
    <row r="214" spans="1:25" x14ac:dyDescent="0.35">
      <c r="A214">
        <v>7</v>
      </c>
      <c r="C214" s="15">
        <f t="shared" si="60"/>
        <v>44117</v>
      </c>
      <c r="D214" s="13"/>
      <c r="L214" s="34">
        <f t="shared" si="52"/>
        <v>0.33333333333333331</v>
      </c>
      <c r="M214">
        <f t="shared" si="53"/>
        <v>1.4999999999999999E-2</v>
      </c>
      <c r="N214">
        <v>22.22</v>
      </c>
      <c r="O214">
        <f t="shared" si="54"/>
        <v>4.4999999999999998E-2</v>
      </c>
      <c r="P214">
        <f t="shared" si="55"/>
        <v>-0.03</v>
      </c>
      <c r="Q214" s="32">
        <f t="shared" si="56"/>
        <v>306714.89174159925</v>
      </c>
      <c r="R214" s="28">
        <f t="shared" si="57"/>
        <v>9.8158650399081804</v>
      </c>
      <c r="S214" s="28">
        <f t="shared" si="58"/>
        <v>3844.2923933609118</v>
      </c>
      <c r="T214" s="20"/>
      <c r="U214" s="56"/>
      <c r="V214" s="1">
        <f t="shared" si="49"/>
        <v>0.19631730079816362</v>
      </c>
      <c r="W214" s="1">
        <f t="shared" si="50"/>
        <v>499.80368269920183</v>
      </c>
      <c r="X214" s="1">
        <f t="shared" si="51"/>
        <v>9.8158650399081809E-2</v>
      </c>
      <c r="Y214" s="3">
        <f t="shared" si="59"/>
        <v>96.1073098340228</v>
      </c>
    </row>
    <row r="215" spans="1:25" x14ac:dyDescent="0.35">
      <c r="A215">
        <v>7</v>
      </c>
      <c r="C215" s="15">
        <f t="shared" si="60"/>
        <v>44118</v>
      </c>
      <c r="D215" s="13"/>
      <c r="L215" s="34">
        <f t="shared" si="52"/>
        <v>0.33333333333333331</v>
      </c>
      <c r="M215">
        <f t="shared" si="53"/>
        <v>1.4999999999999999E-2</v>
      </c>
      <c r="N215">
        <v>22.22</v>
      </c>
      <c r="O215">
        <f t="shared" si="54"/>
        <v>4.4999999999999998E-2</v>
      </c>
      <c r="P215">
        <f t="shared" si="55"/>
        <v>-0.03</v>
      </c>
      <c r="Q215" s="32">
        <f t="shared" si="56"/>
        <v>306714.74633035355</v>
      </c>
      <c r="R215" s="28">
        <f t="shared" si="57"/>
        <v>9.5195623587847056</v>
      </c>
      <c r="S215" s="28">
        <f t="shared" si="58"/>
        <v>3844.7341072877075</v>
      </c>
      <c r="T215" s="20"/>
      <c r="U215" s="56"/>
      <c r="V215" s="1">
        <f t="shared" si="49"/>
        <v>0.19039124717569411</v>
      </c>
      <c r="W215" s="1">
        <f t="shared" si="50"/>
        <v>499.80960875282432</v>
      </c>
      <c r="X215" s="1">
        <f t="shared" si="51"/>
        <v>9.5195623587847056E-2</v>
      </c>
      <c r="Y215" s="3">
        <f t="shared" si="59"/>
        <v>96.118352682192693</v>
      </c>
    </row>
    <row r="216" spans="1:25" x14ac:dyDescent="0.35">
      <c r="A216">
        <v>7</v>
      </c>
      <c r="C216" s="15">
        <f t="shared" si="60"/>
        <v>44119</v>
      </c>
      <c r="D216" s="13"/>
      <c r="L216" s="34">
        <f t="shared" si="52"/>
        <v>0.33333333333333331</v>
      </c>
      <c r="M216">
        <f t="shared" si="53"/>
        <v>1.4999999999999999E-2</v>
      </c>
      <c r="N216">
        <v>22.22</v>
      </c>
      <c r="O216">
        <f t="shared" si="54"/>
        <v>4.4999999999999998E-2</v>
      </c>
      <c r="P216">
        <f t="shared" si="55"/>
        <v>-0.03</v>
      </c>
      <c r="Q216" s="32">
        <f t="shared" si="56"/>
        <v>306714.60530857311</v>
      </c>
      <c r="R216" s="28">
        <f t="shared" si="57"/>
        <v>9.2322038330892777</v>
      </c>
      <c r="S216" s="28">
        <f t="shared" si="58"/>
        <v>3845.1624875938528</v>
      </c>
      <c r="T216" s="20"/>
      <c r="U216" s="56"/>
      <c r="V216" s="1">
        <f t="shared" si="49"/>
        <v>0.18464407666178556</v>
      </c>
      <c r="W216" s="1">
        <f t="shared" si="50"/>
        <v>499.81535592333819</v>
      </c>
      <c r="X216" s="1">
        <f t="shared" si="51"/>
        <v>9.2322038330892781E-2</v>
      </c>
      <c r="Y216" s="3">
        <f t="shared" si="59"/>
        <v>96.129062189846323</v>
      </c>
    </row>
    <row r="217" spans="1:25" x14ac:dyDescent="0.35">
      <c r="A217">
        <v>7</v>
      </c>
      <c r="C217" s="15">
        <f t="shared" si="60"/>
        <v>44120</v>
      </c>
      <c r="D217" s="13"/>
      <c r="L217" s="34">
        <f t="shared" si="52"/>
        <v>0.33333333333333331</v>
      </c>
      <c r="M217">
        <f t="shared" si="53"/>
        <v>1.4999999999999999E-2</v>
      </c>
      <c r="N217">
        <v>22.22</v>
      </c>
      <c r="O217">
        <f t="shared" si="54"/>
        <v>4.4999999999999998E-2</v>
      </c>
      <c r="P217">
        <f t="shared" si="55"/>
        <v>-0.03</v>
      </c>
      <c r="Q217" s="32">
        <f t="shared" si="56"/>
        <v>306714.46854375408</v>
      </c>
      <c r="R217" s="28">
        <f t="shared" si="57"/>
        <v>8.9535194796476638</v>
      </c>
      <c r="S217" s="28">
        <f t="shared" si="58"/>
        <v>3845.5779367663417</v>
      </c>
      <c r="T217" s="20"/>
      <c r="U217" s="56"/>
      <c r="V217" s="1">
        <f t="shared" si="49"/>
        <v>0.17907038959295327</v>
      </c>
      <c r="W217" s="1">
        <f t="shared" si="50"/>
        <v>499.82092961040706</v>
      </c>
      <c r="X217" s="1">
        <f t="shared" si="51"/>
        <v>8.9535194796476633E-2</v>
      </c>
      <c r="Y217" s="3">
        <f t="shared" si="59"/>
        <v>96.139448419158555</v>
      </c>
    </row>
    <row r="218" spans="1:25" x14ac:dyDescent="0.35">
      <c r="A218">
        <v>7</v>
      </c>
      <c r="C218" s="15">
        <f t="shared" si="60"/>
        <v>44121</v>
      </c>
      <c r="D218" s="13"/>
      <c r="L218" s="34">
        <f t="shared" si="52"/>
        <v>0.33333333333333331</v>
      </c>
      <c r="M218">
        <f t="shared" si="53"/>
        <v>1.4999999999999999E-2</v>
      </c>
      <c r="N218">
        <v>22.22</v>
      </c>
      <c r="O218">
        <f t="shared" si="54"/>
        <v>4.4999999999999998E-2</v>
      </c>
      <c r="P218">
        <f t="shared" si="55"/>
        <v>-0.03</v>
      </c>
      <c r="Q218" s="32">
        <f t="shared" si="56"/>
        <v>306714.33590739255</v>
      </c>
      <c r="R218" s="28">
        <f t="shared" si="57"/>
        <v>8.6832474646073479</v>
      </c>
      <c r="S218" s="28">
        <f t="shared" si="58"/>
        <v>3845.9808451429258</v>
      </c>
      <c r="T218" s="20"/>
      <c r="U218" s="56"/>
      <c r="V218" s="1">
        <f t="shared" si="49"/>
        <v>0.17366494929214696</v>
      </c>
      <c r="W218" s="1">
        <f t="shared" si="50"/>
        <v>499.82633505070783</v>
      </c>
      <c r="X218" s="1">
        <f t="shared" si="51"/>
        <v>8.6832474646073479E-2</v>
      </c>
      <c r="Y218" s="3">
        <f t="shared" si="59"/>
        <v>96.149521128573156</v>
      </c>
    </row>
    <row r="219" spans="1:25" x14ac:dyDescent="0.35">
      <c r="A219">
        <v>7</v>
      </c>
      <c r="C219" s="15">
        <f t="shared" si="60"/>
        <v>44122</v>
      </c>
      <c r="D219" s="13"/>
      <c r="L219" s="34">
        <f t="shared" si="52"/>
        <v>0.33333333333333331</v>
      </c>
      <c r="M219">
        <f t="shared" si="53"/>
        <v>1.4999999999999999E-2</v>
      </c>
      <c r="N219">
        <v>22.22</v>
      </c>
      <c r="O219">
        <f t="shared" si="54"/>
        <v>4.4999999999999998E-2</v>
      </c>
      <c r="P219">
        <f t="shared" si="55"/>
        <v>-0.03</v>
      </c>
      <c r="Q219" s="32">
        <f t="shared" si="56"/>
        <v>306714.20727486379</v>
      </c>
      <c r="R219" s="28">
        <f t="shared" si="57"/>
        <v>8.4211338574679502</v>
      </c>
      <c r="S219" s="28">
        <f t="shared" si="58"/>
        <v>3846.371591278833</v>
      </c>
      <c r="T219" s="20"/>
      <c r="U219" s="56"/>
      <c r="V219" s="1">
        <f t="shared" si="49"/>
        <v>0.16842267714935902</v>
      </c>
      <c r="W219" s="1">
        <f t="shared" si="50"/>
        <v>499.83157732285065</v>
      </c>
      <c r="X219" s="1">
        <f t="shared" si="51"/>
        <v>8.4211338574679509E-2</v>
      </c>
      <c r="Y219" s="3">
        <f t="shared" si="59"/>
        <v>96.159289781970827</v>
      </c>
    </row>
    <row r="220" spans="1:25" x14ac:dyDescent="0.35">
      <c r="A220">
        <v>7</v>
      </c>
      <c r="C220" s="15">
        <f t="shared" si="60"/>
        <v>44123</v>
      </c>
      <c r="D220" s="13"/>
      <c r="L220" s="34">
        <f t="shared" si="52"/>
        <v>0.33333333333333331</v>
      </c>
      <c r="M220">
        <f t="shared" si="53"/>
        <v>1.4999999999999999E-2</v>
      </c>
      <c r="N220">
        <v>22.22</v>
      </c>
      <c r="O220">
        <f t="shared" si="54"/>
        <v>4.4999999999999998E-2</v>
      </c>
      <c r="P220">
        <f t="shared" si="55"/>
        <v>-0.03</v>
      </c>
      <c r="Q220" s="32">
        <f t="shared" si="56"/>
        <v>306714.08252530516</v>
      </c>
      <c r="R220" s="28">
        <f t="shared" si="57"/>
        <v>8.16693239253485</v>
      </c>
      <c r="S220" s="28">
        <f t="shared" si="58"/>
        <v>3846.750542302419</v>
      </c>
      <c r="T220" s="20"/>
      <c r="U220" s="56"/>
      <c r="V220" s="1">
        <f t="shared" si="49"/>
        <v>0.16333864785069702</v>
      </c>
      <c r="W220" s="1">
        <f t="shared" si="50"/>
        <v>499.83666135214929</v>
      </c>
      <c r="X220" s="1">
        <f t="shared" si="51"/>
        <v>8.1669323925348508E-2</v>
      </c>
      <c r="Y220" s="3">
        <f t="shared" si="59"/>
        <v>96.168763557560482</v>
      </c>
    </row>
    <row r="221" spans="1:25" x14ac:dyDescent="0.35">
      <c r="A221">
        <v>7</v>
      </c>
      <c r="C221" s="15">
        <f t="shared" si="60"/>
        <v>44124</v>
      </c>
      <c r="D221" s="13"/>
      <c r="L221" s="34">
        <f t="shared" si="52"/>
        <v>0.33333333333333331</v>
      </c>
      <c r="M221">
        <f t="shared" si="53"/>
        <v>1.4999999999999999E-2</v>
      </c>
      <c r="N221">
        <v>22.22</v>
      </c>
      <c r="O221">
        <f t="shared" si="54"/>
        <v>4.4999999999999998E-2</v>
      </c>
      <c r="P221">
        <f t="shared" si="55"/>
        <v>-0.03</v>
      </c>
      <c r="Q221" s="32">
        <f t="shared" si="56"/>
        <v>306713.96154150245</v>
      </c>
      <c r="R221" s="28">
        <f t="shared" si="57"/>
        <v>7.9204042375720833</v>
      </c>
      <c r="S221" s="28">
        <f t="shared" si="58"/>
        <v>3847.1180542600832</v>
      </c>
      <c r="T221" s="20"/>
      <c r="U221" s="56"/>
      <c r="V221" s="1">
        <f t="shared" si="49"/>
        <v>0.15840808475144166</v>
      </c>
      <c r="W221" s="1">
        <f t="shared" si="50"/>
        <v>499.84159191524856</v>
      </c>
      <c r="X221" s="1">
        <f t="shared" si="51"/>
        <v>7.9204042375720832E-2</v>
      </c>
      <c r="Y221" s="3">
        <f t="shared" si="59"/>
        <v>96.177951356502092</v>
      </c>
    </row>
    <row r="222" spans="1:25" x14ac:dyDescent="0.35">
      <c r="A222">
        <v>7</v>
      </c>
      <c r="C222" s="15">
        <f t="shared" si="60"/>
        <v>44125</v>
      </c>
      <c r="D222" s="13"/>
      <c r="L222" s="34">
        <f t="shared" si="52"/>
        <v>0.33333333333333331</v>
      </c>
      <c r="M222">
        <f t="shared" si="53"/>
        <v>1.4999999999999999E-2</v>
      </c>
      <c r="N222">
        <v>22.22</v>
      </c>
      <c r="O222">
        <f t="shared" si="54"/>
        <v>4.4999999999999998E-2</v>
      </c>
      <c r="P222">
        <f t="shared" si="55"/>
        <v>-0.03</v>
      </c>
      <c r="Q222" s="32">
        <f t="shared" si="56"/>
        <v>306713.84420977987</v>
      </c>
      <c r="R222" s="28">
        <f t="shared" si="57"/>
        <v>7.6813177694372294</v>
      </c>
      <c r="S222" s="28">
        <f t="shared" si="58"/>
        <v>3847.4744724507741</v>
      </c>
      <c r="T222" s="20"/>
      <c r="U222" s="56"/>
      <c r="V222" s="1">
        <f t="shared" si="49"/>
        <v>0.15362635538874458</v>
      </c>
      <c r="W222" s="1">
        <f t="shared" si="50"/>
        <v>499.84637364461128</v>
      </c>
      <c r="X222" s="1">
        <f t="shared" si="51"/>
        <v>7.6813177694372292E-2</v>
      </c>
      <c r="Y222" s="3">
        <f t="shared" si="59"/>
        <v>96.186861811269353</v>
      </c>
    </row>
    <row r="223" spans="1:25" x14ac:dyDescent="0.35">
      <c r="A223">
        <v>7</v>
      </c>
      <c r="C223" s="15">
        <f t="shared" si="60"/>
        <v>44126</v>
      </c>
      <c r="D223" s="13"/>
      <c r="L223" s="34">
        <f t="shared" si="52"/>
        <v>0.33333333333333331</v>
      </c>
      <c r="M223">
        <f t="shared" si="53"/>
        <v>1.4999999999999999E-2</v>
      </c>
      <c r="N223">
        <v>22.22</v>
      </c>
      <c r="O223">
        <f t="shared" si="54"/>
        <v>4.4999999999999998E-2</v>
      </c>
      <c r="P223">
        <f t="shared" si="55"/>
        <v>-0.03</v>
      </c>
      <c r="Q223" s="32">
        <f t="shared" si="56"/>
        <v>306713.73041989317</v>
      </c>
      <c r="R223" s="28">
        <f t="shared" si="57"/>
        <v>7.449448356487661</v>
      </c>
      <c r="S223" s="28">
        <f t="shared" si="58"/>
        <v>3847.8201317503986</v>
      </c>
      <c r="T223" s="20"/>
      <c r="U223" s="56"/>
      <c r="V223" s="1">
        <f t="shared" si="49"/>
        <v>0.14898896712975324</v>
      </c>
      <c r="W223" s="1">
        <f t="shared" si="50"/>
        <v>499.85101103287025</v>
      </c>
      <c r="X223" s="1">
        <f t="shared" si="51"/>
        <v>7.4494483564876618E-2</v>
      </c>
      <c r="Y223" s="3">
        <f t="shared" si="59"/>
        <v>96.19550329375997</v>
      </c>
    </row>
    <row r="224" spans="1:25" x14ac:dyDescent="0.35">
      <c r="A224">
        <v>7</v>
      </c>
      <c r="C224" s="15">
        <f t="shared" si="60"/>
        <v>44127</v>
      </c>
      <c r="D224" s="13"/>
      <c r="L224" s="34">
        <f t="shared" si="52"/>
        <v>0.33333333333333331</v>
      </c>
      <c r="M224">
        <f t="shared" si="53"/>
        <v>1.4999999999999999E-2</v>
      </c>
      <c r="N224">
        <v>22.22</v>
      </c>
      <c r="O224">
        <f t="shared" si="54"/>
        <v>4.4999999999999998E-2</v>
      </c>
      <c r="P224">
        <f t="shared" si="55"/>
        <v>-0.03</v>
      </c>
      <c r="Q224" s="32">
        <f t="shared" si="56"/>
        <v>306713.62006492604</v>
      </c>
      <c r="R224" s="28">
        <f t="shared" si="57"/>
        <v>7.2245781475538218</v>
      </c>
      <c r="S224" s="28">
        <f t="shared" si="58"/>
        <v>3848.1553569264406</v>
      </c>
      <c r="T224" s="20"/>
      <c r="U224" s="56"/>
      <c r="V224" s="1">
        <f t="shared" si="49"/>
        <v>0.14449156295107643</v>
      </c>
      <c r="W224" s="1">
        <f t="shared" si="50"/>
        <v>499.85550843704891</v>
      </c>
      <c r="X224" s="1">
        <f t="shared" si="51"/>
        <v>7.2245781475538215E-2</v>
      </c>
      <c r="Y224" s="3">
        <f t="shared" si="59"/>
        <v>96.203883923161015</v>
      </c>
    </row>
    <row r="225" spans="1:25" x14ac:dyDescent="0.35">
      <c r="A225">
        <v>7</v>
      </c>
      <c r="C225" s="15">
        <f t="shared" si="60"/>
        <v>44128</v>
      </c>
      <c r="D225" s="13"/>
      <c r="L225" s="34">
        <f t="shared" si="52"/>
        <v>0.33333333333333331</v>
      </c>
      <c r="M225">
        <f t="shared" si="53"/>
        <v>1.4999999999999999E-2</v>
      </c>
      <c r="N225">
        <v>22.22</v>
      </c>
      <c r="O225">
        <f t="shared" si="54"/>
        <v>4.4999999999999998E-2</v>
      </c>
      <c r="P225">
        <f t="shared" si="55"/>
        <v>-0.03</v>
      </c>
      <c r="Q225" s="32">
        <f t="shared" si="56"/>
        <v>306713.5130411897</v>
      </c>
      <c r="R225" s="28">
        <f t="shared" si="57"/>
        <v>7.0064958672813713</v>
      </c>
      <c r="S225" s="28">
        <f t="shared" si="58"/>
        <v>3848.4804629430805</v>
      </c>
      <c r="T225" s="20"/>
      <c r="U225" s="56"/>
      <c r="V225" s="1">
        <f t="shared" si="49"/>
        <v>0.14012991734562744</v>
      </c>
      <c r="W225" s="1">
        <f t="shared" si="50"/>
        <v>499.85987008265437</v>
      </c>
      <c r="X225" s="1">
        <f t="shared" si="51"/>
        <v>7.0064958672813718E-2</v>
      </c>
      <c r="Y225" s="3">
        <f t="shared" si="59"/>
        <v>96.212011573577016</v>
      </c>
    </row>
    <row r="226" spans="1:25" x14ac:dyDescent="0.35">
      <c r="A226">
        <v>7</v>
      </c>
      <c r="C226" s="15">
        <f t="shared" si="60"/>
        <v>44129</v>
      </c>
      <c r="D226" s="13"/>
      <c r="L226" s="34">
        <f t="shared" si="52"/>
        <v>0.33333333333333331</v>
      </c>
      <c r="M226">
        <f t="shared" si="53"/>
        <v>1.4999999999999999E-2</v>
      </c>
      <c r="N226">
        <v>22.22</v>
      </c>
      <c r="O226">
        <f t="shared" si="54"/>
        <v>4.4999999999999998E-2</v>
      </c>
      <c r="P226">
        <f t="shared" si="55"/>
        <v>-0.03</v>
      </c>
      <c r="Q226" s="32">
        <f t="shared" si="56"/>
        <v>306713.40924812527</v>
      </c>
      <c r="R226" s="28">
        <f t="shared" si="57"/>
        <v>6.7949966176500309</v>
      </c>
      <c r="S226" s="28">
        <f t="shared" si="58"/>
        <v>3848.7957552571083</v>
      </c>
      <c r="T226" s="20"/>
      <c r="U226" s="56"/>
      <c r="V226" s="1">
        <f t="shared" si="49"/>
        <v>0.13589993235300063</v>
      </c>
      <c r="W226" s="1">
        <f t="shared" si="50"/>
        <v>499.86410006764697</v>
      </c>
      <c r="X226" s="1">
        <f t="shared" si="51"/>
        <v>6.7949966176500315E-2</v>
      </c>
      <c r="Y226" s="3">
        <f t="shared" si="59"/>
        <v>96.219893881427708</v>
      </c>
    </row>
    <row r="227" spans="1:25" x14ac:dyDescent="0.35">
      <c r="A227">
        <v>7</v>
      </c>
      <c r="C227" s="15">
        <f t="shared" si="60"/>
        <v>44130</v>
      </c>
      <c r="D227" s="13"/>
      <c r="L227" s="34">
        <f t="shared" si="52"/>
        <v>0.33333333333333331</v>
      </c>
      <c r="M227">
        <f t="shared" si="53"/>
        <v>1.4999999999999999E-2</v>
      </c>
      <c r="N227">
        <v>22.22</v>
      </c>
      <c r="O227">
        <f t="shared" si="54"/>
        <v>4.4999999999999998E-2</v>
      </c>
      <c r="P227">
        <f t="shared" si="55"/>
        <v>-0.03</v>
      </c>
      <c r="Q227" s="32">
        <f t="shared" si="56"/>
        <v>306713.30858820962</v>
      </c>
      <c r="R227" s="28">
        <f t="shared" si="57"/>
        <v>6.58988168548274</v>
      </c>
      <c r="S227" s="28">
        <f t="shared" si="58"/>
        <v>3849.1015301049024</v>
      </c>
      <c r="T227" s="20"/>
      <c r="U227" s="56"/>
      <c r="V227" s="1">
        <f t="shared" si="49"/>
        <v>0.1317976337096548</v>
      </c>
      <c r="W227" s="1">
        <f t="shared" si="50"/>
        <v>499.86820236629035</v>
      </c>
      <c r="X227" s="1">
        <f t="shared" si="51"/>
        <v>6.5898816854827402E-2</v>
      </c>
      <c r="Y227" s="3">
        <f t="shared" si="59"/>
        <v>96.227538252622566</v>
      </c>
    </row>
    <row r="228" spans="1:25" x14ac:dyDescent="0.35">
      <c r="A228">
        <v>7</v>
      </c>
      <c r="C228" s="15">
        <f t="shared" si="60"/>
        <v>44131</v>
      </c>
      <c r="D228" s="13"/>
      <c r="L228" s="34">
        <f t="shared" si="52"/>
        <v>0.33333333333333331</v>
      </c>
      <c r="M228">
        <f t="shared" si="53"/>
        <v>1.4999999999999999E-2</v>
      </c>
      <c r="N228">
        <v>22.22</v>
      </c>
      <c r="O228">
        <f t="shared" si="54"/>
        <v>4.4999999999999998E-2</v>
      </c>
      <c r="P228">
        <f t="shared" si="55"/>
        <v>-0.03</v>
      </c>
      <c r="Q228" s="32">
        <f t="shared" si="56"/>
        <v>306713.21096686349</v>
      </c>
      <c r="R228" s="28">
        <f t="shared" si="57"/>
        <v>6.390958355764365</v>
      </c>
      <c r="S228" s="28">
        <f t="shared" si="58"/>
        <v>3849.3980747807491</v>
      </c>
      <c r="T228" s="20"/>
      <c r="U228" s="56"/>
      <c r="V228" s="1">
        <f t="shared" si="49"/>
        <v>0.12781916711528729</v>
      </c>
      <c r="W228" s="1">
        <f t="shared" si="50"/>
        <v>499.87218083288474</v>
      </c>
      <c r="X228" s="1">
        <f t="shared" si="51"/>
        <v>6.3909583557643646E-2</v>
      </c>
      <c r="Y228" s="3">
        <f t="shared" si="59"/>
        <v>96.234951869518738</v>
      </c>
    </row>
    <row r="229" spans="1:25" x14ac:dyDescent="0.35">
      <c r="A229">
        <v>7</v>
      </c>
      <c r="C229" s="15">
        <f t="shared" si="60"/>
        <v>44132</v>
      </c>
      <c r="D229" s="13"/>
      <c r="L229" s="34">
        <f t="shared" si="52"/>
        <v>0.33333333333333331</v>
      </c>
      <c r="M229">
        <f t="shared" si="53"/>
        <v>1.4999999999999999E-2</v>
      </c>
      <c r="N229">
        <v>22.22</v>
      </c>
      <c r="O229">
        <f t="shared" si="54"/>
        <v>4.4999999999999998E-2</v>
      </c>
      <c r="P229">
        <f t="shared" si="55"/>
        <v>-0.03</v>
      </c>
      <c r="Q229" s="32">
        <f t="shared" si="56"/>
        <v>306713.11629236268</v>
      </c>
      <c r="R229" s="28">
        <f t="shared" si="57"/>
        <v>6.1980397305946564</v>
      </c>
      <c r="S229" s="28">
        <f t="shared" si="58"/>
        <v>3849.6856679067587</v>
      </c>
      <c r="T229" s="20"/>
      <c r="U229" s="56"/>
      <c r="V229" s="1">
        <f t="shared" si="49"/>
        <v>0.12396079461189313</v>
      </c>
      <c r="W229" s="1">
        <f t="shared" si="50"/>
        <v>499.87603920538811</v>
      </c>
      <c r="X229" s="1">
        <f t="shared" si="51"/>
        <v>6.1980397305946566E-2</v>
      </c>
      <c r="Y229" s="3">
        <f t="shared" si="59"/>
        <v>96.24214169766897</v>
      </c>
    </row>
    <row r="230" spans="1:25" x14ac:dyDescent="0.35">
      <c r="A230">
        <v>7</v>
      </c>
      <c r="C230" s="15">
        <f t="shared" si="60"/>
        <v>44133</v>
      </c>
      <c r="D230" s="13"/>
      <c r="L230" s="34">
        <f t="shared" si="52"/>
        <v>0.33333333333333331</v>
      </c>
      <c r="M230">
        <f t="shared" si="53"/>
        <v>1.4999999999999999E-2</v>
      </c>
      <c r="N230">
        <v>22.22</v>
      </c>
      <c r="O230">
        <f t="shared" si="54"/>
        <v>4.4999999999999998E-2</v>
      </c>
      <c r="P230">
        <f t="shared" si="55"/>
        <v>-0.03</v>
      </c>
      <c r="Q230" s="32">
        <f t="shared" si="56"/>
        <v>306713.02447575179</v>
      </c>
      <c r="R230" s="28">
        <f t="shared" si="57"/>
        <v>6.0109445536054276</v>
      </c>
      <c r="S230" s="28">
        <f t="shared" si="58"/>
        <v>3849.9645796946356</v>
      </c>
      <c r="T230" s="20"/>
      <c r="U230" s="56"/>
      <c r="V230" s="1">
        <f t="shared" si="49"/>
        <v>0.12021889107210855</v>
      </c>
      <c r="W230" s="1">
        <f t="shared" si="50"/>
        <v>499.87978110892789</v>
      </c>
      <c r="X230" s="1">
        <f t="shared" si="51"/>
        <v>6.0109445536054275E-2</v>
      </c>
      <c r="Y230" s="3">
        <f t="shared" si="59"/>
        <v>96.249114492365891</v>
      </c>
    </row>
    <row r="231" spans="1:25" x14ac:dyDescent="0.35">
      <c r="A231">
        <v>7</v>
      </c>
      <c r="C231" s="15">
        <f t="shared" si="60"/>
        <v>44134</v>
      </c>
      <c r="D231" s="13"/>
      <c r="L231" s="34">
        <f t="shared" si="52"/>
        <v>0.33333333333333331</v>
      </c>
      <c r="M231">
        <f t="shared" si="53"/>
        <v>1.4999999999999999E-2</v>
      </c>
      <c r="N231">
        <v>22.22</v>
      </c>
      <c r="O231">
        <f t="shared" si="54"/>
        <v>4.4999999999999998E-2</v>
      </c>
      <c r="P231">
        <f t="shared" si="55"/>
        <v>-0.03</v>
      </c>
      <c r="Q231" s="32">
        <f t="shared" si="56"/>
        <v>306712.93543076079</v>
      </c>
      <c r="R231" s="28">
        <f t="shared" si="57"/>
        <v>5.8294970396770758</v>
      </c>
      <c r="S231" s="28">
        <f t="shared" si="58"/>
        <v>3850.2350721995481</v>
      </c>
      <c r="T231" s="20"/>
      <c r="U231" s="56"/>
      <c r="V231" s="1">
        <f t="shared" si="49"/>
        <v>0.11658994079354151</v>
      </c>
      <c r="W231" s="1">
        <f t="shared" si="50"/>
        <v>499.88341005920648</v>
      </c>
      <c r="X231" s="1">
        <f t="shared" si="51"/>
        <v>5.8294970396770757E-2</v>
      </c>
      <c r="Y231" s="3">
        <f t="shared" si="59"/>
        <v>96.255876804988702</v>
      </c>
    </row>
    <row r="232" spans="1:25" x14ac:dyDescent="0.35">
      <c r="A232">
        <v>7</v>
      </c>
      <c r="C232" s="15">
        <f t="shared" si="60"/>
        <v>44135</v>
      </c>
      <c r="D232" s="13"/>
      <c r="L232" s="34">
        <f t="shared" si="52"/>
        <v>0.33333333333333331</v>
      </c>
      <c r="M232">
        <f t="shared" si="53"/>
        <v>1.4999999999999999E-2</v>
      </c>
      <c r="N232">
        <v>22.22</v>
      </c>
      <c r="O232">
        <f t="shared" si="54"/>
        <v>4.4999999999999998E-2</v>
      </c>
      <c r="P232">
        <f t="shared" si="55"/>
        <v>-0.03</v>
      </c>
      <c r="Q232" s="32">
        <f t="shared" si="56"/>
        <v>306712.84907372389</v>
      </c>
      <c r="R232" s="28">
        <f t="shared" si="57"/>
        <v>5.6535267097945212</v>
      </c>
      <c r="S232" s="28">
        <f t="shared" si="58"/>
        <v>3850.4973995663336</v>
      </c>
      <c r="T232" s="20"/>
      <c r="U232" s="56"/>
      <c r="V232" s="1">
        <f t="shared" si="49"/>
        <v>0.11307053419589043</v>
      </c>
      <c r="W232" s="1">
        <f t="shared" si="50"/>
        <v>499.88692946580409</v>
      </c>
      <c r="X232" s="1">
        <f t="shared" si="51"/>
        <v>5.6535267097945215E-2</v>
      </c>
      <c r="Y232" s="3">
        <f t="shared" si="59"/>
        <v>96.262434989158351</v>
      </c>
    </row>
    <row r="233" spans="1:25" x14ac:dyDescent="0.35">
      <c r="A233">
        <v>7</v>
      </c>
      <c r="C233" s="15">
        <f t="shared" si="60"/>
        <v>44136</v>
      </c>
      <c r="D233" s="13"/>
      <c r="L233" s="34">
        <f t="shared" si="52"/>
        <v>0.33333333333333331</v>
      </c>
      <c r="M233">
        <f t="shared" si="53"/>
        <v>1.4999999999999999E-2</v>
      </c>
      <c r="N233">
        <v>22.22</v>
      </c>
      <c r="O233">
        <f t="shared" si="54"/>
        <v>4.4999999999999998E-2</v>
      </c>
      <c r="P233">
        <f t="shared" si="55"/>
        <v>-0.03</v>
      </c>
      <c r="Q233" s="32">
        <f t="shared" si="56"/>
        <v>306712.76532350085</v>
      </c>
      <c r="R233" s="28">
        <f t="shared" si="57"/>
        <v>5.4828682308874743</v>
      </c>
      <c r="S233" s="28">
        <f t="shared" si="58"/>
        <v>3850.7518082682745</v>
      </c>
      <c r="T233" s="20"/>
      <c r="U233" s="56"/>
      <c r="V233" s="1">
        <f t="shared" si="49"/>
        <v>0.10965736461774948</v>
      </c>
      <c r="W233" s="1">
        <f t="shared" si="50"/>
        <v>499.89034263538224</v>
      </c>
      <c r="X233" s="1">
        <f t="shared" si="51"/>
        <v>5.4828682308874742E-2</v>
      </c>
      <c r="Y233" s="3">
        <f t="shared" si="59"/>
        <v>96.268795206706869</v>
      </c>
    </row>
    <row r="234" spans="1:25" x14ac:dyDescent="0.35">
      <c r="A234">
        <v>7</v>
      </c>
      <c r="C234" s="15">
        <f t="shared" si="60"/>
        <v>44137</v>
      </c>
      <c r="D234" s="13"/>
      <c r="L234" s="34">
        <f t="shared" si="52"/>
        <v>0.33333333333333331</v>
      </c>
      <c r="M234">
        <f t="shared" si="53"/>
        <v>1.4999999999999999E-2</v>
      </c>
      <c r="N234">
        <v>22.22</v>
      </c>
      <c r="O234">
        <f t="shared" si="54"/>
        <v>4.4999999999999998E-2</v>
      </c>
      <c r="P234">
        <f t="shared" si="55"/>
        <v>-0.03</v>
      </c>
      <c r="Q234" s="32">
        <f t="shared" si="56"/>
        <v>306712.68410140084</v>
      </c>
      <c r="R234" s="28">
        <f t="shared" si="57"/>
        <v>5.3173612605046152</v>
      </c>
      <c r="S234" s="28">
        <f t="shared" si="58"/>
        <v>3850.9985373386644</v>
      </c>
      <c r="T234" s="20"/>
      <c r="U234" s="56"/>
      <c r="V234" s="1">
        <f t="shared" si="49"/>
        <v>0.10634722521009231</v>
      </c>
      <c r="W234" s="1">
        <f t="shared" si="50"/>
        <v>499.89365277478993</v>
      </c>
      <c r="X234" s="1">
        <f t="shared" si="51"/>
        <v>5.3173612605046154E-2</v>
      </c>
      <c r="Y234" s="3">
        <f t="shared" si="59"/>
        <v>96.27496343346661</v>
      </c>
    </row>
    <row r="235" spans="1:25" x14ac:dyDescent="0.35">
      <c r="A235">
        <v>7</v>
      </c>
      <c r="C235" s="15">
        <f t="shared" si="60"/>
        <v>44138</v>
      </c>
      <c r="D235" s="13"/>
      <c r="L235" s="34">
        <f t="shared" si="52"/>
        <v>0.33333333333333331</v>
      </c>
      <c r="M235">
        <f t="shared" si="53"/>
        <v>1.4999999999999999E-2</v>
      </c>
      <c r="N235">
        <v>22.22</v>
      </c>
      <c r="O235">
        <f t="shared" si="54"/>
        <v>4.4999999999999998E-2</v>
      </c>
      <c r="P235">
        <f t="shared" si="55"/>
        <v>-0.03</v>
      </c>
      <c r="Q235" s="32">
        <f t="shared" si="56"/>
        <v>306712.60533110844</v>
      </c>
      <c r="R235" s="28">
        <f t="shared" si="57"/>
        <v>5.1568502961758202</v>
      </c>
      <c r="S235" s="28">
        <f t="shared" si="58"/>
        <v>3851.2378185953871</v>
      </c>
      <c r="T235" s="20"/>
      <c r="U235" s="56"/>
      <c r="V235" s="1">
        <f t="shared" si="49"/>
        <v>0.10313700592351641</v>
      </c>
      <c r="W235" s="1">
        <f t="shared" si="50"/>
        <v>499.89686299407646</v>
      </c>
      <c r="X235" s="1">
        <f t="shared" si="51"/>
        <v>5.1568502961758203E-2</v>
      </c>
      <c r="Y235" s="3">
        <f t="shared" si="59"/>
        <v>96.280945464884681</v>
      </c>
    </row>
    <row r="236" spans="1:25" x14ac:dyDescent="0.35">
      <c r="A236">
        <v>7</v>
      </c>
      <c r="C236" s="15">
        <f t="shared" si="60"/>
        <v>44139</v>
      </c>
      <c r="D236" s="13"/>
      <c r="L236" s="34">
        <f t="shared" si="52"/>
        <v>0.33333333333333331</v>
      </c>
      <c r="M236">
        <f t="shared" si="53"/>
        <v>1.4999999999999999E-2</v>
      </c>
      <c r="N236">
        <v>22.22</v>
      </c>
      <c r="O236">
        <f t="shared" si="54"/>
        <v>4.4999999999999998E-2</v>
      </c>
      <c r="P236">
        <f t="shared" si="55"/>
        <v>-0.03</v>
      </c>
      <c r="Q236" s="32">
        <f t="shared" si="56"/>
        <v>306712.52893861197</v>
      </c>
      <c r="R236" s="28">
        <f t="shared" si="57"/>
        <v>5.0011845293209474</v>
      </c>
      <c r="S236" s="28">
        <f t="shared" si="58"/>
        <v>3851.469876858715</v>
      </c>
      <c r="T236" s="20"/>
      <c r="U236" s="56"/>
      <c r="V236" s="1">
        <f t="shared" si="49"/>
        <v>0.10002369058641895</v>
      </c>
      <c r="W236" s="1">
        <f t="shared" si="50"/>
        <v>499.8999763094136</v>
      </c>
      <c r="X236" s="1">
        <f t="shared" si="51"/>
        <v>5.0011845293209477E-2</v>
      </c>
      <c r="Y236" s="3">
        <f t="shared" si="59"/>
        <v>96.286746921467881</v>
      </c>
    </row>
    <row r="237" spans="1:25" x14ac:dyDescent="0.35">
      <c r="A237">
        <v>7</v>
      </c>
      <c r="C237" s="15">
        <f t="shared" si="60"/>
        <v>44140</v>
      </c>
      <c r="D237" s="13"/>
      <c r="L237" s="34">
        <f t="shared" si="52"/>
        <v>0.33333333333333331</v>
      </c>
      <c r="M237">
        <f t="shared" si="53"/>
        <v>1.4999999999999999E-2</v>
      </c>
      <c r="N237">
        <v>22.22</v>
      </c>
      <c r="O237">
        <f t="shared" si="54"/>
        <v>4.4999999999999998E-2</v>
      </c>
      <c r="P237">
        <f t="shared" si="55"/>
        <v>-0.03</v>
      </c>
      <c r="Q237" s="32">
        <f t="shared" si="56"/>
        <v>306712.45485213393</v>
      </c>
      <c r="R237" s="28">
        <f t="shared" si="57"/>
        <v>4.8502177035679841</v>
      </c>
      <c r="S237" s="28">
        <f t="shared" si="58"/>
        <v>3851.6949301625345</v>
      </c>
      <c r="T237" s="20"/>
      <c r="U237" s="56"/>
      <c r="V237" s="1">
        <f t="shared" si="49"/>
        <v>9.7004354071359683E-2</v>
      </c>
      <c r="W237" s="1">
        <f t="shared" si="50"/>
        <v>499.90299564592863</v>
      </c>
      <c r="X237" s="1">
        <f t="shared" si="51"/>
        <v>4.8502177035679842E-2</v>
      </c>
      <c r="Y237" s="3">
        <f t="shared" si="59"/>
        <v>96.292373254063364</v>
      </c>
    </row>
    <row r="238" spans="1:25" x14ac:dyDescent="0.35">
      <c r="A238">
        <v>7</v>
      </c>
      <c r="C238" s="15">
        <f t="shared" si="60"/>
        <v>44141</v>
      </c>
      <c r="D238" s="13"/>
      <c r="L238" s="34">
        <f t="shared" si="52"/>
        <v>0.33333333333333331</v>
      </c>
      <c r="M238">
        <f t="shared" si="53"/>
        <v>1.4999999999999999E-2</v>
      </c>
      <c r="N238">
        <v>22.22</v>
      </c>
      <c r="O238">
        <f t="shared" si="54"/>
        <v>4.4999999999999998E-2</v>
      </c>
      <c r="P238">
        <f t="shared" si="55"/>
        <v>-0.03</v>
      </c>
      <c r="Q238" s="32">
        <f t="shared" si="56"/>
        <v>306712.38300206349</v>
      </c>
      <c r="R238" s="28">
        <f t="shared" si="57"/>
        <v>4.7038079773474868</v>
      </c>
      <c r="S238" s="28">
        <f t="shared" si="58"/>
        <v>3851.9131899591953</v>
      </c>
      <c r="T238" s="20"/>
      <c r="U238" s="56"/>
      <c r="V238" s="1">
        <f t="shared" si="49"/>
        <v>9.4076159546949742E-2</v>
      </c>
      <c r="W238" s="1">
        <f t="shared" si="50"/>
        <v>499.90592384045306</v>
      </c>
      <c r="X238" s="1">
        <f t="shared" si="51"/>
        <v>4.7038079773474871E-2</v>
      </c>
      <c r="Y238" s="3">
        <f t="shared" si="59"/>
        <v>96.297829748979893</v>
      </c>
    </row>
    <row r="239" spans="1:25" x14ac:dyDescent="0.35">
      <c r="A239">
        <v>7</v>
      </c>
      <c r="C239" s="15">
        <f t="shared" si="60"/>
        <v>44142</v>
      </c>
      <c r="D239" s="13"/>
      <c r="L239" s="34">
        <f t="shared" si="52"/>
        <v>0.33333333333333331</v>
      </c>
      <c r="M239">
        <f t="shared" si="53"/>
        <v>1.4999999999999999E-2</v>
      </c>
      <c r="N239">
        <v>22.22</v>
      </c>
      <c r="O239">
        <f t="shared" si="54"/>
        <v>4.4999999999999998E-2</v>
      </c>
      <c r="P239">
        <f t="shared" si="55"/>
        <v>-0.03</v>
      </c>
      <c r="Q239" s="32">
        <f t="shared" si="56"/>
        <v>306712.31332089123</v>
      </c>
      <c r="R239" s="28">
        <f t="shared" si="57"/>
        <v>4.5618177906342607</v>
      </c>
      <c r="S239" s="28">
        <f t="shared" si="58"/>
        <v>3852.124861318176</v>
      </c>
      <c r="T239" s="20"/>
      <c r="U239" s="56"/>
      <c r="V239" s="1">
        <f t="shared" si="49"/>
        <v>9.1236355812685216E-2</v>
      </c>
      <c r="W239" s="1">
        <f t="shared" si="50"/>
        <v>499.90876364418733</v>
      </c>
      <c r="X239" s="1">
        <f t="shared" si="51"/>
        <v>4.5618177906342608E-2</v>
      </c>
      <c r="Y239" s="3">
        <f t="shared" si="59"/>
        <v>96.303121532954407</v>
      </c>
    </row>
    <row r="240" spans="1:25" x14ac:dyDescent="0.35">
      <c r="A240">
        <v>7</v>
      </c>
      <c r="C240" s="15">
        <f t="shared" si="60"/>
        <v>44143</v>
      </c>
      <c r="D240" s="13"/>
      <c r="L240" s="34">
        <f t="shared" si="52"/>
        <v>0.33333333333333331</v>
      </c>
      <c r="M240">
        <f t="shared" si="53"/>
        <v>1.4999999999999999E-2</v>
      </c>
      <c r="N240">
        <v>22.22</v>
      </c>
      <c r="O240">
        <f t="shared" si="54"/>
        <v>4.4999999999999998E-2</v>
      </c>
      <c r="P240">
        <f t="shared" si="55"/>
        <v>-0.03</v>
      </c>
      <c r="Q240" s="32">
        <f t="shared" si="56"/>
        <v>306712.24574314558</v>
      </c>
      <c r="R240" s="28">
        <f t="shared" si="57"/>
        <v>4.4241137357111233</v>
      </c>
      <c r="S240" s="28">
        <f t="shared" si="58"/>
        <v>3852.3301431187547</v>
      </c>
      <c r="T240" s="20"/>
      <c r="U240" s="56"/>
      <c r="V240" s="1">
        <f t="shared" si="49"/>
        <v>8.8482274714222472E-2</v>
      </c>
      <c r="W240" s="1">
        <f t="shared" si="50"/>
        <v>499.91151772528576</v>
      </c>
      <c r="X240" s="1">
        <f t="shared" si="51"/>
        <v>4.4241137357111236E-2</v>
      </c>
      <c r="Y240" s="3">
        <f t="shared" si="59"/>
        <v>96.30825357796887</v>
      </c>
    </row>
    <row r="241" spans="1:25" x14ac:dyDescent="0.35">
      <c r="A241">
        <v>7</v>
      </c>
      <c r="C241" s="15">
        <f t="shared" si="60"/>
        <v>44144</v>
      </c>
      <c r="D241" s="13"/>
      <c r="L241" s="34">
        <f t="shared" si="52"/>
        <v>0.33333333333333331</v>
      </c>
      <c r="M241">
        <f t="shared" si="53"/>
        <v>1.4999999999999999E-2</v>
      </c>
      <c r="N241">
        <v>22.22</v>
      </c>
      <c r="O241">
        <f t="shared" si="54"/>
        <v>4.4999999999999998E-2</v>
      </c>
      <c r="P241">
        <f t="shared" si="55"/>
        <v>-0.03</v>
      </c>
      <c r="Q241" s="32">
        <f t="shared" si="56"/>
        <v>306712.18020533136</v>
      </c>
      <c r="R241" s="28">
        <f t="shared" si="57"/>
        <v>4.2905664318333603</v>
      </c>
      <c r="S241" s="28">
        <f t="shared" si="58"/>
        <v>3852.5292282368619</v>
      </c>
      <c r="T241" s="20"/>
      <c r="U241" s="56"/>
      <c r="V241" s="1">
        <f t="shared" si="49"/>
        <v>8.5811328636667211E-2</v>
      </c>
      <c r="W241" s="1">
        <f t="shared" si="50"/>
        <v>499.91418867136332</v>
      </c>
      <c r="X241" s="1">
        <f t="shared" si="51"/>
        <v>4.2905664318333606E-2</v>
      </c>
      <c r="Y241" s="3">
        <f t="shared" si="59"/>
        <v>96.313230705921555</v>
      </c>
    </row>
    <row r="242" spans="1:25" x14ac:dyDescent="0.35">
      <c r="A242">
        <v>7</v>
      </c>
      <c r="C242" s="15">
        <f t="shared" si="60"/>
        <v>44145</v>
      </c>
      <c r="D242" s="13"/>
      <c r="L242" s="34">
        <f t="shared" si="52"/>
        <v>0.33333333333333331</v>
      </c>
      <c r="M242">
        <f t="shared" si="53"/>
        <v>1.4999999999999999E-2</v>
      </c>
      <c r="N242">
        <v>22.22</v>
      </c>
      <c r="O242">
        <f t="shared" si="54"/>
        <v>4.4999999999999998E-2</v>
      </c>
      <c r="P242">
        <f t="shared" si="55"/>
        <v>-0.03</v>
      </c>
      <c r="Q242" s="32">
        <f t="shared" si="56"/>
        <v>306712.11664587009</v>
      </c>
      <c r="R242" s="28">
        <f t="shared" si="57"/>
        <v>4.161050403676172</v>
      </c>
      <c r="S242" s="28">
        <f t="shared" si="58"/>
        <v>3852.7223037262943</v>
      </c>
      <c r="T242" s="20"/>
      <c r="U242" s="56"/>
      <c r="V242" s="1">
        <f t="shared" si="49"/>
        <v>8.3221008073523436E-2</v>
      </c>
      <c r="W242" s="1">
        <f t="shared" si="50"/>
        <v>499.91677899192649</v>
      </c>
      <c r="X242" s="1">
        <f t="shared" si="51"/>
        <v>4.1610504036761718E-2</v>
      </c>
      <c r="Y242" s="3">
        <f t="shared" si="59"/>
        <v>96.318057593157363</v>
      </c>
    </row>
    <row r="243" spans="1:25" x14ac:dyDescent="0.35">
      <c r="A243">
        <v>7</v>
      </c>
      <c r="C243" s="15">
        <f t="shared" si="60"/>
        <v>44146</v>
      </c>
      <c r="D243" s="13"/>
      <c r="L243" s="34">
        <f t="shared" si="52"/>
        <v>0.33333333333333331</v>
      </c>
      <c r="M243">
        <f t="shared" si="53"/>
        <v>1.4999999999999999E-2</v>
      </c>
      <c r="N243">
        <v>22.22</v>
      </c>
      <c r="O243">
        <f t="shared" si="54"/>
        <v>4.4999999999999998E-2</v>
      </c>
      <c r="P243">
        <f t="shared" si="55"/>
        <v>-0.03</v>
      </c>
      <c r="Q243" s="32">
        <f t="shared" si="56"/>
        <v>306712.05500504217</v>
      </c>
      <c r="R243" s="28">
        <f t="shared" si="57"/>
        <v>4.0354439634509216</v>
      </c>
      <c r="S243" s="28">
        <f t="shared" si="58"/>
        <v>3852.9095509944596</v>
      </c>
      <c r="T243" s="20"/>
      <c r="U243" s="56"/>
      <c r="V243" s="1">
        <f t="shared" si="49"/>
        <v>8.070887926901843E-2</v>
      </c>
      <c r="W243" s="1">
        <f t="shared" si="50"/>
        <v>499.91929112073097</v>
      </c>
      <c r="X243" s="1">
        <f t="shared" si="51"/>
        <v>4.0354439634509215E-2</v>
      </c>
      <c r="Y243" s="3">
        <f t="shared" si="59"/>
        <v>96.322738774861492</v>
      </c>
    </row>
    <row r="244" spans="1:25" x14ac:dyDescent="0.35">
      <c r="A244">
        <v>7</v>
      </c>
      <c r="C244" s="15">
        <f t="shared" si="60"/>
        <v>44147</v>
      </c>
      <c r="D244" s="13"/>
      <c r="L244" s="34">
        <f t="shared" si="52"/>
        <v>0.33333333333333331</v>
      </c>
      <c r="M244">
        <f t="shared" si="53"/>
        <v>1.4999999999999999E-2</v>
      </c>
      <c r="N244">
        <v>22.22</v>
      </c>
      <c r="O244">
        <f t="shared" si="54"/>
        <v>4.4999999999999998E-2</v>
      </c>
      <c r="P244">
        <f t="shared" si="55"/>
        <v>-0.03</v>
      </c>
      <c r="Q244" s="32">
        <f t="shared" si="56"/>
        <v>306711.9952249307</v>
      </c>
      <c r="R244" s="28">
        <f t="shared" si="57"/>
        <v>3.9136290965794789</v>
      </c>
      <c r="S244" s="28">
        <f t="shared" si="58"/>
        <v>3853.091145972815</v>
      </c>
      <c r="T244" s="20"/>
      <c r="U244" s="56"/>
      <c r="V244" s="1">
        <f t="shared" si="49"/>
        <v>7.8272581931589577E-2</v>
      </c>
      <c r="W244" s="1">
        <f t="shared" si="50"/>
        <v>499.92172741806843</v>
      </c>
      <c r="X244" s="1">
        <f t="shared" si="51"/>
        <v>3.9136290965794789E-2</v>
      </c>
      <c r="Y244" s="3">
        <f t="shared" si="59"/>
        <v>96.327278649320377</v>
      </c>
    </row>
    <row r="245" spans="1:25" x14ac:dyDescent="0.35">
      <c r="A245">
        <v>7</v>
      </c>
      <c r="C245" s="15">
        <f t="shared" si="60"/>
        <v>44148</v>
      </c>
      <c r="D245" s="13"/>
      <c r="L245" s="34">
        <f t="shared" si="52"/>
        <v>0.33333333333333331</v>
      </c>
      <c r="M245">
        <f t="shared" si="53"/>
        <v>1.4999999999999999E-2</v>
      </c>
      <c r="N245">
        <v>22.22</v>
      </c>
      <c r="O245">
        <f t="shared" si="54"/>
        <v>4.4999999999999998E-2</v>
      </c>
      <c r="P245">
        <f t="shared" si="55"/>
        <v>-0.03</v>
      </c>
      <c r="Q245" s="32">
        <f t="shared" si="56"/>
        <v>306711.93724936713</v>
      </c>
      <c r="R245" s="28">
        <f t="shared" si="57"/>
        <v>3.7954913508192627</v>
      </c>
      <c r="S245" s="28">
        <f t="shared" si="58"/>
        <v>3853.2672592821609</v>
      </c>
      <c r="T245" s="20"/>
      <c r="U245" s="56"/>
      <c r="V245" s="1">
        <f t="shared" si="49"/>
        <v>7.5909827016385253E-2</v>
      </c>
      <c r="W245" s="1">
        <f t="shared" si="50"/>
        <v>499.9240901729836</v>
      </c>
      <c r="X245" s="1">
        <f t="shared" si="51"/>
        <v>3.7954913508192627E-2</v>
      </c>
      <c r="Y245" s="3">
        <f t="shared" si="59"/>
        <v>96.331681482054023</v>
      </c>
    </row>
    <row r="246" spans="1:25" x14ac:dyDescent="0.35">
      <c r="A246">
        <v>7</v>
      </c>
      <c r="C246" s="15">
        <f t="shared" si="60"/>
        <v>44149</v>
      </c>
      <c r="D246" s="13"/>
      <c r="L246" s="34">
        <f t="shared" si="52"/>
        <v>0.33333333333333331</v>
      </c>
      <c r="M246">
        <f t="shared" si="53"/>
        <v>1.4999999999999999E-2</v>
      </c>
      <c r="N246">
        <v>22.22</v>
      </c>
      <c r="O246">
        <f t="shared" si="54"/>
        <v>4.4999999999999998E-2</v>
      </c>
      <c r="P246">
        <f t="shared" si="55"/>
        <v>-0.03</v>
      </c>
      <c r="Q246" s="32">
        <f t="shared" si="56"/>
        <v>306711.88102387841</v>
      </c>
      <c r="R246" s="28">
        <f t="shared" si="57"/>
        <v>3.6809197287348536</v>
      </c>
      <c r="S246" s="28">
        <f t="shared" si="58"/>
        <v>3853.4380563929476</v>
      </c>
      <c r="T246" s="20"/>
      <c r="U246" s="56"/>
      <c r="V246" s="1">
        <f t="shared" si="49"/>
        <v>7.3618394574697071E-2</v>
      </c>
      <c r="W246" s="1">
        <f t="shared" si="50"/>
        <v>499.92638160542532</v>
      </c>
      <c r="X246" s="1">
        <f t="shared" si="51"/>
        <v>3.6809197287348536E-2</v>
      </c>
      <c r="Y246" s="3">
        <f t="shared" si="59"/>
        <v>96.335951409823693</v>
      </c>
    </row>
    <row r="247" spans="1:25" x14ac:dyDescent="0.35">
      <c r="A247">
        <v>7</v>
      </c>
      <c r="C247" s="15">
        <f t="shared" si="60"/>
        <v>44150</v>
      </c>
      <c r="D247" s="13"/>
      <c r="L247" s="34">
        <f t="shared" si="52"/>
        <v>0.33333333333333331</v>
      </c>
      <c r="M247">
        <f t="shared" si="53"/>
        <v>1.4999999999999999E-2</v>
      </c>
      <c r="N247">
        <v>22.22</v>
      </c>
      <c r="O247">
        <f t="shared" si="54"/>
        <v>4.4999999999999998E-2</v>
      </c>
      <c r="P247">
        <f t="shared" si="55"/>
        <v>-0.03</v>
      </c>
      <c r="Q247" s="32">
        <f t="shared" si="56"/>
        <v>306711.82649563591</v>
      </c>
      <c r="R247" s="28">
        <f t="shared" si="57"/>
        <v>3.5698065834151649</v>
      </c>
      <c r="S247" s="28">
        <f t="shared" si="58"/>
        <v>3853.6036977807407</v>
      </c>
      <c r="T247" s="20"/>
      <c r="U247" s="56"/>
      <c r="V247" s="1">
        <f t="shared" si="49"/>
        <v>7.1396131668303303E-2</v>
      </c>
      <c r="W247" s="1">
        <f t="shared" si="50"/>
        <v>499.92860386833172</v>
      </c>
      <c r="X247" s="1">
        <f t="shared" si="51"/>
        <v>3.5698065834151652E-2</v>
      </c>
      <c r="Y247" s="3">
        <f t="shared" si="59"/>
        <v>96.340092444518518</v>
      </c>
    </row>
    <row r="248" spans="1:25" x14ac:dyDescent="0.35">
      <c r="A248">
        <v>7</v>
      </c>
      <c r="C248" s="15">
        <f t="shared" si="60"/>
        <v>44151</v>
      </c>
      <c r="D248" s="13"/>
      <c r="L248" s="34">
        <f t="shared" si="52"/>
        <v>0.33333333333333331</v>
      </c>
      <c r="M248">
        <f t="shared" si="53"/>
        <v>1.4999999999999999E-2</v>
      </c>
      <c r="N248">
        <v>22.22</v>
      </c>
      <c r="O248">
        <f t="shared" si="54"/>
        <v>4.4999999999999998E-2</v>
      </c>
      <c r="P248">
        <f t="shared" si="55"/>
        <v>-0.03</v>
      </c>
      <c r="Q248" s="32">
        <f t="shared" si="56"/>
        <v>306711.7736134057</v>
      </c>
      <c r="R248" s="28">
        <f t="shared" si="57"/>
        <v>3.4620475173382266</v>
      </c>
      <c r="S248" s="28">
        <f t="shared" si="58"/>
        <v>3853.7643390769945</v>
      </c>
      <c r="T248" s="20"/>
      <c r="U248" s="56"/>
      <c r="V248" s="1">
        <f t="shared" si="49"/>
        <v>6.9240950346764529E-2</v>
      </c>
      <c r="W248" s="1">
        <f t="shared" si="50"/>
        <v>499.93075904965326</v>
      </c>
      <c r="X248" s="1">
        <f t="shared" si="51"/>
        <v>3.4620475173382265E-2</v>
      </c>
      <c r="Y248" s="3">
        <f t="shared" si="59"/>
        <v>96.344108476924873</v>
      </c>
    </row>
    <row r="249" spans="1:25" x14ac:dyDescent="0.35">
      <c r="A249">
        <v>7</v>
      </c>
      <c r="C249" s="15">
        <f t="shared" si="60"/>
        <v>44152</v>
      </c>
      <c r="D249" s="13"/>
      <c r="L249" s="34">
        <f t="shared" si="52"/>
        <v>0.33333333333333331</v>
      </c>
      <c r="M249">
        <f t="shared" si="53"/>
        <v>1.4999999999999999E-2</v>
      </c>
      <c r="N249">
        <v>22.22</v>
      </c>
      <c r="O249">
        <f t="shared" si="54"/>
        <v>4.4999999999999998E-2</v>
      </c>
      <c r="P249">
        <f t="shared" si="55"/>
        <v>-0.03</v>
      </c>
      <c r="Q249" s="32">
        <f t="shared" si="56"/>
        <v>306711.72232750047</v>
      </c>
      <c r="R249" s="28">
        <f t="shared" si="57"/>
        <v>3.3575412842885854</v>
      </c>
      <c r="S249" s="28">
        <f t="shared" si="58"/>
        <v>3853.9201312152745</v>
      </c>
      <c r="T249" s="20"/>
      <c r="U249" s="56"/>
      <c r="V249" s="1">
        <f t="shared" si="49"/>
        <v>6.7150825685771715E-2</v>
      </c>
      <c r="W249" s="1">
        <f t="shared" si="50"/>
        <v>499.93284917431424</v>
      </c>
      <c r="X249" s="1">
        <f t="shared" si="51"/>
        <v>3.3575412842885857E-2</v>
      </c>
      <c r="Y249" s="3">
        <f t="shared" si="59"/>
        <v>96.348003280381874</v>
      </c>
    </row>
    <row r="250" spans="1:25" x14ac:dyDescent="0.35">
      <c r="A250">
        <v>7</v>
      </c>
      <c r="C250" s="15">
        <f t="shared" si="60"/>
        <v>44153</v>
      </c>
      <c r="D250" s="13"/>
      <c r="L250" s="34">
        <f t="shared" si="52"/>
        <v>0.33333333333333331</v>
      </c>
      <c r="M250">
        <f t="shared" si="53"/>
        <v>1.4999999999999999E-2</v>
      </c>
      <c r="N250">
        <v>22.22</v>
      </c>
      <c r="O250">
        <f t="shared" si="54"/>
        <v>4.4999999999999998E-2</v>
      </c>
      <c r="P250">
        <f t="shared" si="55"/>
        <v>-0.03</v>
      </c>
      <c r="Q250" s="32">
        <f t="shared" si="56"/>
        <v>306711.67258973274</v>
      </c>
      <c r="R250" s="28">
        <f t="shared" si="57"/>
        <v>3.2561896942351849</v>
      </c>
      <c r="S250" s="28">
        <f t="shared" si="58"/>
        <v>3854.0712205730674</v>
      </c>
      <c r="T250" s="20"/>
      <c r="U250" s="56"/>
      <c r="V250" s="1">
        <f t="shared" si="49"/>
        <v>6.5123793884703698E-2</v>
      </c>
      <c r="W250" s="1">
        <f t="shared" si="50"/>
        <v>499.93487620611529</v>
      </c>
      <c r="X250" s="1">
        <f t="shared" si="51"/>
        <v>3.2561896942351849E-2</v>
      </c>
      <c r="Y250" s="3">
        <f t="shared" si="59"/>
        <v>96.351780514326691</v>
      </c>
    </row>
    <row r="251" spans="1:25" x14ac:dyDescent="0.35">
      <c r="A251">
        <v>7</v>
      </c>
      <c r="C251" s="15">
        <f t="shared" si="60"/>
        <v>44154</v>
      </c>
      <c r="D251" s="13"/>
      <c r="L251" s="34">
        <f t="shared" si="52"/>
        <v>0.33333333333333331</v>
      </c>
      <c r="M251">
        <f t="shared" si="53"/>
        <v>1.4999999999999999E-2</v>
      </c>
      <c r="N251">
        <v>22.22</v>
      </c>
      <c r="O251">
        <f t="shared" si="54"/>
        <v>4.4999999999999998E-2</v>
      </c>
      <c r="P251">
        <f t="shared" si="55"/>
        <v>-0.03</v>
      </c>
      <c r="Q251" s="32">
        <f t="shared" si="56"/>
        <v>306711.62435336964</v>
      </c>
      <c r="R251" s="28">
        <f t="shared" si="57"/>
        <v>3.1578975210803826</v>
      </c>
      <c r="S251" s="28">
        <f t="shared" si="58"/>
        <v>3854.217749109308</v>
      </c>
      <c r="T251" s="20"/>
      <c r="U251" s="56"/>
      <c r="V251" s="1">
        <f t="shared" si="49"/>
        <v>6.3157950421607656E-2</v>
      </c>
      <c r="W251" s="1">
        <f t="shared" si="50"/>
        <v>499.93684204957839</v>
      </c>
      <c r="X251" s="1">
        <f t="shared" si="51"/>
        <v>3.1578975210803828E-2</v>
      </c>
      <c r="Y251" s="3">
        <f t="shared" si="59"/>
        <v>96.355443727732705</v>
      </c>
    </row>
    <row r="252" spans="1:25" x14ac:dyDescent="0.35">
      <c r="A252">
        <v>7</v>
      </c>
      <c r="C252" s="15">
        <f t="shared" si="60"/>
        <v>44155</v>
      </c>
      <c r="D252" s="13"/>
      <c r="L252" s="34">
        <f t="shared" si="52"/>
        <v>0.33333333333333331</v>
      </c>
      <c r="M252">
        <f t="shared" si="53"/>
        <v>1.4999999999999999E-2</v>
      </c>
      <c r="N252">
        <v>22.22</v>
      </c>
      <c r="O252">
        <f t="shared" si="54"/>
        <v>4.4999999999999998E-2</v>
      </c>
      <c r="P252">
        <f t="shared" si="55"/>
        <v>-0.03</v>
      </c>
      <c r="Q252" s="32">
        <f t="shared" si="56"/>
        <v>306711.5775730891</v>
      </c>
      <c r="R252" s="28">
        <f t="shared" si="57"/>
        <v>3.0625724131934482</v>
      </c>
      <c r="S252" s="28">
        <f t="shared" si="58"/>
        <v>3854.3598544977567</v>
      </c>
      <c r="T252" s="20"/>
      <c r="U252" s="56"/>
      <c r="V252" s="1">
        <f t="shared" si="49"/>
        <v>6.1251448263868968E-2</v>
      </c>
      <c r="W252" s="1">
        <f t="shared" si="50"/>
        <v>499.93874855173613</v>
      </c>
      <c r="X252" s="1">
        <f t="shared" si="51"/>
        <v>3.0625724131934484E-2</v>
      </c>
      <c r="Y252" s="3">
        <f t="shared" si="59"/>
        <v>96.358996362443918</v>
      </c>
    </row>
    <row r="253" spans="1:25" x14ac:dyDescent="0.35">
      <c r="A253">
        <v>7</v>
      </c>
      <c r="C253" s="15">
        <f t="shared" si="60"/>
        <v>44156</v>
      </c>
      <c r="D253" s="13"/>
      <c r="L253" s="34">
        <f t="shared" si="52"/>
        <v>0.33333333333333331</v>
      </c>
      <c r="M253">
        <f t="shared" si="53"/>
        <v>1.4999999999999999E-2</v>
      </c>
      <c r="N253">
        <v>22.22</v>
      </c>
      <c r="O253">
        <f t="shared" si="54"/>
        <v>4.4999999999999998E-2</v>
      </c>
      <c r="P253">
        <f t="shared" si="55"/>
        <v>-0.03</v>
      </c>
      <c r="Q253" s="32">
        <f t="shared" si="56"/>
        <v>306711.53220493707</v>
      </c>
      <c r="R253" s="28">
        <f t="shared" si="57"/>
        <v>2.9701248066444994</v>
      </c>
      <c r="S253" s="28">
        <f t="shared" si="58"/>
        <v>3854.4976702563504</v>
      </c>
      <c r="T253" s="20"/>
      <c r="U253" s="56"/>
      <c r="V253" s="1">
        <f t="shared" si="49"/>
        <v>5.940249613288999E-2</v>
      </c>
      <c r="W253" s="1">
        <f t="shared" si="50"/>
        <v>499.94059750386708</v>
      </c>
      <c r="X253" s="1">
        <f t="shared" si="51"/>
        <v>2.9701248066444995E-2</v>
      </c>
      <c r="Y253" s="3">
        <f t="shared" si="59"/>
        <v>96.362441756408771</v>
      </c>
    </row>
    <row r="254" spans="1:25" x14ac:dyDescent="0.35">
      <c r="A254">
        <v>7</v>
      </c>
      <c r="C254" s="15">
        <f t="shared" si="60"/>
        <v>44157</v>
      </c>
      <c r="D254" s="13"/>
      <c r="L254" s="34">
        <f t="shared" si="52"/>
        <v>0.33333333333333331</v>
      </c>
      <c r="M254">
        <f t="shared" si="53"/>
        <v>1.4999999999999999E-2</v>
      </c>
      <c r="N254">
        <v>22.22</v>
      </c>
      <c r="O254">
        <f t="shared" si="54"/>
        <v>4.4999999999999998E-2</v>
      </c>
      <c r="P254">
        <f t="shared" si="55"/>
        <v>-0.03</v>
      </c>
      <c r="Q254" s="32">
        <f t="shared" si="56"/>
        <v>306711.48820628633</v>
      </c>
      <c r="R254" s="28">
        <f t="shared" si="57"/>
        <v>2.8804678410573779</v>
      </c>
      <c r="S254" s="28">
        <f t="shared" si="58"/>
        <v>3854.6313258726495</v>
      </c>
      <c r="T254" s="20"/>
      <c r="U254" s="56"/>
      <c r="V254" s="1">
        <f t="shared" si="49"/>
        <v>5.760935682114756E-2</v>
      </c>
      <c r="W254" s="1">
        <f t="shared" si="50"/>
        <v>499.94239064317884</v>
      </c>
      <c r="X254" s="1">
        <f t="shared" si="51"/>
        <v>2.880467841057378E-2</v>
      </c>
      <c r="Y254" s="3">
        <f t="shared" si="59"/>
        <v>96.365783146816241</v>
      </c>
    </row>
    <row r="255" spans="1:25" x14ac:dyDescent="0.35">
      <c r="A255">
        <v>7</v>
      </c>
      <c r="C255" s="15">
        <f t="shared" si="60"/>
        <v>44158</v>
      </c>
      <c r="D255" s="13"/>
      <c r="L255" s="34">
        <f t="shared" si="52"/>
        <v>0.33333333333333331</v>
      </c>
      <c r="M255">
        <f t="shared" si="53"/>
        <v>1.4999999999999999E-2</v>
      </c>
      <c r="N255">
        <v>22.22</v>
      </c>
      <c r="O255">
        <f t="shared" si="54"/>
        <v>4.4999999999999998E-2</v>
      </c>
      <c r="P255">
        <f t="shared" si="55"/>
        <v>-0.03</v>
      </c>
      <c r="Q255" s="32">
        <f t="shared" si="56"/>
        <v>306711.44553579652</v>
      </c>
      <c r="R255" s="28">
        <f t="shared" si="57"/>
        <v>2.7935172780024202</v>
      </c>
      <c r="S255" s="28">
        <f t="shared" si="58"/>
        <v>3854.7609469254971</v>
      </c>
      <c r="T255" s="20"/>
      <c r="U255" s="56"/>
      <c r="V255" s="1">
        <f t="shared" si="49"/>
        <v>5.5870345560048405E-2</v>
      </c>
      <c r="W255" s="1">
        <f t="shared" si="50"/>
        <v>499.94412965443996</v>
      </c>
      <c r="X255" s="1">
        <f t="shared" si="51"/>
        <v>2.7935172780024203E-2</v>
      </c>
      <c r="Y255" s="3">
        <f t="shared" si="59"/>
        <v>96.369023673137434</v>
      </c>
    </row>
    <row r="256" spans="1:25" x14ac:dyDescent="0.35">
      <c r="A256">
        <v>7</v>
      </c>
      <c r="C256" s="15">
        <f t="shared" si="60"/>
        <v>44159</v>
      </c>
      <c r="D256" s="13"/>
      <c r="L256" s="34">
        <f t="shared" si="52"/>
        <v>0.33333333333333331</v>
      </c>
      <c r="M256">
        <f t="shared" si="53"/>
        <v>1.4999999999999999E-2</v>
      </c>
      <c r="N256">
        <v>22.22</v>
      </c>
      <c r="O256">
        <f t="shared" si="54"/>
        <v>4.4999999999999998E-2</v>
      </c>
      <c r="P256">
        <f t="shared" si="55"/>
        <v>-0.03</v>
      </c>
      <c r="Q256" s="32">
        <f t="shared" si="56"/>
        <v>306711.40415337519</v>
      </c>
      <c r="R256" s="28">
        <f t="shared" si="57"/>
        <v>2.7091914218524646</v>
      </c>
      <c r="S256" s="28">
        <f t="shared" si="58"/>
        <v>3854.8866552030072</v>
      </c>
      <c r="T256" s="20"/>
      <c r="U256" s="56"/>
      <c r="V256" s="1">
        <f t="shared" si="49"/>
        <v>5.4183828437049296E-2</v>
      </c>
      <c r="W256" s="1">
        <f t="shared" si="50"/>
        <v>499.94581617156297</v>
      </c>
      <c r="X256" s="1">
        <f t="shared" si="51"/>
        <v>2.7091914218524648E-2</v>
      </c>
      <c r="Y256" s="3">
        <f t="shared" si="59"/>
        <v>96.372166380075186</v>
      </c>
    </row>
    <row r="257" spans="1:25" x14ac:dyDescent="0.35">
      <c r="A257">
        <v>7</v>
      </c>
      <c r="C257" s="15">
        <f t="shared" si="60"/>
        <v>44160</v>
      </c>
      <c r="D257" s="13"/>
      <c r="L257" s="34">
        <f t="shared" si="52"/>
        <v>0.33333333333333331</v>
      </c>
      <c r="M257">
        <f t="shared" si="53"/>
        <v>1.4999999999999999E-2</v>
      </c>
      <c r="N257">
        <v>22.22</v>
      </c>
      <c r="O257">
        <f t="shared" si="54"/>
        <v>4.4999999999999998E-2</v>
      </c>
      <c r="P257">
        <f t="shared" si="55"/>
        <v>-0.03</v>
      </c>
      <c r="Q257" s="32">
        <f t="shared" si="56"/>
        <v>306711.36402014003</v>
      </c>
      <c r="R257" s="28">
        <f t="shared" si="57"/>
        <v>2.627411043027748</v>
      </c>
      <c r="S257" s="28">
        <f t="shared" si="58"/>
        <v>3855.0085688169906</v>
      </c>
      <c r="T257" s="20"/>
      <c r="U257" s="56"/>
      <c r="V257" s="1">
        <f t="shared" si="49"/>
        <v>5.254822086055496E-2</v>
      </c>
      <c r="W257" s="1">
        <f t="shared" si="50"/>
        <v>499.94745177913944</v>
      </c>
      <c r="X257" s="1">
        <f t="shared" si="51"/>
        <v>2.627411043027748E-2</v>
      </c>
      <c r="Y257" s="3">
        <f t="shared" si="59"/>
        <v>96.375214220424766</v>
      </c>
    </row>
    <row r="258" spans="1:25" x14ac:dyDescent="0.35">
      <c r="A258">
        <v>7</v>
      </c>
      <c r="C258" s="15">
        <f t="shared" si="60"/>
        <v>44161</v>
      </c>
      <c r="D258" s="13"/>
      <c r="L258" s="34">
        <f t="shared" si="52"/>
        <v>0.33333333333333331</v>
      </c>
      <c r="M258">
        <f t="shared" si="53"/>
        <v>1.4999999999999999E-2</v>
      </c>
      <c r="N258">
        <v>22.22</v>
      </c>
      <c r="O258">
        <f t="shared" si="54"/>
        <v>4.4999999999999998E-2</v>
      </c>
      <c r="P258">
        <f t="shared" si="55"/>
        <v>-0.03</v>
      </c>
      <c r="Q258" s="32">
        <f t="shared" si="56"/>
        <v>306711.32509838254</v>
      </c>
      <c r="R258" s="28">
        <f t="shared" si="57"/>
        <v>2.5480993035575916</v>
      </c>
      <c r="S258" s="28">
        <f t="shared" si="58"/>
        <v>3855.1268023139269</v>
      </c>
      <c r="T258" s="20"/>
      <c r="U258" s="56"/>
      <c r="V258" s="1">
        <f t="shared" ref="V258:V321" si="61">R258*$AB$7</f>
        <v>5.0961986071151835E-2</v>
      </c>
      <c r="W258" s="1">
        <f t="shared" ref="W258:W321" si="62">$AB$10-V258</f>
        <v>499.94903801392883</v>
      </c>
      <c r="X258" s="1">
        <f t="shared" ref="X258:X321" si="63">R258*$AB$8</f>
        <v>2.5480993035575918E-2</v>
      </c>
      <c r="Y258" s="3">
        <f t="shared" si="59"/>
        <v>96.37817005784818</v>
      </c>
    </row>
    <row r="259" spans="1:25" x14ac:dyDescent="0.35">
      <c r="A259">
        <v>7</v>
      </c>
      <c r="C259" s="15">
        <f t="shared" si="60"/>
        <v>44162</v>
      </c>
      <c r="D259" s="13"/>
      <c r="L259" s="34">
        <f t="shared" ref="L259:L322" si="64">M259/O259</f>
        <v>0.33333333333333331</v>
      </c>
      <c r="M259">
        <f t="shared" ref="M259:M322" si="65">IF(A259=0,$AE$2,IF(A259=1,$AE$3,IF(A259=2,$AE$4,IF(A259=3,$AE$5,IF(A259=4,$AE$6,IF(A259=5,$AE$7,IF(A259=6,$AE$8,IF(A259=7,$AE$9,""))))))))</f>
        <v>1.4999999999999999E-2</v>
      </c>
      <c r="N259">
        <v>22.22</v>
      </c>
      <c r="O259">
        <f t="shared" ref="O259:O322" si="66">$AB$6</f>
        <v>4.4999999999999998E-2</v>
      </c>
      <c r="P259">
        <f t="shared" ref="P259:P322" si="67">M259-O259</f>
        <v>-0.03</v>
      </c>
      <c r="Q259" s="32">
        <f t="shared" ref="Q259:Q322" si="68">Q258-((Q258/$AB$2)*(M259*R258))</f>
        <v>306711.28735153255</v>
      </c>
      <c r="R259" s="28">
        <f t="shared" ref="R259:R322" si="69">R258+(Q258/$AB$2)*(M259*R258)-(R258*O259)</f>
        <v>2.4711816848889554</v>
      </c>
      <c r="S259" s="28">
        <f t="shared" ref="S259:S322" si="70">S258+(R258*O259)</f>
        <v>3855.2414667825869</v>
      </c>
      <c r="T259" s="20"/>
      <c r="U259" s="56"/>
      <c r="V259" s="1">
        <f t="shared" si="61"/>
        <v>4.9423633697779107E-2</v>
      </c>
      <c r="W259" s="1">
        <f t="shared" si="62"/>
        <v>499.95057636630224</v>
      </c>
      <c r="X259" s="1">
        <f t="shared" si="63"/>
        <v>2.4711816848889553E-2</v>
      </c>
      <c r="Y259" s="3">
        <f t="shared" ref="Y259:Y322" si="71">S259*$AB$9</f>
        <v>96.381036669564679</v>
      </c>
    </row>
    <row r="260" spans="1:25" x14ac:dyDescent="0.35">
      <c r="A260">
        <v>7</v>
      </c>
      <c r="C260" s="15">
        <f t="shared" ref="C260:C323" si="72">C259+1</f>
        <v>44163</v>
      </c>
      <c r="D260" s="13"/>
      <c r="L260" s="34">
        <f t="shared" si="64"/>
        <v>0.33333333333333331</v>
      </c>
      <c r="M260">
        <f t="shared" si="65"/>
        <v>1.4999999999999999E-2</v>
      </c>
      <c r="N260">
        <v>22.22</v>
      </c>
      <c r="O260">
        <f t="shared" si="66"/>
        <v>4.4999999999999998E-2</v>
      </c>
      <c r="P260">
        <f t="shared" si="67"/>
        <v>-0.03</v>
      </c>
      <c r="Q260" s="32">
        <f t="shared" si="68"/>
        <v>306711.25074412377</v>
      </c>
      <c r="R260" s="28">
        <f t="shared" si="69"/>
        <v>2.3965859178740363</v>
      </c>
      <c r="S260" s="28">
        <f t="shared" si="70"/>
        <v>3855.3526699584068</v>
      </c>
      <c r="T260" s="20"/>
      <c r="U260" s="56"/>
      <c r="V260" s="1">
        <f t="shared" si="61"/>
        <v>4.7931718357480724E-2</v>
      </c>
      <c r="W260" s="1">
        <f t="shared" si="62"/>
        <v>499.95206828164254</v>
      </c>
      <c r="X260" s="1">
        <f t="shared" si="63"/>
        <v>2.3965859178740362E-2</v>
      </c>
      <c r="Y260" s="3">
        <f t="shared" si="71"/>
        <v>96.383816748960172</v>
      </c>
    </row>
    <row r="261" spans="1:25" x14ac:dyDescent="0.35">
      <c r="A261">
        <v>7</v>
      </c>
      <c r="C261" s="15">
        <f t="shared" si="72"/>
        <v>44164</v>
      </c>
      <c r="D261" s="13"/>
      <c r="L261" s="34">
        <f t="shared" si="64"/>
        <v>0.33333333333333331</v>
      </c>
      <c r="M261">
        <f t="shared" si="65"/>
        <v>1.4999999999999999E-2</v>
      </c>
      <c r="N261">
        <v>22.22</v>
      </c>
      <c r="O261">
        <f t="shared" si="66"/>
        <v>4.4999999999999998E-2</v>
      </c>
      <c r="P261">
        <f t="shared" si="67"/>
        <v>-0.03</v>
      </c>
      <c r="Q261" s="32">
        <f t="shared" si="68"/>
        <v>306711.21524176048</v>
      </c>
      <c r="R261" s="28">
        <f t="shared" si="69"/>
        <v>2.3242419148711506</v>
      </c>
      <c r="S261" s="28">
        <f t="shared" si="70"/>
        <v>3855.4605163247111</v>
      </c>
      <c r="T261" s="20"/>
      <c r="U261" s="56"/>
      <c r="V261" s="1">
        <f t="shared" si="61"/>
        <v>4.648483829742301E-2</v>
      </c>
      <c r="W261" s="1">
        <f t="shared" si="62"/>
        <v>499.95351516170257</v>
      </c>
      <c r="X261" s="1">
        <f t="shared" si="63"/>
        <v>2.3242419148711505E-2</v>
      </c>
      <c r="Y261" s="3">
        <f t="shared" si="71"/>
        <v>96.38651290811778</v>
      </c>
    </row>
    <row r="262" spans="1:25" x14ac:dyDescent="0.35">
      <c r="A262">
        <v>7</v>
      </c>
      <c r="C262" s="15">
        <f t="shared" si="72"/>
        <v>44165</v>
      </c>
      <c r="D262" s="13"/>
      <c r="L262" s="34">
        <f t="shared" si="64"/>
        <v>0.33333333333333331</v>
      </c>
      <c r="M262">
        <f t="shared" si="65"/>
        <v>1.4999999999999999E-2</v>
      </c>
      <c r="N262">
        <v>22.22</v>
      </c>
      <c r="O262">
        <f t="shared" si="66"/>
        <v>4.4999999999999998E-2</v>
      </c>
      <c r="P262">
        <f t="shared" si="67"/>
        <v>-0.03</v>
      </c>
      <c r="Q262" s="32">
        <f t="shared" si="68"/>
        <v>306711.18081108527</v>
      </c>
      <c r="R262" s="28">
        <f t="shared" si="69"/>
        <v>2.2540817038951091</v>
      </c>
      <c r="S262" s="28">
        <f t="shared" si="70"/>
        <v>3855.5651072108803</v>
      </c>
      <c r="T262" s="20"/>
      <c r="U262" s="56"/>
      <c r="V262" s="1">
        <f t="shared" si="61"/>
        <v>4.508163407790218E-2</v>
      </c>
      <c r="W262" s="1">
        <f t="shared" si="62"/>
        <v>499.95491836592208</v>
      </c>
      <c r="X262" s="1">
        <f t="shared" si="63"/>
        <v>2.254081703895109E-2</v>
      </c>
      <c r="Y262" s="3">
        <f t="shared" si="71"/>
        <v>96.389127680272011</v>
      </c>
    </row>
    <row r="263" spans="1:25" x14ac:dyDescent="0.35">
      <c r="A263">
        <v>7</v>
      </c>
      <c r="C263" s="15">
        <f t="shared" si="72"/>
        <v>44166</v>
      </c>
      <c r="D263" s="13"/>
      <c r="L263" s="34">
        <f t="shared" si="64"/>
        <v>0.33333333333333331</v>
      </c>
      <c r="M263">
        <f t="shared" si="65"/>
        <v>1.4999999999999999E-2</v>
      </c>
      <c r="N263">
        <v>22.22</v>
      </c>
      <c r="O263">
        <f t="shared" si="66"/>
        <v>4.4999999999999998E-2</v>
      </c>
      <c r="P263">
        <f t="shared" si="67"/>
        <v>-0.03</v>
      </c>
      <c r="Q263" s="32">
        <f t="shared" si="68"/>
        <v>306711.14741974772</v>
      </c>
      <c r="R263" s="28">
        <f t="shared" si="69"/>
        <v>2.1860393647552319</v>
      </c>
      <c r="S263" s="28">
        <f t="shared" si="70"/>
        <v>3855.6665408875556</v>
      </c>
      <c r="T263" s="20"/>
      <c r="U263" s="56"/>
      <c r="V263" s="1">
        <f t="shared" si="61"/>
        <v>4.3720787295104639E-2</v>
      </c>
      <c r="W263" s="1">
        <f t="shared" si="62"/>
        <v>499.95627921270489</v>
      </c>
      <c r="X263" s="1">
        <f t="shared" si="63"/>
        <v>2.186039364755232E-2</v>
      </c>
      <c r="Y263" s="3">
        <f t="shared" si="71"/>
        <v>96.391663522188892</v>
      </c>
    </row>
    <row r="264" spans="1:25" x14ac:dyDescent="0.35">
      <c r="A264">
        <v>7</v>
      </c>
      <c r="C264" s="15">
        <f t="shared" si="72"/>
        <v>44167</v>
      </c>
      <c r="D264" s="13"/>
      <c r="L264" s="34">
        <f t="shared" si="64"/>
        <v>0.33333333333333331</v>
      </c>
      <c r="M264">
        <f t="shared" si="65"/>
        <v>1.4999999999999999E-2</v>
      </c>
      <c r="N264">
        <v>22.22</v>
      </c>
      <c r="O264">
        <f t="shared" si="66"/>
        <v>4.4999999999999998E-2</v>
      </c>
      <c r="P264">
        <f t="shared" si="67"/>
        <v>-0.03</v>
      </c>
      <c r="Q264" s="32">
        <f t="shared" si="68"/>
        <v>306711.11503637396</v>
      </c>
      <c r="R264" s="28">
        <f t="shared" si="69"/>
        <v>2.1200509671210055</v>
      </c>
      <c r="S264" s="28">
        <f t="shared" si="70"/>
        <v>3855.7649126589695</v>
      </c>
      <c r="T264" s="20"/>
      <c r="U264" s="56"/>
      <c r="V264" s="1">
        <f t="shared" si="61"/>
        <v>4.2401019342420111E-2</v>
      </c>
      <c r="W264" s="1">
        <f t="shared" si="62"/>
        <v>499.95759898065756</v>
      </c>
      <c r="X264" s="1">
        <f t="shared" si="63"/>
        <v>2.1200509671210056E-2</v>
      </c>
      <c r="Y264" s="3">
        <f t="shared" si="71"/>
        <v>96.394122816474237</v>
      </c>
    </row>
    <row r="265" spans="1:25" x14ac:dyDescent="0.35">
      <c r="A265">
        <v>7</v>
      </c>
      <c r="C265" s="15">
        <f t="shared" si="72"/>
        <v>44168</v>
      </c>
      <c r="D265" s="13"/>
      <c r="L265" s="34">
        <f t="shared" si="64"/>
        <v>0.33333333333333331</v>
      </c>
      <c r="M265">
        <f t="shared" si="65"/>
        <v>1.4999999999999999E-2</v>
      </c>
      <c r="N265">
        <v>22.22</v>
      </c>
      <c r="O265">
        <f t="shared" si="66"/>
        <v>4.4999999999999998E-2</v>
      </c>
      <c r="P265">
        <f t="shared" si="67"/>
        <v>-0.03</v>
      </c>
      <c r="Q265" s="32">
        <f t="shared" si="68"/>
        <v>306711.08363053709</v>
      </c>
      <c r="R265" s="28">
        <f t="shared" si="69"/>
        <v>2.056054510457205</v>
      </c>
      <c r="S265" s="28">
        <f t="shared" si="70"/>
        <v>3855.8603149524897</v>
      </c>
      <c r="T265" s="20"/>
      <c r="U265" s="56"/>
      <c r="V265" s="1">
        <f t="shared" si="61"/>
        <v>4.1121090209144104E-2</v>
      </c>
      <c r="W265" s="1">
        <f t="shared" si="62"/>
        <v>499.95887890979088</v>
      </c>
      <c r="X265" s="1">
        <f t="shared" si="63"/>
        <v>2.0560545104572052E-2</v>
      </c>
      <c r="Y265" s="3">
        <f t="shared" si="71"/>
        <v>96.396507873812254</v>
      </c>
    </row>
    <row r="266" spans="1:25" x14ac:dyDescent="0.35">
      <c r="A266">
        <v>7</v>
      </c>
      <c r="C266" s="15">
        <f t="shared" si="72"/>
        <v>44169</v>
      </c>
      <c r="D266" s="13"/>
      <c r="L266" s="34">
        <f t="shared" si="64"/>
        <v>0.33333333333333331</v>
      </c>
      <c r="M266">
        <f t="shared" si="65"/>
        <v>1.4999999999999999E-2</v>
      </c>
      <c r="N266">
        <v>22.22</v>
      </c>
      <c r="O266">
        <f t="shared" si="66"/>
        <v>4.4999999999999998E-2</v>
      </c>
      <c r="P266">
        <f t="shared" si="67"/>
        <v>-0.03</v>
      </c>
      <c r="Q266" s="32">
        <f t="shared" si="68"/>
        <v>306711.0531727288</v>
      </c>
      <c r="R266" s="28">
        <f t="shared" si="69"/>
        <v>1.9939898657720523</v>
      </c>
      <c r="S266" s="28">
        <f t="shared" si="70"/>
        <v>3855.9528374054603</v>
      </c>
      <c r="T266" s="20"/>
      <c r="U266" s="56"/>
      <c r="V266" s="1">
        <f t="shared" si="61"/>
        <v>3.987979731544105E-2</v>
      </c>
      <c r="W266" s="1">
        <f t="shared" si="62"/>
        <v>499.96012020268455</v>
      </c>
      <c r="X266" s="1">
        <f t="shared" si="63"/>
        <v>1.9939898657720525E-2</v>
      </c>
      <c r="Y266" s="3">
        <f t="shared" si="71"/>
        <v>96.398820935136513</v>
      </c>
    </row>
    <row r="267" spans="1:25" x14ac:dyDescent="0.35">
      <c r="A267">
        <v>7</v>
      </c>
      <c r="C267" s="15">
        <f t="shared" si="72"/>
        <v>44170</v>
      </c>
      <c r="D267" s="13"/>
      <c r="L267" s="34">
        <f t="shared" si="64"/>
        <v>0.33333333333333331</v>
      </c>
      <c r="M267">
        <f t="shared" si="65"/>
        <v>1.4999999999999999E-2</v>
      </c>
      <c r="N267">
        <v>22.22</v>
      </c>
      <c r="O267">
        <f t="shared" si="66"/>
        <v>4.4999999999999998E-2</v>
      </c>
      <c r="P267">
        <f t="shared" si="67"/>
        <v>-0.03</v>
      </c>
      <c r="Q267" s="32">
        <f t="shared" si="68"/>
        <v>306711.02363433148</v>
      </c>
      <c r="R267" s="28">
        <f t="shared" si="69"/>
        <v>1.9337987191236894</v>
      </c>
      <c r="S267" s="28">
        <f t="shared" si="70"/>
        <v>3856.0425669494202</v>
      </c>
      <c r="T267" s="20"/>
      <c r="U267" s="56"/>
      <c r="V267" s="1">
        <f t="shared" si="61"/>
        <v>3.8675974382473791E-2</v>
      </c>
      <c r="W267" s="1">
        <f t="shared" si="62"/>
        <v>499.9613240256175</v>
      </c>
      <c r="X267" s="1">
        <f t="shared" si="63"/>
        <v>1.9337987191236895E-2</v>
      </c>
      <c r="Y267" s="3">
        <f t="shared" si="71"/>
        <v>96.401064173735506</v>
      </c>
    </row>
    <row r="268" spans="1:25" x14ac:dyDescent="0.35">
      <c r="A268">
        <v>7</v>
      </c>
      <c r="C268" s="15">
        <f t="shared" si="72"/>
        <v>44171</v>
      </c>
      <c r="D268" s="13"/>
      <c r="L268" s="34">
        <f t="shared" si="64"/>
        <v>0.33333333333333331</v>
      </c>
      <c r="M268">
        <f t="shared" si="65"/>
        <v>1.4999999999999999E-2</v>
      </c>
      <c r="N268">
        <v>22.22</v>
      </c>
      <c r="O268">
        <f t="shared" si="66"/>
        <v>4.4999999999999998E-2</v>
      </c>
      <c r="P268">
        <f t="shared" si="67"/>
        <v>-0.03</v>
      </c>
      <c r="Q268" s="32">
        <f t="shared" si="68"/>
        <v>306710.9949875914</v>
      </c>
      <c r="R268" s="28">
        <f t="shared" si="69"/>
        <v>1.8754245168318933</v>
      </c>
      <c r="S268" s="28">
        <f t="shared" si="70"/>
        <v>3856.1295878917808</v>
      </c>
      <c r="T268" s="20"/>
      <c r="U268" s="56"/>
      <c r="V268" s="1">
        <f t="shared" si="61"/>
        <v>3.7508490336637869E-2</v>
      </c>
      <c r="W268" s="1">
        <f t="shared" si="62"/>
        <v>499.96249150966338</v>
      </c>
      <c r="X268" s="1">
        <f t="shared" si="63"/>
        <v>1.8754245168318934E-2</v>
      </c>
      <c r="Y268" s="3">
        <f t="shared" si="71"/>
        <v>96.403239697294524</v>
      </c>
    </row>
    <row r="269" spans="1:25" x14ac:dyDescent="0.35">
      <c r="A269">
        <v>7</v>
      </c>
      <c r="C269" s="15">
        <f t="shared" si="72"/>
        <v>44172</v>
      </c>
      <c r="D269" s="13"/>
      <c r="L269" s="34">
        <f t="shared" si="64"/>
        <v>0.33333333333333331</v>
      </c>
      <c r="M269">
        <f t="shared" si="65"/>
        <v>1.4999999999999999E-2</v>
      </c>
      <c r="N269">
        <v>22.22</v>
      </c>
      <c r="O269">
        <f t="shared" si="66"/>
        <v>4.4999999999999998E-2</v>
      </c>
      <c r="P269">
        <f t="shared" si="67"/>
        <v>-0.03</v>
      </c>
      <c r="Q269" s="32">
        <f t="shared" si="68"/>
        <v>306710.96720559261</v>
      </c>
      <c r="R269" s="28">
        <f t="shared" si="69"/>
        <v>1.8188124123435667</v>
      </c>
      <c r="S269" s="28">
        <f t="shared" si="70"/>
        <v>3856.2139819950385</v>
      </c>
      <c r="T269" s="20"/>
      <c r="U269" s="56"/>
      <c r="V269" s="1">
        <f t="shared" si="61"/>
        <v>3.6376248246871336E-2</v>
      </c>
      <c r="W269" s="1">
        <f t="shared" si="62"/>
        <v>499.96362375175312</v>
      </c>
      <c r="X269" s="1">
        <f t="shared" si="63"/>
        <v>1.8188124123435668E-2</v>
      </c>
      <c r="Y269" s="3">
        <f t="shared" si="71"/>
        <v>96.405349549875964</v>
      </c>
    </row>
    <row r="270" spans="1:25" x14ac:dyDescent="0.35">
      <c r="A270">
        <v>7</v>
      </c>
      <c r="C270" s="15">
        <f t="shared" si="72"/>
        <v>44173</v>
      </c>
      <c r="D270" s="13"/>
      <c r="L270" s="34">
        <f t="shared" si="64"/>
        <v>0.33333333333333331</v>
      </c>
      <c r="M270">
        <f t="shared" si="65"/>
        <v>1.4999999999999999E-2</v>
      </c>
      <c r="N270">
        <v>22.22</v>
      </c>
      <c r="O270">
        <f t="shared" si="66"/>
        <v>4.4999999999999998E-2</v>
      </c>
      <c r="P270">
        <f t="shared" si="67"/>
        <v>-0.03</v>
      </c>
      <c r="Q270" s="32">
        <f t="shared" si="68"/>
        <v>306710.94026223168</v>
      </c>
      <c r="R270" s="28">
        <f t="shared" si="69"/>
        <v>1.7639092147020816</v>
      </c>
      <c r="S270" s="28">
        <f t="shared" si="70"/>
        <v>3856.2958285535938</v>
      </c>
      <c r="T270" s="20"/>
      <c r="U270" s="56"/>
      <c r="V270" s="1">
        <f t="shared" si="61"/>
        <v>3.5278184294041635E-2</v>
      </c>
      <c r="W270" s="1">
        <f t="shared" si="62"/>
        <v>499.96472181570596</v>
      </c>
      <c r="X270" s="1">
        <f t="shared" si="63"/>
        <v>1.7639092147020818E-2</v>
      </c>
      <c r="Y270" s="3">
        <f t="shared" si="71"/>
        <v>96.407395713839847</v>
      </c>
    </row>
    <row r="271" spans="1:25" x14ac:dyDescent="0.35">
      <c r="A271">
        <v>7</v>
      </c>
      <c r="C271" s="15">
        <f t="shared" si="72"/>
        <v>44174</v>
      </c>
      <c r="D271" s="13"/>
      <c r="L271" s="34">
        <f t="shared" si="64"/>
        <v>0.33333333333333331</v>
      </c>
      <c r="M271">
        <f t="shared" si="65"/>
        <v>1.4999999999999999E-2</v>
      </c>
      <c r="N271">
        <v>22.22</v>
      </c>
      <c r="O271">
        <f t="shared" si="66"/>
        <v>4.4999999999999998E-2</v>
      </c>
      <c r="P271">
        <f t="shared" si="67"/>
        <v>-0.03</v>
      </c>
      <c r="Q271" s="32">
        <f t="shared" si="68"/>
        <v>306710.91413219314</v>
      </c>
      <c r="R271" s="28">
        <f t="shared" si="69"/>
        <v>1.7106633385720731</v>
      </c>
      <c r="S271" s="28">
        <f t="shared" si="70"/>
        <v>3856.3752044682556</v>
      </c>
      <c r="T271" s="20"/>
      <c r="U271" s="56"/>
      <c r="V271" s="1">
        <f t="shared" si="61"/>
        <v>3.4213266771441465E-2</v>
      </c>
      <c r="W271" s="1">
        <f t="shared" si="62"/>
        <v>499.96578673322858</v>
      </c>
      <c r="X271" s="1">
        <f t="shared" si="63"/>
        <v>1.7106633385720733E-2</v>
      </c>
      <c r="Y271" s="3">
        <f t="shared" si="71"/>
        <v>96.409380111706398</v>
      </c>
    </row>
    <row r="272" spans="1:25" x14ac:dyDescent="0.35">
      <c r="A272">
        <v>7</v>
      </c>
      <c r="C272" s="15">
        <f t="shared" si="72"/>
        <v>44175</v>
      </c>
      <c r="D272" s="13"/>
      <c r="L272" s="34">
        <f t="shared" si="64"/>
        <v>0.33333333333333331</v>
      </c>
      <c r="M272">
        <f t="shared" si="65"/>
        <v>1.4999999999999999E-2</v>
      </c>
      <c r="N272">
        <v>22.22</v>
      </c>
      <c r="O272">
        <f t="shared" si="66"/>
        <v>4.4999999999999998E-2</v>
      </c>
      <c r="P272">
        <f t="shared" si="67"/>
        <v>-0.03</v>
      </c>
      <c r="Q272" s="32">
        <f t="shared" si="68"/>
        <v>306710.88879092567</v>
      </c>
      <c r="R272" s="28">
        <f t="shared" si="69"/>
        <v>1.6590247557727305</v>
      </c>
      <c r="S272" s="28">
        <f t="shared" si="70"/>
        <v>3856.4521843184912</v>
      </c>
      <c r="T272" s="20"/>
      <c r="U272" s="56"/>
      <c r="V272" s="1">
        <f t="shared" si="61"/>
        <v>3.3180495115454609E-2</v>
      </c>
      <c r="W272" s="1">
        <f t="shared" si="62"/>
        <v>499.96681950488454</v>
      </c>
      <c r="X272" s="1">
        <f t="shared" si="63"/>
        <v>1.6590247557727304E-2</v>
      </c>
      <c r="Y272" s="3">
        <f t="shared" si="71"/>
        <v>96.411304607962279</v>
      </c>
    </row>
    <row r="273" spans="1:25" x14ac:dyDescent="0.35">
      <c r="A273">
        <v>7</v>
      </c>
      <c r="C273" s="15">
        <f t="shared" si="72"/>
        <v>44176</v>
      </c>
      <c r="D273" s="13"/>
      <c r="L273" s="34">
        <f t="shared" si="64"/>
        <v>0.33333333333333331</v>
      </c>
      <c r="M273">
        <f t="shared" si="65"/>
        <v>1.4999999999999999E-2</v>
      </c>
      <c r="N273">
        <v>22.22</v>
      </c>
      <c r="O273">
        <f t="shared" si="66"/>
        <v>4.4999999999999998E-2</v>
      </c>
      <c r="P273">
        <f t="shared" si="67"/>
        <v>-0.03</v>
      </c>
      <c r="Q273" s="32">
        <f t="shared" si="68"/>
        <v>306710.86421461916</v>
      </c>
      <c r="R273" s="28">
        <f t="shared" si="69"/>
        <v>1.6089449482740537</v>
      </c>
      <c r="S273" s="28">
        <f t="shared" si="70"/>
        <v>3856.5268404325011</v>
      </c>
      <c r="T273" s="20"/>
      <c r="U273" s="56"/>
      <c r="V273" s="1">
        <f t="shared" si="61"/>
        <v>3.2178898965481074E-2</v>
      </c>
      <c r="W273" s="1">
        <f t="shared" si="62"/>
        <v>499.96782110103453</v>
      </c>
      <c r="X273" s="1">
        <f t="shared" si="63"/>
        <v>1.6089449482740537E-2</v>
      </c>
      <c r="Y273" s="3">
        <f t="shared" si="71"/>
        <v>96.413171010812533</v>
      </c>
    </row>
    <row r="274" spans="1:25" x14ac:dyDescent="0.35">
      <c r="A274">
        <v>7</v>
      </c>
      <c r="C274" s="15">
        <f t="shared" si="72"/>
        <v>44177</v>
      </c>
      <c r="D274" s="13"/>
      <c r="L274" s="34">
        <f t="shared" si="64"/>
        <v>0.33333333333333331</v>
      </c>
      <c r="M274">
        <f t="shared" si="65"/>
        <v>1.4999999999999999E-2</v>
      </c>
      <c r="N274">
        <v>22.22</v>
      </c>
      <c r="O274">
        <f t="shared" si="66"/>
        <v>4.4999999999999998E-2</v>
      </c>
      <c r="P274">
        <f t="shared" si="67"/>
        <v>-0.03</v>
      </c>
      <c r="Q274" s="32">
        <f t="shared" si="68"/>
        <v>306710.84038018214</v>
      </c>
      <c r="R274" s="28">
        <f t="shared" si="69"/>
        <v>1.5603768626119194</v>
      </c>
      <c r="S274" s="28">
        <f t="shared" si="70"/>
        <v>3856.5992429551734</v>
      </c>
      <c r="T274" s="20"/>
      <c r="U274" s="56"/>
      <c r="V274" s="1">
        <f t="shared" si="61"/>
        <v>3.120753725223839E-2</v>
      </c>
      <c r="W274" s="1">
        <f t="shared" si="62"/>
        <v>499.96879246274779</v>
      </c>
      <c r="X274" s="1">
        <f t="shared" si="63"/>
        <v>1.5603768626119195E-2</v>
      </c>
      <c r="Y274" s="3">
        <f t="shared" si="71"/>
        <v>96.414981073879346</v>
      </c>
    </row>
    <row r="275" spans="1:25" x14ac:dyDescent="0.35">
      <c r="A275">
        <v>7</v>
      </c>
      <c r="C275" s="15">
        <f t="shared" si="72"/>
        <v>44178</v>
      </c>
      <c r="D275" s="13"/>
      <c r="L275" s="34">
        <f t="shared" si="64"/>
        <v>0.33333333333333331</v>
      </c>
      <c r="M275">
        <f t="shared" si="65"/>
        <v>1.4999999999999999E-2</v>
      </c>
      <c r="N275">
        <v>22.22</v>
      </c>
      <c r="O275">
        <f t="shared" si="66"/>
        <v>4.4999999999999998E-2</v>
      </c>
      <c r="P275">
        <f t="shared" si="67"/>
        <v>-0.03</v>
      </c>
      <c r="Q275" s="32">
        <f t="shared" si="68"/>
        <v>306710.81726522028</v>
      </c>
      <c r="R275" s="28">
        <f t="shared" si="69"/>
        <v>1.5132748656791311</v>
      </c>
      <c r="S275" s="28">
        <f t="shared" si="70"/>
        <v>3856.669459913991</v>
      </c>
      <c r="T275" s="20"/>
      <c r="U275" s="56"/>
      <c r="V275" s="1">
        <f t="shared" si="61"/>
        <v>3.0265497313582621E-2</v>
      </c>
      <c r="W275" s="1">
        <f t="shared" si="62"/>
        <v>499.96973450268644</v>
      </c>
      <c r="X275" s="1">
        <f t="shared" si="63"/>
        <v>1.513274865679131E-2</v>
      </c>
      <c r="Y275" s="3">
        <f t="shared" si="71"/>
        <v>96.416736497849783</v>
      </c>
    </row>
    <row r="276" spans="1:25" x14ac:dyDescent="0.35">
      <c r="A276">
        <v>7</v>
      </c>
      <c r="C276" s="15">
        <f t="shared" si="72"/>
        <v>44179</v>
      </c>
      <c r="D276" s="13"/>
      <c r="L276" s="34">
        <f t="shared" si="64"/>
        <v>0.33333333333333331</v>
      </c>
      <c r="M276">
        <f t="shared" si="65"/>
        <v>1.4999999999999999E-2</v>
      </c>
      <c r="N276">
        <v>22.22</v>
      </c>
      <c r="O276">
        <f t="shared" si="66"/>
        <v>4.4999999999999998E-2</v>
      </c>
      <c r="P276">
        <f t="shared" si="67"/>
        <v>-0.03</v>
      </c>
      <c r="Q276" s="32">
        <f t="shared" si="68"/>
        <v>306710.79484801512</v>
      </c>
      <c r="R276" s="28">
        <f t="shared" si="69"/>
        <v>1.467594701850919</v>
      </c>
      <c r="S276" s="28">
        <f t="shared" si="70"/>
        <v>3856.7375572829465</v>
      </c>
      <c r="T276" s="20"/>
      <c r="U276" s="56"/>
      <c r="V276" s="1">
        <f t="shared" si="61"/>
        <v>2.9351894037018381E-2</v>
      </c>
      <c r="W276" s="1">
        <f t="shared" si="62"/>
        <v>499.97064810596299</v>
      </c>
      <c r="X276" s="1">
        <f t="shared" si="63"/>
        <v>1.4675947018509191E-2</v>
      </c>
      <c r="Y276" s="3">
        <f t="shared" si="71"/>
        <v>96.41843893207367</v>
      </c>
    </row>
    <row r="277" spans="1:25" x14ac:dyDescent="0.35">
      <c r="A277">
        <v>7</v>
      </c>
      <c r="C277" s="15">
        <f t="shared" si="72"/>
        <v>44180</v>
      </c>
      <c r="D277" s="13"/>
      <c r="L277" s="34">
        <f t="shared" si="64"/>
        <v>0.33333333333333331</v>
      </c>
      <c r="M277">
        <f t="shared" si="65"/>
        <v>1.4999999999999999E-2</v>
      </c>
      <c r="N277">
        <v>22.22</v>
      </c>
      <c r="O277">
        <f t="shared" si="66"/>
        <v>4.4999999999999998E-2</v>
      </c>
      <c r="P277">
        <f t="shared" si="67"/>
        <v>-0.03</v>
      </c>
      <c r="Q277" s="32">
        <f t="shared" si="68"/>
        <v>306710.77310750401</v>
      </c>
      <c r="R277" s="28">
        <f t="shared" si="69"/>
        <v>1.4232934514046136</v>
      </c>
      <c r="S277" s="28">
        <f t="shared" si="70"/>
        <v>3856.8035990445296</v>
      </c>
      <c r="T277" s="20"/>
      <c r="U277" s="56"/>
      <c r="V277" s="1">
        <f t="shared" si="61"/>
        <v>2.8465869028092273E-2</v>
      </c>
      <c r="W277" s="1">
        <f t="shared" si="62"/>
        <v>499.97153413097192</v>
      </c>
      <c r="X277" s="1">
        <f t="shared" si="63"/>
        <v>1.4232934514046136E-2</v>
      </c>
      <c r="Y277" s="3">
        <f t="shared" si="71"/>
        <v>96.420089976113246</v>
      </c>
    </row>
    <row r="278" spans="1:25" x14ac:dyDescent="0.35">
      <c r="A278">
        <v>7</v>
      </c>
      <c r="C278" s="15">
        <f t="shared" si="72"/>
        <v>44181</v>
      </c>
      <c r="D278" s="13"/>
      <c r="L278" s="34">
        <f t="shared" si="64"/>
        <v>0.33333333333333331</v>
      </c>
      <c r="M278">
        <f t="shared" si="65"/>
        <v>1.4999999999999999E-2</v>
      </c>
      <c r="N278">
        <v>22.22</v>
      </c>
      <c r="O278">
        <f t="shared" si="66"/>
        <v>4.4999999999999998E-2</v>
      </c>
      <c r="P278">
        <f t="shared" si="67"/>
        <v>-0.03</v>
      </c>
      <c r="Q278" s="32">
        <f t="shared" si="68"/>
        <v>306710.75202325988</v>
      </c>
      <c r="R278" s="28">
        <f t="shared" si="69"/>
        <v>1.3803294901944281</v>
      </c>
      <c r="S278" s="28">
        <f t="shared" si="70"/>
        <v>3856.8676472498428</v>
      </c>
      <c r="T278" s="20"/>
      <c r="U278" s="56"/>
      <c r="V278" s="1">
        <f t="shared" si="61"/>
        <v>2.7606589803888561E-2</v>
      </c>
      <c r="W278" s="1">
        <f t="shared" si="62"/>
        <v>499.9723934101961</v>
      </c>
      <c r="X278" s="1">
        <f t="shared" si="63"/>
        <v>1.380329490194428E-2</v>
      </c>
      <c r="Y278" s="3">
        <f t="shared" si="71"/>
        <v>96.421691181246075</v>
      </c>
    </row>
    <row r="279" spans="1:25" x14ac:dyDescent="0.35">
      <c r="A279">
        <v>7</v>
      </c>
      <c r="C279" s="15">
        <f t="shared" si="72"/>
        <v>44182</v>
      </c>
      <c r="D279" s="13"/>
      <c r="L279" s="34">
        <f t="shared" si="64"/>
        <v>0.33333333333333331</v>
      </c>
      <c r="M279">
        <f t="shared" si="65"/>
        <v>1.4999999999999999E-2</v>
      </c>
      <c r="N279">
        <v>22.22</v>
      </c>
      <c r="O279">
        <f t="shared" si="66"/>
        <v>4.4999999999999998E-2</v>
      </c>
      <c r="P279">
        <f t="shared" si="67"/>
        <v>-0.03</v>
      </c>
      <c r="Q279" s="32">
        <f t="shared" si="68"/>
        <v>306710.73157547246</v>
      </c>
      <c r="R279" s="28">
        <f t="shared" si="69"/>
        <v>1.3386624505434648</v>
      </c>
      <c r="S279" s="28">
        <f t="shared" si="70"/>
        <v>3856.9297620769016</v>
      </c>
      <c r="T279" s="20"/>
      <c r="U279" s="56"/>
      <c r="V279" s="1">
        <f t="shared" si="61"/>
        <v>2.6773249010869297E-2</v>
      </c>
      <c r="W279" s="1">
        <f t="shared" si="62"/>
        <v>499.97322675098911</v>
      </c>
      <c r="X279" s="1">
        <f t="shared" si="63"/>
        <v>1.3386624505434649E-2</v>
      </c>
      <c r="Y279" s="3">
        <f t="shared" si="71"/>
        <v>96.423244051922552</v>
      </c>
    </row>
    <row r="280" spans="1:25" x14ac:dyDescent="0.35">
      <c r="A280">
        <v>7</v>
      </c>
      <c r="C280" s="15">
        <f t="shared" si="72"/>
        <v>44183</v>
      </c>
      <c r="D280" s="13"/>
      <c r="L280" s="34">
        <f t="shared" si="64"/>
        <v>0.33333333333333331</v>
      </c>
      <c r="M280">
        <f t="shared" si="65"/>
        <v>1.4999999999999999E-2</v>
      </c>
      <c r="N280">
        <v>22.22</v>
      </c>
      <c r="O280">
        <f t="shared" si="66"/>
        <v>4.4999999999999998E-2</v>
      </c>
      <c r="P280">
        <f t="shared" si="67"/>
        <v>-0.03</v>
      </c>
      <c r="Q280" s="32">
        <f t="shared" si="68"/>
        <v>306710.71174492943</v>
      </c>
      <c r="R280" s="28">
        <f t="shared" si="69"/>
        <v>1.2982531833162063</v>
      </c>
      <c r="S280" s="28">
        <f t="shared" si="70"/>
        <v>3856.9900018871763</v>
      </c>
      <c r="T280" s="20"/>
      <c r="U280" s="56"/>
      <c r="V280" s="1">
        <f t="shared" si="61"/>
        <v>2.5965063666324128E-2</v>
      </c>
      <c r="W280" s="1">
        <f t="shared" si="62"/>
        <v>499.97403493633368</v>
      </c>
      <c r="X280" s="1">
        <f t="shared" si="63"/>
        <v>1.2982531833162064E-2</v>
      </c>
      <c r="Y280" s="3">
        <f t="shared" si="71"/>
        <v>96.424750047179415</v>
      </c>
    </row>
    <row r="281" spans="1:25" x14ac:dyDescent="0.35">
      <c r="A281">
        <v>7</v>
      </c>
      <c r="C281" s="15">
        <f t="shared" si="72"/>
        <v>44184</v>
      </c>
      <c r="D281" s="13"/>
      <c r="L281" s="34">
        <f t="shared" si="64"/>
        <v>0.33333333333333331</v>
      </c>
      <c r="M281">
        <f t="shared" si="65"/>
        <v>1.4999999999999999E-2</v>
      </c>
      <c r="N281">
        <v>22.22</v>
      </c>
      <c r="O281">
        <f t="shared" si="66"/>
        <v>4.4999999999999998E-2</v>
      </c>
      <c r="P281">
        <f t="shared" si="67"/>
        <v>-0.03</v>
      </c>
      <c r="Q281" s="32">
        <f t="shared" si="68"/>
        <v>306710.69251299836</v>
      </c>
      <c r="R281" s="28">
        <f t="shared" si="69"/>
        <v>1.2590637211358591</v>
      </c>
      <c r="S281" s="28">
        <f t="shared" si="70"/>
        <v>3857.0484232804256</v>
      </c>
      <c r="T281" s="20"/>
      <c r="U281" s="56"/>
      <c r="V281" s="1">
        <f t="shared" si="61"/>
        <v>2.5181274422717181E-2</v>
      </c>
      <c r="W281" s="1">
        <f t="shared" si="62"/>
        <v>499.97481872557728</v>
      </c>
      <c r="X281" s="1">
        <f t="shared" si="63"/>
        <v>1.259063721135859E-2</v>
      </c>
      <c r="Y281" s="3">
        <f t="shared" si="71"/>
        <v>96.42621058201064</v>
      </c>
    </row>
    <row r="282" spans="1:25" x14ac:dyDescent="0.35">
      <c r="A282">
        <v>7</v>
      </c>
      <c r="C282" s="15">
        <f t="shared" si="72"/>
        <v>44185</v>
      </c>
      <c r="D282" s="13"/>
      <c r="L282" s="34">
        <f t="shared" si="64"/>
        <v>0.33333333333333331</v>
      </c>
      <c r="M282">
        <f t="shared" si="65"/>
        <v>1.4999999999999999E-2</v>
      </c>
      <c r="N282">
        <v>22.22</v>
      </c>
      <c r="O282">
        <f t="shared" si="66"/>
        <v>4.4999999999999998E-2</v>
      </c>
      <c r="P282">
        <f t="shared" si="67"/>
        <v>-0.03</v>
      </c>
      <c r="Q282" s="32">
        <f t="shared" si="68"/>
        <v>306710.67386160931</v>
      </c>
      <c r="R282" s="28">
        <f t="shared" si="69"/>
        <v>1.221057242711991</v>
      </c>
      <c r="S282" s="28">
        <f t="shared" si="70"/>
        <v>3857.1050811478767</v>
      </c>
      <c r="T282" s="20"/>
      <c r="U282" s="56"/>
      <c r="V282" s="1">
        <f t="shared" si="61"/>
        <v>2.442114485423982E-2</v>
      </c>
      <c r="W282" s="1">
        <f t="shared" si="62"/>
        <v>499.97557885514578</v>
      </c>
      <c r="X282" s="1">
        <f t="shared" si="63"/>
        <v>1.221057242711991E-2</v>
      </c>
      <c r="Y282" s="3">
        <f t="shared" si="71"/>
        <v>96.427627028696918</v>
      </c>
    </row>
    <row r="283" spans="1:25" x14ac:dyDescent="0.35">
      <c r="A283">
        <v>7</v>
      </c>
      <c r="C283" s="15">
        <f t="shared" si="72"/>
        <v>44186</v>
      </c>
      <c r="D283" s="13"/>
      <c r="L283" s="34">
        <f t="shared" si="64"/>
        <v>0.33333333333333331</v>
      </c>
      <c r="M283">
        <f t="shared" si="65"/>
        <v>1.4999999999999999E-2</v>
      </c>
      <c r="N283">
        <v>22.22</v>
      </c>
      <c r="O283">
        <f t="shared" si="66"/>
        <v>4.4999999999999998E-2</v>
      </c>
      <c r="P283">
        <f t="shared" si="67"/>
        <v>-0.03</v>
      </c>
      <c r="Q283" s="32">
        <f t="shared" si="68"/>
        <v>306710.65577323787</v>
      </c>
      <c r="R283" s="28">
        <f t="shared" si="69"/>
        <v>1.1841980382449528</v>
      </c>
      <c r="S283" s="28">
        <f t="shared" si="70"/>
        <v>3857.1600287237989</v>
      </c>
      <c r="T283" s="20"/>
      <c r="U283" s="56"/>
      <c r="V283" s="1">
        <f t="shared" si="61"/>
        <v>2.3683960764899058E-2</v>
      </c>
      <c r="W283" s="1">
        <f t="shared" si="62"/>
        <v>499.97631603923509</v>
      </c>
      <c r="X283" s="1">
        <f t="shared" si="63"/>
        <v>1.1841980382449529E-2</v>
      </c>
      <c r="Y283" s="3">
        <f t="shared" si="71"/>
        <v>96.429000718094983</v>
      </c>
    </row>
    <row r="284" spans="1:25" x14ac:dyDescent="0.35">
      <c r="A284">
        <v>7</v>
      </c>
      <c r="C284" s="15">
        <f t="shared" si="72"/>
        <v>44187</v>
      </c>
      <c r="D284" s="13"/>
      <c r="L284" s="34">
        <f t="shared" si="64"/>
        <v>0.33333333333333331</v>
      </c>
      <c r="M284">
        <f t="shared" si="65"/>
        <v>1.4999999999999999E-2</v>
      </c>
      <c r="N284">
        <v>22.22</v>
      </c>
      <c r="O284">
        <f t="shared" si="66"/>
        <v>4.4999999999999998E-2</v>
      </c>
      <c r="P284">
        <f t="shared" si="67"/>
        <v>-0.03</v>
      </c>
      <c r="Q284" s="32">
        <f t="shared" si="68"/>
        <v>306710.63823088852</v>
      </c>
      <c r="R284" s="28">
        <f t="shared" si="69"/>
        <v>1.148451475874579</v>
      </c>
      <c r="S284" s="28">
        <f t="shared" si="70"/>
        <v>3857.2133176355201</v>
      </c>
      <c r="T284" s="20"/>
      <c r="U284" s="56"/>
      <c r="V284" s="1">
        <f t="shared" si="61"/>
        <v>2.2969029517491579E-2</v>
      </c>
      <c r="W284" s="1">
        <f t="shared" si="62"/>
        <v>499.97703097048253</v>
      </c>
      <c r="X284" s="1">
        <f t="shared" si="63"/>
        <v>1.148451475874579E-2</v>
      </c>
      <c r="Y284" s="3">
        <f t="shared" si="71"/>
        <v>96.430332940888007</v>
      </c>
    </row>
    <row r="285" spans="1:25" x14ac:dyDescent="0.35">
      <c r="A285">
        <v>7</v>
      </c>
      <c r="C285" s="15">
        <f t="shared" si="72"/>
        <v>44188</v>
      </c>
      <c r="D285" s="13"/>
      <c r="L285" s="34">
        <f t="shared" si="64"/>
        <v>0.33333333333333331</v>
      </c>
      <c r="M285">
        <f t="shared" si="65"/>
        <v>1.4999999999999999E-2</v>
      </c>
      <c r="N285">
        <v>22.22</v>
      </c>
      <c r="O285">
        <f t="shared" si="66"/>
        <v>4.4999999999999998E-2</v>
      </c>
      <c r="P285">
        <f t="shared" si="67"/>
        <v>-0.03</v>
      </c>
      <c r="Q285" s="32">
        <f t="shared" si="68"/>
        <v>306710.62121807883</v>
      </c>
      <c r="R285" s="28">
        <f t="shared" si="69"/>
        <v>1.1137839691416469</v>
      </c>
      <c r="S285" s="28">
        <f t="shared" si="70"/>
        <v>3857.2649979519342</v>
      </c>
      <c r="T285" s="20"/>
      <c r="U285" s="56"/>
      <c r="V285" s="1">
        <f t="shared" si="61"/>
        <v>2.2275679382832939E-2</v>
      </c>
      <c r="W285" s="1">
        <f t="shared" si="62"/>
        <v>499.97772432061714</v>
      </c>
      <c r="X285" s="1">
        <f t="shared" si="63"/>
        <v>1.1137839691416469E-2</v>
      </c>
      <c r="Y285" s="3">
        <f t="shared" si="71"/>
        <v>96.431624948798358</v>
      </c>
    </row>
    <row r="286" spans="1:25" x14ac:dyDescent="0.35">
      <c r="A286">
        <v>7</v>
      </c>
      <c r="C286" s="15">
        <f t="shared" si="72"/>
        <v>44189</v>
      </c>
      <c r="D286" s="13"/>
      <c r="L286" s="34">
        <f t="shared" si="64"/>
        <v>0.33333333333333331</v>
      </c>
      <c r="M286">
        <f t="shared" si="65"/>
        <v>1.4999999999999999E-2</v>
      </c>
      <c r="N286">
        <v>22.22</v>
      </c>
      <c r="O286">
        <f t="shared" si="66"/>
        <v>4.4999999999999998E-2</v>
      </c>
      <c r="P286">
        <f t="shared" si="67"/>
        <v>-0.03</v>
      </c>
      <c r="Q286" s="32">
        <f t="shared" si="68"/>
        <v>306710.60471882392</v>
      </c>
      <c r="R286" s="28">
        <f t="shared" si="69"/>
        <v>1.0801629454315265</v>
      </c>
      <c r="S286" s="28">
        <f t="shared" si="70"/>
        <v>3857.3151182305455</v>
      </c>
      <c r="T286" s="20"/>
      <c r="U286" s="56"/>
      <c r="V286" s="1">
        <f t="shared" si="61"/>
        <v>2.1603258908630529E-2</v>
      </c>
      <c r="W286" s="1">
        <f t="shared" si="62"/>
        <v>499.97839674109139</v>
      </c>
      <c r="X286" s="1">
        <f t="shared" si="63"/>
        <v>1.0801629454315264E-2</v>
      </c>
      <c r="Y286" s="3">
        <f t="shared" si="71"/>
        <v>96.432877955763644</v>
      </c>
    </row>
    <row r="287" spans="1:25" x14ac:dyDescent="0.35">
      <c r="A287">
        <v>7</v>
      </c>
      <c r="C287" s="15">
        <f t="shared" si="72"/>
        <v>44190</v>
      </c>
      <c r="D287" s="13"/>
      <c r="L287" s="34">
        <f t="shared" si="64"/>
        <v>0.33333333333333331</v>
      </c>
      <c r="M287">
        <f t="shared" si="65"/>
        <v>1.4999999999999999E-2</v>
      </c>
      <c r="N287">
        <v>22.22</v>
      </c>
      <c r="O287">
        <f t="shared" si="66"/>
        <v>4.4999999999999998E-2</v>
      </c>
      <c r="P287">
        <f t="shared" si="67"/>
        <v>-0.03</v>
      </c>
      <c r="Q287" s="32">
        <f t="shared" si="68"/>
        <v>306710.58871762146</v>
      </c>
      <c r="R287" s="28">
        <f t="shared" si="69"/>
        <v>1.0475568153703725</v>
      </c>
      <c r="S287" s="28">
        <f t="shared" si="70"/>
        <v>3857.3637255630902</v>
      </c>
      <c r="T287" s="20"/>
      <c r="U287" s="56"/>
      <c r="V287" s="1">
        <f t="shared" si="61"/>
        <v>2.0951136307407449E-2</v>
      </c>
      <c r="W287" s="1">
        <f t="shared" si="62"/>
        <v>499.97904886369258</v>
      </c>
      <c r="X287" s="1">
        <f t="shared" si="63"/>
        <v>1.0475568153703724E-2</v>
      </c>
      <c r="Y287" s="3">
        <f t="shared" si="71"/>
        <v>96.434093139077262</v>
      </c>
    </row>
    <row r="288" spans="1:25" x14ac:dyDescent="0.35">
      <c r="A288">
        <v>7</v>
      </c>
      <c r="C288" s="15">
        <f t="shared" si="72"/>
        <v>44191</v>
      </c>
      <c r="D288" s="13"/>
      <c r="L288" s="34">
        <f t="shared" si="64"/>
        <v>0.33333333333333331</v>
      </c>
      <c r="M288">
        <f t="shared" si="65"/>
        <v>1.4999999999999999E-2</v>
      </c>
      <c r="N288">
        <v>22.22</v>
      </c>
      <c r="O288">
        <f t="shared" si="66"/>
        <v>4.4999999999999998E-2</v>
      </c>
      <c r="P288">
        <f t="shared" si="67"/>
        <v>-0.03</v>
      </c>
      <c r="Q288" s="32">
        <f t="shared" si="68"/>
        <v>306710.573199437</v>
      </c>
      <c r="R288" s="28">
        <f t="shared" si="69"/>
        <v>1.0159349431451064</v>
      </c>
      <c r="S288" s="28">
        <f t="shared" si="70"/>
        <v>3857.4108656197818</v>
      </c>
      <c r="T288" s="20"/>
      <c r="U288" s="56"/>
      <c r="V288" s="1">
        <f t="shared" si="61"/>
        <v>2.0318698862902128E-2</v>
      </c>
      <c r="W288" s="1">
        <f t="shared" si="62"/>
        <v>499.97968130113708</v>
      </c>
      <c r="X288" s="1">
        <f t="shared" si="63"/>
        <v>1.0159349431451064E-2</v>
      </c>
      <c r="Y288" s="3">
        <f t="shared" si="71"/>
        <v>96.435271640494548</v>
      </c>
    </row>
    <row r="289" spans="1:25" x14ac:dyDescent="0.35">
      <c r="A289">
        <v>7</v>
      </c>
      <c r="C289" s="15">
        <f t="shared" si="72"/>
        <v>44192</v>
      </c>
      <c r="D289" s="13"/>
      <c r="L289" s="34">
        <f t="shared" si="64"/>
        <v>0.33333333333333331</v>
      </c>
      <c r="M289">
        <f t="shared" si="65"/>
        <v>1.4999999999999999E-2</v>
      </c>
      <c r="N289">
        <v>22.22</v>
      </c>
      <c r="O289">
        <f t="shared" si="66"/>
        <v>4.4999999999999998E-2</v>
      </c>
      <c r="P289">
        <f t="shared" si="67"/>
        <v>-0.03</v>
      </c>
      <c r="Q289" s="32">
        <f t="shared" si="68"/>
        <v>306710.55814968998</v>
      </c>
      <c r="R289" s="28">
        <f t="shared" si="69"/>
        <v>0.9852676177193046</v>
      </c>
      <c r="S289" s="28">
        <f t="shared" si="70"/>
        <v>3857.4565826922235</v>
      </c>
      <c r="T289" s="20"/>
      <c r="U289" s="56"/>
      <c r="V289" s="1">
        <f t="shared" si="61"/>
        <v>1.9705352354386092E-2</v>
      </c>
      <c r="W289" s="1">
        <f t="shared" si="62"/>
        <v>499.98029464764562</v>
      </c>
      <c r="X289" s="1">
        <f t="shared" si="63"/>
        <v>9.8526761771930461E-3</v>
      </c>
      <c r="Y289" s="3">
        <f t="shared" si="71"/>
        <v>96.43641456730559</v>
      </c>
    </row>
    <row r="290" spans="1:25" x14ac:dyDescent="0.35">
      <c r="A290">
        <v>7</v>
      </c>
      <c r="C290" s="15">
        <f t="shared" si="72"/>
        <v>44193</v>
      </c>
      <c r="D290" s="13"/>
      <c r="L290" s="34">
        <f t="shared" si="64"/>
        <v>0.33333333333333331</v>
      </c>
      <c r="M290">
        <f t="shared" si="65"/>
        <v>1.4999999999999999E-2</v>
      </c>
      <c r="N290">
        <v>22.22</v>
      </c>
      <c r="O290">
        <f t="shared" si="66"/>
        <v>4.4999999999999998E-2</v>
      </c>
      <c r="P290">
        <f t="shared" si="67"/>
        <v>-0.03</v>
      </c>
      <c r="Q290" s="32">
        <f t="shared" si="68"/>
        <v>306710.54355423996</v>
      </c>
      <c r="R290" s="28">
        <f t="shared" si="69"/>
        <v>0.95552602491795136</v>
      </c>
      <c r="S290" s="28">
        <f t="shared" si="70"/>
        <v>3857.5009197350209</v>
      </c>
      <c r="T290" s="20"/>
      <c r="U290" s="56"/>
      <c r="V290" s="1">
        <f t="shared" si="61"/>
        <v>1.9110520498359027E-2</v>
      </c>
      <c r="W290" s="1">
        <f t="shared" si="62"/>
        <v>499.98088947950163</v>
      </c>
      <c r="X290" s="1">
        <f t="shared" si="63"/>
        <v>9.5552602491795133E-3</v>
      </c>
      <c r="Y290" s="3">
        <f t="shared" si="71"/>
        <v>96.437522993375524</v>
      </c>
    </row>
    <row r="291" spans="1:25" x14ac:dyDescent="0.35">
      <c r="A291">
        <v>7</v>
      </c>
      <c r="C291" s="15">
        <f t="shared" si="72"/>
        <v>44194</v>
      </c>
      <c r="D291" s="13"/>
      <c r="L291" s="34">
        <f t="shared" si="64"/>
        <v>0.33333333333333331</v>
      </c>
      <c r="M291">
        <f t="shared" si="65"/>
        <v>1.4999999999999999E-2</v>
      </c>
      <c r="N291">
        <v>22.22</v>
      </c>
      <c r="O291">
        <f t="shared" si="66"/>
        <v>4.4999999999999998E-2</v>
      </c>
      <c r="P291">
        <f t="shared" si="67"/>
        <v>-0.03</v>
      </c>
      <c r="Q291" s="32">
        <f t="shared" si="68"/>
        <v>306710.52939937339</v>
      </c>
      <c r="R291" s="28">
        <f t="shared" si="69"/>
        <v>0.92668222035482761</v>
      </c>
      <c r="S291" s="28">
        <f t="shared" si="70"/>
        <v>3857.5439184061424</v>
      </c>
      <c r="T291" s="20"/>
      <c r="U291" s="56"/>
      <c r="V291" s="1">
        <f t="shared" si="61"/>
        <v>1.8533644407096553E-2</v>
      </c>
      <c r="W291" s="1">
        <f t="shared" si="62"/>
        <v>499.98146635559289</v>
      </c>
      <c r="X291" s="1">
        <f t="shared" si="63"/>
        <v>9.2668222035482764E-3</v>
      </c>
      <c r="Y291" s="3">
        <f t="shared" si="71"/>
        <v>96.438597960153572</v>
      </c>
    </row>
    <row r="292" spans="1:25" x14ac:dyDescent="0.35">
      <c r="A292">
        <v>7</v>
      </c>
      <c r="C292" s="15">
        <f t="shared" si="72"/>
        <v>44195</v>
      </c>
      <c r="D292" s="13"/>
      <c r="L292" s="34">
        <f t="shared" si="64"/>
        <v>0.33333333333333331</v>
      </c>
      <c r="M292">
        <f t="shared" si="65"/>
        <v>1.4999999999999999E-2</v>
      </c>
      <c r="N292">
        <v>22.22</v>
      </c>
      <c r="O292">
        <f t="shared" si="66"/>
        <v>4.4999999999999998E-2</v>
      </c>
      <c r="P292">
        <f t="shared" si="67"/>
        <v>-0.03</v>
      </c>
      <c r="Q292" s="32">
        <f t="shared" si="68"/>
        <v>306710.51567179064</v>
      </c>
      <c r="R292" s="28">
        <f t="shared" si="69"/>
        <v>0.89870910317710206</v>
      </c>
      <c r="S292" s="28">
        <f t="shared" si="70"/>
        <v>3857.5856191060584</v>
      </c>
      <c r="T292" s="20"/>
      <c r="U292" s="56"/>
      <c r="V292" s="1">
        <f t="shared" si="61"/>
        <v>1.7974182063542041E-2</v>
      </c>
      <c r="W292" s="1">
        <f t="shared" si="62"/>
        <v>499.98202581793646</v>
      </c>
      <c r="X292" s="1">
        <f t="shared" si="63"/>
        <v>8.9870910317710207E-3</v>
      </c>
      <c r="Y292" s="3">
        <f t="shared" si="71"/>
        <v>96.439640477651466</v>
      </c>
    </row>
    <row r="293" spans="1:25" x14ac:dyDescent="0.35">
      <c r="A293">
        <v>7</v>
      </c>
      <c r="C293" s="15">
        <f t="shared" si="72"/>
        <v>44196</v>
      </c>
      <c r="D293" s="13"/>
      <c r="L293" s="34">
        <f t="shared" si="64"/>
        <v>0.33333333333333331</v>
      </c>
      <c r="M293">
        <f t="shared" si="65"/>
        <v>1.4999999999999999E-2</v>
      </c>
      <c r="N293">
        <v>22.22</v>
      </c>
      <c r="O293">
        <f t="shared" si="66"/>
        <v>4.4999999999999998E-2</v>
      </c>
      <c r="P293">
        <f t="shared" si="67"/>
        <v>-0.03</v>
      </c>
      <c r="Q293" s="32">
        <f t="shared" si="68"/>
        <v>306710.50235859357</v>
      </c>
      <c r="R293" s="28">
        <f t="shared" si="69"/>
        <v>0.87158039060245807</v>
      </c>
      <c r="S293" s="28">
        <f t="shared" si="70"/>
        <v>3857.6260610157015</v>
      </c>
      <c r="T293" s="20"/>
      <c r="U293" s="56"/>
      <c r="V293" s="1">
        <f t="shared" si="61"/>
        <v>1.7431607812049162E-2</v>
      </c>
      <c r="W293" s="1">
        <f t="shared" si="62"/>
        <v>499.98256839218794</v>
      </c>
      <c r="X293" s="1">
        <f t="shared" si="63"/>
        <v>8.7158039060245811E-3</v>
      </c>
      <c r="Y293" s="3">
        <f t="shared" si="71"/>
        <v>96.440651525392539</v>
      </c>
    </row>
    <row r="294" spans="1:25" x14ac:dyDescent="0.35">
      <c r="A294">
        <v>7</v>
      </c>
      <c r="C294" s="15">
        <f t="shared" si="72"/>
        <v>44197</v>
      </c>
      <c r="D294" s="13"/>
      <c r="L294" s="34">
        <f t="shared" si="64"/>
        <v>0.33333333333333331</v>
      </c>
      <c r="M294">
        <f t="shared" si="65"/>
        <v>1.4999999999999999E-2</v>
      </c>
      <c r="N294">
        <v>22.22</v>
      </c>
      <c r="O294">
        <f t="shared" si="66"/>
        <v>4.4999999999999998E-2</v>
      </c>
      <c r="P294">
        <f t="shared" si="67"/>
        <v>-0.03</v>
      </c>
      <c r="Q294" s="32">
        <f t="shared" si="68"/>
        <v>306710.48944727337</v>
      </c>
      <c r="R294" s="28">
        <f t="shared" si="69"/>
        <v>0.84527059322483256</v>
      </c>
      <c r="S294" s="28">
        <f t="shared" si="70"/>
        <v>3857.6652821332787</v>
      </c>
      <c r="T294" s="20"/>
      <c r="U294" s="56"/>
      <c r="V294" s="1">
        <f t="shared" si="61"/>
        <v>1.690541186449665E-2</v>
      </c>
      <c r="W294" s="1">
        <f t="shared" si="62"/>
        <v>499.98309458813549</v>
      </c>
      <c r="X294" s="1">
        <f t="shared" si="63"/>
        <v>8.452705932248325E-3</v>
      </c>
      <c r="Y294" s="3">
        <f t="shared" si="71"/>
        <v>96.441632053331972</v>
      </c>
    </row>
    <row r="295" spans="1:25" x14ac:dyDescent="0.35">
      <c r="A295">
        <v>7</v>
      </c>
      <c r="C295" s="15">
        <f t="shared" si="72"/>
        <v>44198</v>
      </c>
      <c r="D295" s="13"/>
      <c r="L295" s="34">
        <f t="shared" si="64"/>
        <v>0.33333333333333331</v>
      </c>
      <c r="M295">
        <f t="shared" si="65"/>
        <v>1.4999999999999999E-2</v>
      </c>
      <c r="N295">
        <v>22.22</v>
      </c>
      <c r="O295">
        <f t="shared" si="66"/>
        <v>4.4999999999999998E-2</v>
      </c>
      <c r="P295">
        <f t="shared" si="67"/>
        <v>-0.03</v>
      </c>
      <c r="Q295" s="32">
        <f t="shared" si="68"/>
        <v>306710.47692569881</v>
      </c>
      <c r="R295" s="28">
        <f t="shared" si="69"/>
        <v>0.8197549910655676</v>
      </c>
      <c r="S295" s="28">
        <f t="shared" si="70"/>
        <v>3857.7033193099737</v>
      </c>
      <c r="T295" s="20"/>
      <c r="U295" s="56"/>
      <c r="V295" s="1">
        <f t="shared" si="61"/>
        <v>1.6395099821311352E-2</v>
      </c>
      <c r="W295" s="1">
        <f t="shared" si="62"/>
        <v>499.9836049001787</v>
      </c>
      <c r="X295" s="1">
        <f t="shared" si="63"/>
        <v>8.197549910655676E-3</v>
      </c>
      <c r="Y295" s="3">
        <f t="shared" si="71"/>
        <v>96.442582982749343</v>
      </c>
    </row>
    <row r="296" spans="1:25" x14ac:dyDescent="0.35">
      <c r="A296">
        <v>7</v>
      </c>
      <c r="C296" s="15">
        <f t="shared" si="72"/>
        <v>44199</v>
      </c>
      <c r="D296" s="13"/>
      <c r="L296" s="34">
        <f t="shared" si="64"/>
        <v>0.33333333333333331</v>
      </c>
      <c r="M296">
        <f t="shared" si="65"/>
        <v>1.4999999999999999E-2</v>
      </c>
      <c r="N296">
        <v>22.22</v>
      </c>
      <c r="O296">
        <f t="shared" si="66"/>
        <v>4.4999999999999998E-2</v>
      </c>
      <c r="P296">
        <f t="shared" si="67"/>
        <v>-0.03</v>
      </c>
      <c r="Q296" s="32">
        <f t="shared" si="68"/>
        <v>306710.46478210494</v>
      </c>
      <c r="R296" s="28">
        <f t="shared" si="69"/>
        <v>0.79500961034747308</v>
      </c>
      <c r="S296" s="28">
        <f t="shared" si="70"/>
        <v>3857.7402082845715</v>
      </c>
      <c r="T296" s="20"/>
      <c r="U296" s="56"/>
      <c r="V296" s="1">
        <f t="shared" si="61"/>
        <v>1.5900192206949462E-2</v>
      </c>
      <c r="W296" s="1">
        <f t="shared" si="62"/>
        <v>499.98409980779303</v>
      </c>
      <c r="X296" s="1">
        <f t="shared" si="63"/>
        <v>7.9500961034747308E-3</v>
      </c>
      <c r="Y296" s="3">
        <f t="shared" si="71"/>
        <v>96.443505207114299</v>
      </c>
    </row>
    <row r="297" spans="1:25" x14ac:dyDescent="0.35">
      <c r="A297">
        <v>7</v>
      </c>
      <c r="C297" s="15">
        <f t="shared" si="72"/>
        <v>44200</v>
      </c>
      <c r="D297" s="13"/>
      <c r="L297" s="34">
        <f t="shared" si="64"/>
        <v>0.33333333333333331</v>
      </c>
      <c r="M297">
        <f t="shared" si="65"/>
        <v>1.4999999999999999E-2</v>
      </c>
      <c r="N297">
        <v>22.22</v>
      </c>
      <c r="O297">
        <f t="shared" si="66"/>
        <v>4.4999999999999998E-2</v>
      </c>
      <c r="P297">
        <f t="shared" si="67"/>
        <v>-0.03</v>
      </c>
      <c r="Q297" s="32">
        <f t="shared" si="68"/>
        <v>306710.45300508186</v>
      </c>
      <c r="R297" s="28">
        <f t="shared" si="69"/>
        <v>0.77101120096998077</v>
      </c>
      <c r="S297" s="28">
        <f t="shared" si="70"/>
        <v>3857.775983717037</v>
      </c>
      <c r="T297" s="20"/>
      <c r="U297" s="56"/>
      <c r="V297" s="1">
        <f t="shared" si="61"/>
        <v>1.5420224019399615E-2</v>
      </c>
      <c r="W297" s="1">
        <f t="shared" si="62"/>
        <v>499.98457977598059</v>
      </c>
      <c r="X297" s="1">
        <f t="shared" si="63"/>
        <v>7.7101120096998077E-3</v>
      </c>
      <c r="Y297" s="3">
        <f t="shared" si="71"/>
        <v>96.444399592925933</v>
      </c>
    </row>
    <row r="298" spans="1:25" x14ac:dyDescent="0.35">
      <c r="A298">
        <v>7</v>
      </c>
      <c r="C298" s="15">
        <f t="shared" si="72"/>
        <v>44201</v>
      </c>
      <c r="D298" s="13"/>
      <c r="L298" s="34">
        <f t="shared" si="64"/>
        <v>0.33333333333333331</v>
      </c>
      <c r="M298">
        <f t="shared" si="65"/>
        <v>1.4999999999999999E-2</v>
      </c>
      <c r="N298">
        <v>22.22</v>
      </c>
      <c r="O298">
        <f t="shared" si="66"/>
        <v>4.4999999999999998E-2</v>
      </c>
      <c r="P298">
        <f t="shared" si="67"/>
        <v>-0.03</v>
      </c>
      <c r="Q298" s="32">
        <f t="shared" si="68"/>
        <v>306710.4415835641</v>
      </c>
      <c r="R298" s="28">
        <f t="shared" si="69"/>
        <v>0.74773721466422616</v>
      </c>
      <c r="S298" s="28">
        <f t="shared" si="70"/>
        <v>3857.8106792210806</v>
      </c>
      <c r="T298" s="20"/>
      <c r="U298" s="56"/>
      <c r="V298" s="1">
        <f t="shared" si="61"/>
        <v>1.4954744293284524E-2</v>
      </c>
      <c r="W298" s="1">
        <f t="shared" si="62"/>
        <v>499.98504525570672</v>
      </c>
      <c r="X298" s="1">
        <f t="shared" si="63"/>
        <v>7.4773721466422621E-3</v>
      </c>
      <c r="Y298" s="3">
        <f t="shared" si="71"/>
        <v>96.445266980527023</v>
      </c>
    </row>
    <row r="299" spans="1:25" x14ac:dyDescent="0.35">
      <c r="A299">
        <v>7</v>
      </c>
      <c r="C299" s="15">
        <f t="shared" si="72"/>
        <v>44202</v>
      </c>
      <c r="D299" s="13"/>
      <c r="L299" s="34">
        <f t="shared" si="64"/>
        <v>0.33333333333333331</v>
      </c>
      <c r="M299">
        <f t="shared" si="65"/>
        <v>1.4999999999999999E-2</v>
      </c>
      <c r="N299">
        <v>22.22</v>
      </c>
      <c r="O299">
        <f t="shared" si="66"/>
        <v>4.4999999999999998E-2</v>
      </c>
      <c r="P299">
        <f t="shared" si="67"/>
        <v>-0.03</v>
      </c>
      <c r="Q299" s="32">
        <f t="shared" si="68"/>
        <v>306710.43050682027</v>
      </c>
      <c r="R299" s="28">
        <f t="shared" si="69"/>
        <v>0.72516578380753516</v>
      </c>
      <c r="S299" s="28">
        <f t="shared" si="70"/>
        <v>3857.8443273957405</v>
      </c>
      <c r="T299" s="20"/>
      <c r="U299" s="56"/>
      <c r="V299" s="1">
        <f t="shared" si="61"/>
        <v>1.4503315676150704E-2</v>
      </c>
      <c r="W299" s="1">
        <f t="shared" si="62"/>
        <v>499.98549668432383</v>
      </c>
      <c r="X299" s="1">
        <f t="shared" si="63"/>
        <v>7.2516578380753521E-3</v>
      </c>
      <c r="Y299" s="3">
        <f t="shared" si="71"/>
        <v>96.446108184893518</v>
      </c>
    </row>
    <row r="300" spans="1:25" x14ac:dyDescent="0.35">
      <c r="A300">
        <v>7</v>
      </c>
      <c r="C300" s="15">
        <f t="shared" si="72"/>
        <v>44203</v>
      </c>
      <c r="D300" s="13"/>
      <c r="L300" s="34">
        <f t="shared" si="64"/>
        <v>0.33333333333333331</v>
      </c>
      <c r="M300">
        <f t="shared" si="65"/>
        <v>1.4999999999999999E-2</v>
      </c>
      <c r="N300">
        <v>22.22</v>
      </c>
      <c r="O300">
        <f t="shared" si="66"/>
        <v>4.4999999999999998E-2</v>
      </c>
      <c r="P300">
        <f t="shared" si="67"/>
        <v>-0.03</v>
      </c>
      <c r="Q300" s="32">
        <f t="shared" si="68"/>
        <v>306710.41976444295</v>
      </c>
      <c r="R300" s="28">
        <f t="shared" si="69"/>
        <v>0.70327570087741087</v>
      </c>
      <c r="S300" s="28">
        <f t="shared" si="70"/>
        <v>3857.876959856012</v>
      </c>
      <c r="T300" s="20"/>
      <c r="U300" s="56"/>
      <c r="V300" s="1">
        <f t="shared" si="61"/>
        <v>1.4065514017548218E-2</v>
      </c>
      <c r="W300" s="1">
        <f t="shared" si="62"/>
        <v>499.98593448598245</v>
      </c>
      <c r="X300" s="1">
        <f t="shared" si="63"/>
        <v>7.0327570087741088E-3</v>
      </c>
      <c r="Y300" s="3">
        <f t="shared" si="71"/>
        <v>96.446923996400301</v>
      </c>
    </row>
    <row r="301" spans="1:25" x14ac:dyDescent="0.35">
      <c r="A301">
        <v>7</v>
      </c>
      <c r="C301" s="15">
        <f t="shared" si="72"/>
        <v>44204</v>
      </c>
      <c r="D301" s="13"/>
      <c r="L301" s="34">
        <f t="shared" si="64"/>
        <v>0.33333333333333331</v>
      </c>
      <c r="M301">
        <f t="shared" si="65"/>
        <v>1.4999999999999999E-2</v>
      </c>
      <c r="N301">
        <v>22.22</v>
      </c>
      <c r="O301">
        <f t="shared" si="66"/>
        <v>4.4999999999999998E-2</v>
      </c>
      <c r="P301">
        <f t="shared" si="67"/>
        <v>-0.03</v>
      </c>
      <c r="Q301" s="32">
        <f t="shared" si="68"/>
        <v>306710.40934633877</v>
      </c>
      <c r="R301" s="28">
        <f t="shared" si="69"/>
        <v>0.68204639852571769</v>
      </c>
      <c r="S301" s="28">
        <f t="shared" si="70"/>
        <v>3857.9086072625514</v>
      </c>
      <c r="T301" s="20"/>
      <c r="U301" s="56"/>
      <c r="V301" s="1">
        <f t="shared" si="61"/>
        <v>1.3640927970514354E-2</v>
      </c>
      <c r="W301" s="1">
        <f t="shared" si="62"/>
        <v>499.98635907202947</v>
      </c>
      <c r="X301" s="1">
        <f t="shared" si="63"/>
        <v>6.8204639852571768E-3</v>
      </c>
      <c r="Y301" s="3">
        <f t="shared" si="71"/>
        <v>96.447715181563794</v>
      </c>
    </row>
    <row r="302" spans="1:25" x14ac:dyDescent="0.35">
      <c r="A302">
        <v>7</v>
      </c>
      <c r="C302" s="15">
        <f t="shared" si="72"/>
        <v>44205</v>
      </c>
      <c r="D302" s="13"/>
      <c r="L302" s="34">
        <f t="shared" si="64"/>
        <v>0.33333333333333331</v>
      </c>
      <c r="M302">
        <f t="shared" si="65"/>
        <v>1.4999999999999999E-2</v>
      </c>
      <c r="N302">
        <v>22.22</v>
      </c>
      <c r="O302">
        <f t="shared" si="66"/>
        <v>4.4999999999999998E-2</v>
      </c>
      <c r="P302">
        <f t="shared" si="67"/>
        <v>-0.03</v>
      </c>
      <c r="Q302" s="32">
        <f t="shared" si="68"/>
        <v>306710.39924271911</v>
      </c>
      <c r="R302" s="28">
        <f t="shared" si="69"/>
        <v>0.66145793025434141</v>
      </c>
      <c r="S302" s="28">
        <f t="shared" si="70"/>
        <v>3857.9392993504853</v>
      </c>
      <c r="T302" s="20"/>
      <c r="U302" s="56"/>
      <c r="V302" s="1">
        <f t="shared" si="61"/>
        <v>1.3229158605086829E-2</v>
      </c>
      <c r="W302" s="1">
        <f t="shared" si="62"/>
        <v>499.9867708413949</v>
      </c>
      <c r="X302" s="1">
        <f t="shared" si="63"/>
        <v>6.6145793025434146E-3</v>
      </c>
      <c r="Y302" s="3">
        <f t="shared" si="71"/>
        <v>96.448482483762135</v>
      </c>
    </row>
    <row r="303" spans="1:25" x14ac:dyDescent="0.35">
      <c r="A303">
        <v>7</v>
      </c>
      <c r="C303" s="15">
        <f t="shared" si="72"/>
        <v>44206</v>
      </c>
      <c r="D303" s="13"/>
      <c r="L303" s="34">
        <f t="shared" si="64"/>
        <v>0.33333333333333331</v>
      </c>
      <c r="M303">
        <f t="shared" si="65"/>
        <v>1.4999999999999999E-2</v>
      </c>
      <c r="N303">
        <v>22.22</v>
      </c>
      <c r="O303">
        <f t="shared" si="66"/>
        <v>4.4999999999999998E-2</v>
      </c>
      <c r="P303">
        <f t="shared" si="67"/>
        <v>-0.03</v>
      </c>
      <c r="Q303" s="32">
        <f t="shared" si="68"/>
        <v>306710.38944409083</v>
      </c>
      <c r="R303" s="28">
        <f t="shared" si="69"/>
        <v>0.64149095167416958</v>
      </c>
      <c r="S303" s="28">
        <f t="shared" si="70"/>
        <v>3857.9690649573467</v>
      </c>
      <c r="T303" s="20"/>
      <c r="U303" s="56"/>
      <c r="V303" s="1">
        <f t="shared" si="61"/>
        <v>1.2829819033483392E-2</v>
      </c>
      <c r="W303" s="1">
        <f t="shared" si="62"/>
        <v>499.98717018096653</v>
      </c>
      <c r="X303" s="1">
        <f t="shared" si="63"/>
        <v>6.4149095167416962E-3</v>
      </c>
      <c r="Y303" s="3">
        <f t="shared" si="71"/>
        <v>96.449226623933669</v>
      </c>
    </row>
    <row r="304" spans="1:25" x14ac:dyDescent="0.35">
      <c r="A304">
        <v>7</v>
      </c>
      <c r="C304" s="15">
        <f t="shared" si="72"/>
        <v>44207</v>
      </c>
      <c r="D304" s="13"/>
      <c r="L304" s="34">
        <f t="shared" si="64"/>
        <v>0.33333333333333331</v>
      </c>
      <c r="M304">
        <f t="shared" si="65"/>
        <v>1.4999999999999999E-2</v>
      </c>
      <c r="N304">
        <v>22.22</v>
      </c>
      <c r="O304">
        <f t="shared" si="66"/>
        <v>4.4999999999999998E-2</v>
      </c>
      <c r="P304">
        <f t="shared" si="67"/>
        <v>-0.03</v>
      </c>
      <c r="Q304" s="32">
        <f t="shared" si="68"/>
        <v>306710.37994124735</v>
      </c>
      <c r="R304" s="28">
        <f t="shared" si="69"/>
        <v>0.62212670232978518</v>
      </c>
      <c r="S304" s="28">
        <f t="shared" si="70"/>
        <v>3857.997932050172</v>
      </c>
      <c r="T304" s="20"/>
      <c r="U304" s="56"/>
      <c r="V304" s="1">
        <f t="shared" si="61"/>
        <v>1.2442534046595705E-2</v>
      </c>
      <c r="W304" s="1">
        <f t="shared" si="62"/>
        <v>499.98755746595339</v>
      </c>
      <c r="X304" s="1">
        <f t="shared" si="63"/>
        <v>6.2212670232978523E-3</v>
      </c>
      <c r="Y304" s="3">
        <f t="shared" si="71"/>
        <v>96.44994830125431</v>
      </c>
    </row>
    <row r="305" spans="1:25" x14ac:dyDescent="0.35">
      <c r="A305">
        <v>7</v>
      </c>
      <c r="C305" s="15">
        <f t="shared" si="72"/>
        <v>44208</v>
      </c>
      <c r="D305" s="13"/>
      <c r="L305" s="34">
        <f t="shared" si="64"/>
        <v>0.33333333333333331</v>
      </c>
      <c r="M305">
        <f t="shared" si="65"/>
        <v>1.4999999999999999E-2</v>
      </c>
      <c r="N305">
        <v>22.22</v>
      </c>
      <c r="O305">
        <f t="shared" si="66"/>
        <v>4.4999999999999998E-2</v>
      </c>
      <c r="P305">
        <f t="shared" si="67"/>
        <v>-0.03</v>
      </c>
      <c r="Q305" s="32">
        <f t="shared" si="68"/>
        <v>306710.37072526</v>
      </c>
      <c r="R305" s="28">
        <f t="shared" si="69"/>
        <v>0.60334698807279608</v>
      </c>
      <c r="S305" s="28">
        <f t="shared" si="70"/>
        <v>3858.0259277517771</v>
      </c>
      <c r="T305" s="20"/>
      <c r="U305" s="56"/>
      <c r="V305" s="1">
        <f t="shared" si="61"/>
        <v>1.2066939761455921E-2</v>
      </c>
      <c r="W305" s="1">
        <f t="shared" si="62"/>
        <v>499.98793306023856</v>
      </c>
      <c r="X305" s="1">
        <f t="shared" si="63"/>
        <v>6.0334698807279607E-3</v>
      </c>
      <c r="Y305" s="3">
        <f t="shared" si="71"/>
        <v>96.450648193794436</v>
      </c>
    </row>
    <row r="306" spans="1:25" x14ac:dyDescent="0.35">
      <c r="A306">
        <v>7</v>
      </c>
      <c r="C306" s="15">
        <f t="shared" si="72"/>
        <v>44209</v>
      </c>
      <c r="D306" s="13"/>
      <c r="L306" s="34">
        <f t="shared" si="64"/>
        <v>0.33333333333333331</v>
      </c>
      <c r="M306">
        <f t="shared" si="65"/>
        <v>1.4999999999999999E-2</v>
      </c>
      <c r="N306">
        <v>22.22</v>
      </c>
      <c r="O306">
        <f t="shared" si="66"/>
        <v>4.4999999999999998E-2</v>
      </c>
      <c r="P306">
        <f t="shared" si="67"/>
        <v>-0.03</v>
      </c>
      <c r="Q306" s="32">
        <f t="shared" si="68"/>
        <v>306710.36178746965</v>
      </c>
      <c r="R306" s="28">
        <f t="shared" si="69"/>
        <v>0.58513416396724105</v>
      </c>
      <c r="S306" s="28">
        <f t="shared" si="70"/>
        <v>3858.0530783662402</v>
      </c>
      <c r="T306" s="20"/>
      <c r="U306" s="56"/>
      <c r="V306" s="1">
        <f t="shared" si="61"/>
        <v>1.1702683279344822E-2</v>
      </c>
      <c r="W306" s="1">
        <f t="shared" si="62"/>
        <v>499.98829731672066</v>
      </c>
      <c r="X306" s="1">
        <f t="shared" si="63"/>
        <v>5.8513416396724109E-3</v>
      </c>
      <c r="Y306" s="3">
        <f t="shared" si="71"/>
        <v>96.451326959156006</v>
      </c>
    </row>
    <row r="307" spans="1:25" x14ac:dyDescent="0.35">
      <c r="A307">
        <v>7</v>
      </c>
      <c r="C307" s="15">
        <f t="shared" si="72"/>
        <v>44210</v>
      </c>
      <c r="D307" s="13"/>
      <c r="L307" s="34">
        <f t="shared" si="64"/>
        <v>0.33333333333333331</v>
      </c>
      <c r="M307">
        <f t="shared" si="65"/>
        <v>1.4999999999999999E-2</v>
      </c>
      <c r="N307">
        <v>22.22</v>
      </c>
      <c r="O307">
        <f t="shared" si="66"/>
        <v>4.4999999999999998E-2</v>
      </c>
      <c r="P307">
        <f t="shared" si="67"/>
        <v>-0.03</v>
      </c>
      <c r="Q307" s="32">
        <f t="shared" si="68"/>
        <v>306710.3531194785</v>
      </c>
      <c r="R307" s="28">
        <f t="shared" si="69"/>
        <v>0.56747111771101055</v>
      </c>
      <c r="S307" s="28">
        <f t="shared" si="70"/>
        <v>3858.0794094036187</v>
      </c>
      <c r="T307" s="20"/>
      <c r="U307" s="56"/>
      <c r="V307" s="1">
        <f t="shared" si="61"/>
        <v>1.1349422354220212E-2</v>
      </c>
      <c r="W307" s="1">
        <f t="shared" si="62"/>
        <v>499.98865057764579</v>
      </c>
      <c r="X307" s="1">
        <f t="shared" si="63"/>
        <v>5.6747111771101059E-3</v>
      </c>
      <c r="Y307" s="3">
        <f t="shared" si="71"/>
        <v>96.451985235090476</v>
      </c>
    </row>
    <row r="308" spans="1:25" x14ac:dyDescent="0.35">
      <c r="A308">
        <v>7</v>
      </c>
      <c r="C308" s="15">
        <f t="shared" si="72"/>
        <v>44211</v>
      </c>
      <c r="D308" s="13"/>
      <c r="L308" s="34">
        <f t="shared" si="64"/>
        <v>0.33333333333333331</v>
      </c>
      <c r="M308">
        <f t="shared" si="65"/>
        <v>1.4999999999999999E-2</v>
      </c>
      <c r="N308">
        <v>22.22</v>
      </c>
      <c r="O308">
        <f t="shared" si="66"/>
        <v>4.4999999999999998E-2</v>
      </c>
      <c r="P308">
        <f t="shared" si="67"/>
        <v>-0.03</v>
      </c>
      <c r="Q308" s="32">
        <f t="shared" si="68"/>
        <v>306710.34471314237</v>
      </c>
      <c r="R308" s="28">
        <f t="shared" si="69"/>
        <v>0.5503412535577058</v>
      </c>
      <c r="S308" s="28">
        <f t="shared" si="70"/>
        <v>3858.1049456039159</v>
      </c>
      <c r="T308" s="20"/>
      <c r="U308" s="56"/>
      <c r="V308" s="1">
        <f t="shared" si="61"/>
        <v>1.1006825071154117E-2</v>
      </c>
      <c r="W308" s="1">
        <f t="shared" si="62"/>
        <v>499.98899317492885</v>
      </c>
      <c r="X308" s="1">
        <f t="shared" si="63"/>
        <v>5.5034125355770585E-3</v>
      </c>
      <c r="Y308" s="3">
        <f t="shared" si="71"/>
        <v>96.452623640097897</v>
      </c>
    </row>
    <row r="309" spans="1:25" x14ac:dyDescent="0.35">
      <c r="A309">
        <v>7</v>
      </c>
      <c r="C309" s="15">
        <f t="shared" si="72"/>
        <v>44212</v>
      </c>
      <c r="D309" s="13"/>
      <c r="L309" s="34">
        <f t="shared" si="64"/>
        <v>0.33333333333333331</v>
      </c>
      <c r="M309">
        <f t="shared" si="65"/>
        <v>1.4999999999999999E-2</v>
      </c>
      <c r="N309">
        <v>22.22</v>
      </c>
      <c r="O309">
        <f t="shared" si="66"/>
        <v>4.4999999999999998E-2</v>
      </c>
      <c r="P309">
        <f t="shared" si="67"/>
        <v>-0.03</v>
      </c>
      <c r="Q309" s="32">
        <f t="shared" si="68"/>
        <v>306710.33656056278</v>
      </c>
      <c r="R309" s="28">
        <f t="shared" si="69"/>
        <v>0.53372847672383128</v>
      </c>
      <c r="S309" s="28">
        <f t="shared" si="70"/>
        <v>3858.1297109603261</v>
      </c>
      <c r="T309" s="20"/>
      <c r="U309" s="56"/>
      <c r="V309" s="1">
        <f t="shared" si="61"/>
        <v>1.0674569534476626E-2</v>
      </c>
      <c r="W309" s="1">
        <f t="shared" si="62"/>
        <v>499.9893254304655</v>
      </c>
      <c r="X309" s="1">
        <f t="shared" si="63"/>
        <v>5.3372847672383131E-3</v>
      </c>
      <c r="Y309" s="3">
        <f t="shared" si="71"/>
        <v>96.45324277400816</v>
      </c>
    </row>
    <row r="310" spans="1:25" x14ac:dyDescent="0.35">
      <c r="A310">
        <v>7</v>
      </c>
      <c r="C310" s="15">
        <f t="shared" si="72"/>
        <v>44213</v>
      </c>
      <c r="D310" s="13"/>
      <c r="L310" s="34">
        <f t="shared" si="64"/>
        <v>0.33333333333333331</v>
      </c>
      <c r="M310">
        <f t="shared" si="65"/>
        <v>1.4999999999999999E-2</v>
      </c>
      <c r="N310">
        <v>22.22</v>
      </c>
      <c r="O310">
        <f t="shared" si="66"/>
        <v>4.4999999999999998E-2</v>
      </c>
      <c r="P310">
        <f t="shared" si="67"/>
        <v>-0.03</v>
      </c>
      <c r="Q310" s="32">
        <f t="shared" si="68"/>
        <v>306710.32865407976</v>
      </c>
      <c r="R310" s="28">
        <f t="shared" si="69"/>
        <v>0.51761717826666997</v>
      </c>
      <c r="S310" s="28">
        <f t="shared" si="70"/>
        <v>3858.1537287417787</v>
      </c>
      <c r="T310" s="20"/>
      <c r="U310" s="56"/>
      <c r="V310" s="1">
        <f t="shared" si="61"/>
        <v>1.03523435653334E-2</v>
      </c>
      <c r="W310" s="1">
        <f t="shared" si="62"/>
        <v>499.98964765643467</v>
      </c>
      <c r="X310" s="1">
        <f t="shared" si="63"/>
        <v>5.1761717826666999E-3</v>
      </c>
      <c r="Y310" s="3">
        <f t="shared" si="71"/>
        <v>96.453843218544478</v>
      </c>
    </row>
    <row r="311" spans="1:25" x14ac:dyDescent="0.35">
      <c r="A311">
        <v>7</v>
      </c>
      <c r="C311" s="15">
        <f t="shared" si="72"/>
        <v>44214</v>
      </c>
      <c r="D311" s="13"/>
      <c r="L311" s="34">
        <f t="shared" si="64"/>
        <v>0.33333333333333331</v>
      </c>
      <c r="M311">
        <f t="shared" si="65"/>
        <v>1.4999999999999999E-2</v>
      </c>
      <c r="N311">
        <v>22.22</v>
      </c>
      <c r="O311">
        <f t="shared" si="66"/>
        <v>4.4999999999999998E-2</v>
      </c>
      <c r="P311">
        <f t="shared" si="67"/>
        <v>-0.03</v>
      </c>
      <c r="Q311" s="32">
        <f t="shared" si="68"/>
        <v>306710.32098626456</v>
      </c>
      <c r="R311" s="28">
        <f t="shared" si="69"/>
        <v>0.50199222041863334</v>
      </c>
      <c r="S311" s="28">
        <f t="shared" si="70"/>
        <v>3858.1770215148008</v>
      </c>
      <c r="T311" s="20"/>
      <c r="U311" s="56"/>
      <c r="V311" s="1">
        <f t="shared" si="61"/>
        <v>1.0039844408372666E-2</v>
      </c>
      <c r="W311" s="1">
        <f t="shared" si="62"/>
        <v>499.98996015559163</v>
      </c>
      <c r="X311" s="1">
        <f t="shared" si="63"/>
        <v>5.0199222041863332E-3</v>
      </c>
      <c r="Y311" s="3">
        <f t="shared" si="71"/>
        <v>96.454425537870023</v>
      </c>
    </row>
    <row r="312" spans="1:25" x14ac:dyDescent="0.35">
      <c r="A312">
        <v>7</v>
      </c>
      <c r="C312" s="15">
        <f t="shared" si="72"/>
        <v>44215</v>
      </c>
      <c r="D312" s="13"/>
      <c r="L312" s="34">
        <f t="shared" si="64"/>
        <v>0.33333333333333331</v>
      </c>
      <c r="M312">
        <f t="shared" si="65"/>
        <v>1.4999999999999999E-2</v>
      </c>
      <c r="N312">
        <v>22.22</v>
      </c>
      <c r="O312">
        <f t="shared" si="66"/>
        <v>4.4999999999999998E-2</v>
      </c>
      <c r="P312">
        <f t="shared" si="67"/>
        <v>-0.03</v>
      </c>
      <c r="Q312" s="32">
        <f t="shared" si="68"/>
        <v>306710.31354991271</v>
      </c>
      <c r="R312" s="28">
        <f t="shared" si="69"/>
        <v>0.48683892236430792</v>
      </c>
      <c r="S312" s="28">
        <f t="shared" si="70"/>
        <v>3858.1996111647195</v>
      </c>
      <c r="T312" s="20"/>
      <c r="U312" s="56"/>
      <c r="V312" s="1">
        <f t="shared" si="61"/>
        <v>9.7367784472861593E-3</v>
      </c>
      <c r="W312" s="1">
        <f t="shared" si="62"/>
        <v>499.99026322155271</v>
      </c>
      <c r="X312" s="1">
        <f t="shared" si="63"/>
        <v>4.8683892236430796E-3</v>
      </c>
      <c r="Y312" s="3">
        <f t="shared" si="71"/>
        <v>96.454990279117993</v>
      </c>
    </row>
    <row r="313" spans="1:25" x14ac:dyDescent="0.35">
      <c r="A313">
        <v>7</v>
      </c>
      <c r="C313" s="15">
        <f t="shared" si="72"/>
        <v>44216</v>
      </c>
      <c r="D313" s="13"/>
      <c r="L313" s="34">
        <f t="shared" si="64"/>
        <v>0.33333333333333331</v>
      </c>
      <c r="M313">
        <f t="shared" si="65"/>
        <v>1.4999999999999999E-2</v>
      </c>
      <c r="N313">
        <v>22.22</v>
      </c>
      <c r="O313">
        <f t="shared" si="66"/>
        <v>4.4999999999999998E-2</v>
      </c>
      <c r="P313">
        <f t="shared" si="67"/>
        <v>-0.03</v>
      </c>
      <c r="Q313" s="32">
        <f t="shared" si="68"/>
        <v>306710.30633803713</v>
      </c>
      <c r="R313" s="28">
        <f t="shared" si="69"/>
        <v>0.47214304644683464</v>
      </c>
      <c r="S313" s="28">
        <f t="shared" si="70"/>
        <v>3858.2215189162257</v>
      </c>
      <c r="T313" s="20"/>
      <c r="U313" s="56"/>
      <c r="V313" s="1">
        <f t="shared" si="61"/>
        <v>9.4428609289366923E-3</v>
      </c>
      <c r="W313" s="1">
        <f t="shared" si="62"/>
        <v>499.99055713907109</v>
      </c>
      <c r="X313" s="1">
        <f t="shared" si="63"/>
        <v>4.7214304644683461E-3</v>
      </c>
      <c r="Y313" s="3">
        <f t="shared" si="71"/>
        <v>96.455537972905645</v>
      </c>
    </row>
    <row r="314" spans="1:25" x14ac:dyDescent="0.35">
      <c r="A314">
        <v>7</v>
      </c>
      <c r="C314" s="15">
        <f t="shared" si="72"/>
        <v>44217</v>
      </c>
      <c r="D314" s="13"/>
      <c r="L314" s="34">
        <f t="shared" si="64"/>
        <v>0.33333333333333331</v>
      </c>
      <c r="M314">
        <f t="shared" si="65"/>
        <v>1.4999999999999999E-2</v>
      </c>
      <c r="N314">
        <v>22.22</v>
      </c>
      <c r="O314">
        <f t="shared" si="66"/>
        <v>4.4999999999999998E-2</v>
      </c>
      <c r="P314">
        <f t="shared" si="67"/>
        <v>-0.03</v>
      </c>
      <c r="Q314" s="32">
        <f t="shared" si="68"/>
        <v>306710.2993438617</v>
      </c>
      <c r="R314" s="28">
        <f t="shared" si="69"/>
        <v>0.45789078479066181</v>
      </c>
      <c r="S314" s="28">
        <f t="shared" si="70"/>
        <v>3858.2427653533159</v>
      </c>
      <c r="T314" s="20"/>
      <c r="U314" s="56"/>
      <c r="V314" s="1">
        <f t="shared" si="61"/>
        <v>9.1578156958132366E-3</v>
      </c>
      <c r="W314" s="1">
        <f t="shared" si="62"/>
        <v>499.9908421843042</v>
      </c>
      <c r="X314" s="1">
        <f t="shared" si="63"/>
        <v>4.5789078479066183E-3</v>
      </c>
      <c r="Y314" s="3">
        <f t="shared" si="71"/>
        <v>96.456069133832898</v>
      </c>
    </row>
    <row r="315" spans="1:25" x14ac:dyDescent="0.35">
      <c r="A315">
        <v>7</v>
      </c>
      <c r="C315" s="15">
        <f t="shared" si="72"/>
        <v>44218</v>
      </c>
      <c r="D315" s="13"/>
      <c r="L315" s="34">
        <f t="shared" si="64"/>
        <v>0.33333333333333331</v>
      </c>
      <c r="M315">
        <f t="shared" si="65"/>
        <v>1.4999999999999999E-2</v>
      </c>
      <c r="N315">
        <v>22.22</v>
      </c>
      <c r="O315">
        <f t="shared" si="66"/>
        <v>4.4999999999999998E-2</v>
      </c>
      <c r="P315">
        <f t="shared" si="67"/>
        <v>-0.03</v>
      </c>
      <c r="Q315" s="32">
        <f t="shared" si="68"/>
        <v>306710.29256081482</v>
      </c>
      <c r="R315" s="28">
        <f t="shared" si="69"/>
        <v>0.44406874632810323</v>
      </c>
      <c r="S315" s="28">
        <f t="shared" si="70"/>
        <v>3858.2633704386317</v>
      </c>
      <c r="T315" s="20"/>
      <c r="U315" s="56"/>
      <c r="V315" s="1">
        <f t="shared" si="61"/>
        <v>8.8813749265620641E-3</v>
      </c>
      <c r="W315" s="1">
        <f t="shared" si="62"/>
        <v>499.99111862507345</v>
      </c>
      <c r="X315" s="1">
        <f t="shared" si="63"/>
        <v>4.440687463281032E-3</v>
      </c>
      <c r="Y315" s="3">
        <f t="shared" si="71"/>
        <v>96.456584260965798</v>
      </c>
    </row>
    <row r="316" spans="1:25" x14ac:dyDescent="0.35">
      <c r="A316">
        <v>7</v>
      </c>
      <c r="C316" s="15">
        <f t="shared" si="72"/>
        <v>44219</v>
      </c>
      <c r="D316" s="13"/>
      <c r="L316" s="34">
        <f t="shared" si="64"/>
        <v>0.33333333333333331</v>
      </c>
      <c r="M316">
        <f t="shared" si="65"/>
        <v>1.4999999999999999E-2</v>
      </c>
      <c r="N316">
        <v>22.22</v>
      </c>
      <c r="O316">
        <f t="shared" si="66"/>
        <v>4.4999999999999998E-2</v>
      </c>
      <c r="P316">
        <f t="shared" si="67"/>
        <v>-0.03</v>
      </c>
      <c r="Q316" s="32">
        <f t="shared" si="68"/>
        <v>306710.28598252335</v>
      </c>
      <c r="R316" s="28">
        <f t="shared" si="69"/>
        <v>0.43066394421751203</v>
      </c>
      <c r="S316" s="28">
        <f t="shared" si="70"/>
        <v>3858.2833535322166</v>
      </c>
      <c r="T316" s="20"/>
      <c r="U316" s="56"/>
      <c r="V316" s="1">
        <f t="shared" si="61"/>
        <v>8.6132788843502409E-3</v>
      </c>
      <c r="W316" s="1">
        <f t="shared" si="62"/>
        <v>499.99138672111565</v>
      </c>
      <c r="X316" s="1">
        <f t="shared" si="63"/>
        <v>4.3066394421751204E-3</v>
      </c>
      <c r="Y316" s="3">
        <f t="shared" si="71"/>
        <v>96.457083838305422</v>
      </c>
    </row>
    <row r="317" spans="1:25" x14ac:dyDescent="0.35">
      <c r="A317">
        <v>7</v>
      </c>
      <c r="C317" s="15">
        <f t="shared" si="72"/>
        <v>44220</v>
      </c>
      <c r="D317" s="13"/>
      <c r="L317" s="34">
        <f t="shared" si="64"/>
        <v>0.33333333333333331</v>
      </c>
      <c r="M317">
        <f t="shared" si="65"/>
        <v>1.4999999999999999E-2</v>
      </c>
      <c r="N317">
        <v>22.22</v>
      </c>
      <c r="O317">
        <f t="shared" si="66"/>
        <v>4.4999999999999998E-2</v>
      </c>
      <c r="P317">
        <f t="shared" si="67"/>
        <v>-0.03</v>
      </c>
      <c r="Q317" s="32">
        <f t="shared" si="68"/>
        <v>306710.27960280643</v>
      </c>
      <c r="R317" s="28">
        <f t="shared" si="69"/>
        <v>0.41766378364124929</v>
      </c>
      <c r="S317" s="28">
        <f t="shared" si="70"/>
        <v>3858.3027334097064</v>
      </c>
      <c r="T317" s="20"/>
      <c r="U317" s="56"/>
      <c r="V317" s="1">
        <f t="shared" si="61"/>
        <v>8.3532756728249852E-3</v>
      </c>
      <c r="W317" s="1">
        <f t="shared" si="62"/>
        <v>499.99164672432715</v>
      </c>
      <c r="X317" s="1">
        <f t="shared" si="63"/>
        <v>4.1766378364124926E-3</v>
      </c>
      <c r="Y317" s="3">
        <f t="shared" si="71"/>
        <v>96.457568335242669</v>
      </c>
    </row>
    <row r="318" spans="1:25" x14ac:dyDescent="0.35">
      <c r="A318">
        <v>7</v>
      </c>
      <c r="C318" s="15">
        <f t="shared" si="72"/>
        <v>44221</v>
      </c>
      <c r="D318" s="13"/>
      <c r="L318" s="34">
        <f t="shared" si="64"/>
        <v>0.33333333333333331</v>
      </c>
      <c r="M318">
        <f t="shared" si="65"/>
        <v>1.4999999999999999E-2</v>
      </c>
      <c r="N318">
        <v>22.22</v>
      </c>
      <c r="O318">
        <f t="shared" si="66"/>
        <v>4.4999999999999998E-2</v>
      </c>
      <c r="P318">
        <f t="shared" si="67"/>
        <v>-0.03</v>
      </c>
      <c r="Q318" s="32">
        <f t="shared" si="68"/>
        <v>306710.27341566986</v>
      </c>
      <c r="R318" s="28">
        <f t="shared" si="69"/>
        <v>0.40505604997198297</v>
      </c>
      <c r="S318" s="28">
        <f t="shared" si="70"/>
        <v>3858.3215282799702</v>
      </c>
      <c r="T318" s="20"/>
      <c r="U318" s="56"/>
      <c r="V318" s="1">
        <f t="shared" si="61"/>
        <v>8.1011209994396594E-3</v>
      </c>
      <c r="W318" s="1">
        <f t="shared" si="62"/>
        <v>499.99189887900059</v>
      </c>
      <c r="X318" s="1">
        <f t="shared" si="63"/>
        <v>4.0505604997198297E-3</v>
      </c>
      <c r="Y318" s="3">
        <f t="shared" si="71"/>
        <v>96.458038206999262</v>
      </c>
    </row>
    <row r="319" spans="1:25" x14ac:dyDescent="0.35">
      <c r="A319">
        <v>7</v>
      </c>
      <c r="C319" s="15">
        <f t="shared" si="72"/>
        <v>44222</v>
      </c>
      <c r="D319" s="13"/>
      <c r="L319" s="34">
        <f t="shared" si="64"/>
        <v>0.33333333333333331</v>
      </c>
      <c r="M319">
        <f t="shared" si="65"/>
        <v>1.4999999999999999E-2</v>
      </c>
      <c r="N319">
        <v>22.22</v>
      </c>
      <c r="O319">
        <f t="shared" si="66"/>
        <v>4.4999999999999998E-2</v>
      </c>
      <c r="P319">
        <f t="shared" si="67"/>
        <v>-0.03</v>
      </c>
      <c r="Q319" s="32">
        <f t="shared" si="68"/>
        <v>306710.2674153003</v>
      </c>
      <c r="R319" s="28">
        <f t="shared" si="69"/>
        <v>0.3928288972961993</v>
      </c>
      <c r="S319" s="28">
        <f t="shared" si="70"/>
        <v>3858.3397558022189</v>
      </c>
      <c r="T319" s="20"/>
      <c r="U319" s="56"/>
      <c r="V319" s="1">
        <f t="shared" si="61"/>
        <v>7.8565779459239867E-3</v>
      </c>
      <c r="W319" s="1">
        <f t="shared" si="62"/>
        <v>499.99214342205408</v>
      </c>
      <c r="X319" s="1">
        <f t="shared" si="63"/>
        <v>3.9282889729619934E-3</v>
      </c>
      <c r="Y319" s="3">
        <f t="shared" si="71"/>
        <v>96.458493895055483</v>
      </c>
    </row>
    <row r="320" spans="1:25" x14ac:dyDescent="0.35">
      <c r="A320">
        <v>7</v>
      </c>
      <c r="C320" s="15">
        <f t="shared" si="72"/>
        <v>44223</v>
      </c>
      <c r="D320" s="13"/>
      <c r="L320" s="34">
        <f t="shared" si="64"/>
        <v>0.33333333333333331</v>
      </c>
      <c r="M320">
        <f t="shared" si="65"/>
        <v>1.4999999999999999E-2</v>
      </c>
      <c r="N320">
        <v>22.22</v>
      </c>
      <c r="O320">
        <f t="shared" si="66"/>
        <v>4.4999999999999998E-2</v>
      </c>
      <c r="P320">
        <f t="shared" si="67"/>
        <v>-0.03</v>
      </c>
      <c r="Q320" s="32">
        <f t="shared" si="68"/>
        <v>306710.26159605995</v>
      </c>
      <c r="R320" s="28">
        <f t="shared" si="69"/>
        <v>0.38097083728414316</v>
      </c>
      <c r="S320" s="28">
        <f t="shared" si="70"/>
        <v>3858.357433102597</v>
      </c>
      <c r="T320" s="20"/>
      <c r="U320" s="56"/>
      <c r="V320" s="1">
        <f t="shared" si="61"/>
        <v>7.6194167456828631E-3</v>
      </c>
      <c r="W320" s="1">
        <f t="shared" si="62"/>
        <v>499.99238058325432</v>
      </c>
      <c r="X320" s="1">
        <f t="shared" si="63"/>
        <v>3.8097083728414315E-3</v>
      </c>
      <c r="Y320" s="3">
        <f t="shared" si="71"/>
        <v>96.458935827564929</v>
      </c>
    </row>
    <row r="321" spans="1:25" x14ac:dyDescent="0.35">
      <c r="A321">
        <v>7</v>
      </c>
      <c r="C321" s="15">
        <f t="shared" si="72"/>
        <v>44224</v>
      </c>
      <c r="D321" s="13"/>
      <c r="L321" s="34">
        <f t="shared" si="64"/>
        <v>0.33333333333333331</v>
      </c>
      <c r="M321">
        <f t="shared" si="65"/>
        <v>1.4999999999999999E-2</v>
      </c>
      <c r="N321">
        <v>22.22</v>
      </c>
      <c r="O321">
        <f t="shared" si="66"/>
        <v>4.4999999999999998E-2</v>
      </c>
      <c r="P321">
        <f t="shared" si="67"/>
        <v>-0.03</v>
      </c>
      <c r="Q321" s="32">
        <f t="shared" si="68"/>
        <v>306710.25595248118</v>
      </c>
      <c r="R321" s="28">
        <f t="shared" si="69"/>
        <v>0.36947072839573081</v>
      </c>
      <c r="S321" s="28">
        <f t="shared" si="70"/>
        <v>3858.3745767902747</v>
      </c>
      <c r="T321" s="20"/>
      <c r="U321" s="56"/>
      <c r="V321" s="1">
        <f t="shared" si="61"/>
        <v>7.3894145679146159E-3</v>
      </c>
      <c r="W321" s="1">
        <f t="shared" si="62"/>
        <v>499.99261058543209</v>
      </c>
      <c r="X321" s="1">
        <f t="shared" si="63"/>
        <v>3.694707283957308E-3</v>
      </c>
      <c r="Y321" s="3">
        <f t="shared" si="71"/>
        <v>96.459364419756866</v>
      </c>
    </row>
    <row r="322" spans="1:25" x14ac:dyDescent="0.35">
      <c r="A322">
        <v>7</v>
      </c>
      <c r="C322" s="15">
        <f t="shared" si="72"/>
        <v>44225</v>
      </c>
      <c r="D322" s="13"/>
      <c r="L322" s="34">
        <f t="shared" si="64"/>
        <v>0.33333333333333331</v>
      </c>
      <c r="M322">
        <f t="shared" si="65"/>
        <v>1.4999999999999999E-2</v>
      </c>
      <c r="N322">
        <v>22.22</v>
      </c>
      <c r="O322">
        <f t="shared" si="66"/>
        <v>4.4999999999999998E-2</v>
      </c>
      <c r="P322">
        <f t="shared" si="67"/>
        <v>-0.03</v>
      </c>
      <c r="Q322" s="32">
        <f t="shared" si="68"/>
        <v>306710.25047926139</v>
      </c>
      <c r="R322" s="28">
        <f t="shared" si="69"/>
        <v>0.35831776541229349</v>
      </c>
      <c r="S322" s="28">
        <f t="shared" si="70"/>
        <v>3858.3912029730523</v>
      </c>
      <c r="T322" s="20"/>
      <c r="U322" s="56"/>
      <c r="V322" s="1">
        <f t="shared" ref="V322:V366" si="73">R322*$AB$7</f>
        <v>7.1663553082458699E-3</v>
      </c>
      <c r="W322" s="1">
        <f t="shared" ref="W322:W366" si="74">$AB$10-V322</f>
        <v>499.99283364469176</v>
      </c>
      <c r="X322" s="1">
        <f t="shared" ref="X322:X366" si="75">R322*$AB$8</f>
        <v>3.583177654122935E-3</v>
      </c>
      <c r="Y322" s="3">
        <f t="shared" si="71"/>
        <v>96.459780074326318</v>
      </c>
    </row>
    <row r="323" spans="1:25" x14ac:dyDescent="0.35">
      <c r="A323">
        <v>7</v>
      </c>
      <c r="C323" s="15">
        <f t="shared" si="72"/>
        <v>44226</v>
      </c>
      <c r="D323" s="13"/>
      <c r="L323" s="34">
        <f t="shared" ref="L323:L366" si="76">M323/O323</f>
        <v>0.33333333333333331</v>
      </c>
      <c r="M323">
        <f t="shared" ref="M323:M366" si="77">IF(A323=0,$AE$2,IF(A323=1,$AE$3,IF(A323=2,$AE$4,IF(A323=3,$AE$5,IF(A323=4,$AE$6,IF(A323=5,$AE$7,IF(A323=6,$AE$8,IF(A323=7,$AE$9,""))))))))</f>
        <v>1.4999999999999999E-2</v>
      </c>
      <c r="N323">
        <v>22.22</v>
      </c>
      <c r="O323">
        <f t="shared" ref="O323:O366" si="78">$AB$6</f>
        <v>4.4999999999999998E-2</v>
      </c>
      <c r="P323">
        <f t="shared" ref="P323:P366" si="79">M323-O323</f>
        <v>-0.03</v>
      </c>
      <c r="Q323" s="32">
        <f t="shared" ref="Q323:Q366" si="80">Q322-((Q322/$AB$2)*(M323*R322))</f>
        <v>306710.24517125805</v>
      </c>
      <c r="R323" s="28">
        <f t="shared" ref="R323:R366" si="81">R322+(Q322/$AB$2)*(M323*R322)-(R322*O323)</f>
        <v>0.34750146928431563</v>
      </c>
      <c r="S323" s="28">
        <f t="shared" ref="S323:S366" si="82">S322+(R322*O323)</f>
        <v>3858.4073272724959</v>
      </c>
      <c r="T323" s="20"/>
      <c r="U323" s="56"/>
      <c r="V323" s="1">
        <f t="shared" si="73"/>
        <v>6.9500293856863127E-3</v>
      </c>
      <c r="W323" s="1">
        <f t="shared" si="74"/>
        <v>499.99304997061432</v>
      </c>
      <c r="X323" s="1">
        <f t="shared" si="75"/>
        <v>3.4750146928431563E-3</v>
      </c>
      <c r="Y323" s="3">
        <f t="shared" ref="Y323:Y366" si="83">S323*$AB$9</f>
        <v>96.460183181812397</v>
      </c>
    </row>
    <row r="324" spans="1:25" x14ac:dyDescent="0.35">
      <c r="A324">
        <v>7</v>
      </c>
      <c r="C324" s="15">
        <f t="shared" ref="C324:C366" si="84">C323+1</f>
        <v>44227</v>
      </c>
      <c r="D324" s="13"/>
      <c r="L324" s="34">
        <f t="shared" si="76"/>
        <v>0.33333333333333331</v>
      </c>
      <c r="M324">
        <f t="shared" si="77"/>
        <v>1.4999999999999999E-2</v>
      </c>
      <c r="N324">
        <v>22.22</v>
      </c>
      <c r="O324">
        <f t="shared" si="78"/>
        <v>4.4999999999999998E-2</v>
      </c>
      <c r="P324">
        <f t="shared" si="79"/>
        <v>-0.03</v>
      </c>
      <c r="Q324" s="32">
        <f t="shared" si="80"/>
        <v>306710.24002348393</v>
      </c>
      <c r="R324" s="28">
        <f t="shared" si="81"/>
        <v>0.33701167728563053</v>
      </c>
      <c r="S324" s="28">
        <f t="shared" si="82"/>
        <v>3858.4229648386136</v>
      </c>
      <c r="T324" s="20"/>
      <c r="U324" s="56"/>
      <c r="V324" s="1">
        <f t="shared" si="73"/>
        <v>6.7402335457126105E-3</v>
      </c>
      <c r="W324" s="1">
        <f t="shared" si="74"/>
        <v>499.99325976645429</v>
      </c>
      <c r="X324" s="1">
        <f t="shared" si="75"/>
        <v>3.3701167728563053E-3</v>
      </c>
      <c r="Y324" s="3">
        <f t="shared" si="83"/>
        <v>96.460574120965347</v>
      </c>
    </row>
    <row r="325" spans="1:25" x14ac:dyDescent="0.35">
      <c r="A325">
        <v>7</v>
      </c>
      <c r="C325" s="15">
        <f t="shared" si="84"/>
        <v>44228</v>
      </c>
      <c r="D325" s="13"/>
      <c r="L325" s="34">
        <f t="shared" si="76"/>
        <v>0.33333333333333331</v>
      </c>
      <c r="M325">
        <f t="shared" si="77"/>
        <v>1.4999999999999999E-2</v>
      </c>
      <c r="N325">
        <v>22.22</v>
      </c>
      <c r="O325">
        <f t="shared" si="78"/>
        <v>4.4999999999999998E-2</v>
      </c>
      <c r="P325">
        <f t="shared" si="79"/>
        <v>-0.03</v>
      </c>
      <c r="Q325" s="32">
        <f t="shared" si="80"/>
        <v>306710.23503110226</v>
      </c>
      <c r="R325" s="28">
        <f t="shared" si="81"/>
        <v>0.32683853346482128</v>
      </c>
      <c r="S325" s="28">
        <f t="shared" si="82"/>
        <v>3858.4381303640912</v>
      </c>
      <c r="T325" s="20"/>
      <c r="U325" s="56"/>
      <c r="V325" s="1">
        <f t="shared" si="73"/>
        <v>6.5367706692964255E-3</v>
      </c>
      <c r="W325" s="1">
        <f t="shared" si="74"/>
        <v>499.9934632293307</v>
      </c>
      <c r="X325" s="1">
        <f t="shared" si="75"/>
        <v>3.2683853346482127E-3</v>
      </c>
      <c r="Y325" s="3">
        <f t="shared" si="83"/>
        <v>96.460953259102283</v>
      </c>
    </row>
    <row r="326" spans="1:25" x14ac:dyDescent="0.35">
      <c r="A326">
        <v>7</v>
      </c>
      <c r="C326" s="15">
        <f t="shared" si="84"/>
        <v>44229</v>
      </c>
      <c r="D326" s="13"/>
      <c r="L326" s="34">
        <f t="shared" si="76"/>
        <v>0.33333333333333331</v>
      </c>
      <c r="M326">
        <f t="shared" si="77"/>
        <v>1.4999999999999999E-2</v>
      </c>
      <c r="N326">
        <v>22.22</v>
      </c>
      <c r="O326">
        <f t="shared" si="78"/>
        <v>4.4999999999999998E-2</v>
      </c>
      <c r="P326">
        <f t="shared" si="79"/>
        <v>-0.03</v>
      </c>
      <c r="Q326" s="32">
        <f t="shared" si="80"/>
        <v>306710.23018942232</v>
      </c>
      <c r="R326" s="28">
        <f t="shared" si="81"/>
        <v>0.3169724793848569</v>
      </c>
      <c r="S326" s="28">
        <f t="shared" si="82"/>
        <v>3858.4528380980969</v>
      </c>
      <c r="T326" s="20"/>
      <c r="U326" s="56"/>
      <c r="V326" s="1">
        <f t="shared" si="73"/>
        <v>6.339449587697138E-3</v>
      </c>
      <c r="W326" s="1">
        <f t="shared" si="74"/>
        <v>499.9936605504123</v>
      </c>
      <c r="X326" s="1">
        <f t="shared" si="75"/>
        <v>3.169724793848569E-3</v>
      </c>
      <c r="Y326" s="3">
        <f t="shared" si="83"/>
        <v>96.461320952452425</v>
      </c>
    </row>
    <row r="327" spans="1:25" x14ac:dyDescent="0.35">
      <c r="A327">
        <v>7</v>
      </c>
      <c r="C327" s="15">
        <f t="shared" si="84"/>
        <v>44230</v>
      </c>
      <c r="D327" s="13"/>
      <c r="L327" s="34">
        <f t="shared" si="76"/>
        <v>0.33333333333333331</v>
      </c>
      <c r="M327">
        <f t="shared" si="77"/>
        <v>1.4999999999999999E-2</v>
      </c>
      <c r="N327">
        <v>22.22</v>
      </c>
      <c r="O327">
        <f t="shared" si="78"/>
        <v>4.4999999999999998E-2</v>
      </c>
      <c r="P327">
        <f t="shared" si="79"/>
        <v>-0.03</v>
      </c>
      <c r="Q327" s="32">
        <f t="shared" si="80"/>
        <v>306710.22549389501</v>
      </c>
      <c r="R327" s="28">
        <f t="shared" si="81"/>
        <v>0.307404245142262</v>
      </c>
      <c r="S327" s="28">
        <f t="shared" si="82"/>
        <v>3858.4671018596691</v>
      </c>
      <c r="T327" s="20"/>
      <c r="U327" s="56"/>
      <c r="V327" s="1">
        <f t="shared" si="73"/>
        <v>6.1480849028452403E-3</v>
      </c>
      <c r="W327" s="1">
        <f t="shared" si="74"/>
        <v>499.99385191509714</v>
      </c>
      <c r="X327" s="1">
        <f t="shared" si="75"/>
        <v>3.0740424514226201E-3</v>
      </c>
      <c r="Y327" s="3">
        <f t="shared" si="83"/>
        <v>96.461677546491728</v>
      </c>
    </row>
    <row r="328" spans="1:25" x14ac:dyDescent="0.35">
      <c r="A328">
        <v>7</v>
      </c>
      <c r="C328" s="15">
        <f t="shared" si="84"/>
        <v>44231</v>
      </c>
      <c r="D328" s="13"/>
      <c r="L328" s="34">
        <f t="shared" si="76"/>
        <v>0.33333333333333331</v>
      </c>
      <c r="M328">
        <f t="shared" si="77"/>
        <v>1.4999999999999999E-2</v>
      </c>
      <c r="N328">
        <v>22.22</v>
      </c>
      <c r="O328">
        <f t="shared" si="78"/>
        <v>4.4999999999999998E-2</v>
      </c>
      <c r="P328">
        <f t="shared" si="79"/>
        <v>-0.03</v>
      </c>
      <c r="Q328" s="32">
        <f t="shared" si="80"/>
        <v>306710.22094010847</v>
      </c>
      <c r="R328" s="28">
        <f t="shared" si="81"/>
        <v>0.29812484065738287</v>
      </c>
      <c r="S328" s="28">
        <f t="shared" si="82"/>
        <v>3858.4809350507007</v>
      </c>
      <c r="T328" s="20"/>
      <c r="U328" s="56"/>
      <c r="V328" s="1">
        <f t="shared" si="73"/>
        <v>5.962496813147658E-3</v>
      </c>
      <c r="W328" s="1">
        <f t="shared" si="74"/>
        <v>499.99403750318686</v>
      </c>
      <c r="X328" s="1">
        <f t="shared" si="75"/>
        <v>2.981248406573829E-3</v>
      </c>
      <c r="Y328" s="3">
        <f t="shared" si="83"/>
        <v>96.462023376267524</v>
      </c>
    </row>
    <row r="329" spans="1:25" x14ac:dyDescent="0.35">
      <c r="A329">
        <v>7</v>
      </c>
      <c r="C329" s="15">
        <f t="shared" si="84"/>
        <v>44232</v>
      </c>
      <c r="D329" s="13"/>
      <c r="L329" s="34">
        <f t="shared" si="76"/>
        <v>0.33333333333333331</v>
      </c>
      <c r="M329">
        <f t="shared" si="77"/>
        <v>1.4999999999999999E-2</v>
      </c>
      <c r="N329">
        <v>22.22</v>
      </c>
      <c r="O329">
        <f t="shared" si="78"/>
        <v>4.4999999999999998E-2</v>
      </c>
      <c r="P329">
        <f t="shared" si="79"/>
        <v>-0.03</v>
      </c>
      <c r="Q329" s="32">
        <f t="shared" si="80"/>
        <v>306710.2165237841</v>
      </c>
      <c r="R329" s="28">
        <f t="shared" si="81"/>
        <v>0.28912554722756628</v>
      </c>
      <c r="S329" s="28">
        <f t="shared" si="82"/>
        <v>3858.4943506685304</v>
      </c>
      <c r="T329" s="20"/>
      <c r="U329" s="56"/>
      <c r="V329" s="1">
        <f t="shared" si="73"/>
        <v>5.7825109445513254E-3</v>
      </c>
      <c r="W329" s="1">
        <f t="shared" si="74"/>
        <v>499.99421748905547</v>
      </c>
      <c r="X329" s="1">
        <f t="shared" si="75"/>
        <v>2.8912554722756627E-3</v>
      </c>
      <c r="Y329" s="3">
        <f t="shared" si="83"/>
        <v>96.462358766713265</v>
      </c>
    </row>
    <row r="330" spans="1:25" x14ac:dyDescent="0.35">
      <c r="A330">
        <v>7</v>
      </c>
      <c r="C330" s="15">
        <f t="shared" si="84"/>
        <v>44233</v>
      </c>
      <c r="D330" s="13"/>
      <c r="L330" s="34">
        <f t="shared" si="76"/>
        <v>0.33333333333333331</v>
      </c>
      <c r="M330">
        <f t="shared" si="77"/>
        <v>1.4999999999999999E-2</v>
      </c>
      <c r="N330">
        <v>22.22</v>
      </c>
      <c r="O330">
        <f t="shared" si="78"/>
        <v>4.4999999999999998E-2</v>
      </c>
      <c r="P330">
        <f t="shared" si="79"/>
        <v>-0.03</v>
      </c>
      <c r="Q330" s="32">
        <f t="shared" si="80"/>
        <v>306710.21224077238</v>
      </c>
      <c r="R330" s="28">
        <f t="shared" si="81"/>
        <v>0.28039790933531461</v>
      </c>
      <c r="S330" s="28">
        <f t="shared" si="82"/>
        <v>3858.5073613181557</v>
      </c>
      <c r="T330" s="20"/>
      <c r="U330" s="56"/>
      <c r="V330" s="1">
        <f t="shared" si="73"/>
        <v>5.6079581867062925E-3</v>
      </c>
      <c r="W330" s="1">
        <f t="shared" si="74"/>
        <v>499.99439204181328</v>
      </c>
      <c r="X330" s="1">
        <f t="shared" si="75"/>
        <v>2.8039790933531462E-3</v>
      </c>
      <c r="Y330" s="3">
        <f t="shared" si="83"/>
        <v>96.462684032953902</v>
      </c>
    </row>
    <row r="331" spans="1:25" x14ac:dyDescent="0.35">
      <c r="A331">
        <v>7</v>
      </c>
      <c r="C331" s="15">
        <f t="shared" si="84"/>
        <v>44234</v>
      </c>
      <c r="D331" s="13"/>
      <c r="L331" s="34">
        <f t="shared" si="76"/>
        <v>0.33333333333333331</v>
      </c>
      <c r="M331">
        <f t="shared" si="77"/>
        <v>1.4999999999999999E-2</v>
      </c>
      <c r="N331">
        <v>22.22</v>
      </c>
      <c r="O331">
        <f t="shared" si="78"/>
        <v>4.4999999999999998E-2</v>
      </c>
      <c r="P331">
        <f t="shared" si="79"/>
        <v>-0.03</v>
      </c>
      <c r="Q331" s="32">
        <f t="shared" si="80"/>
        <v>306710.20808704908</v>
      </c>
      <c r="R331" s="28">
        <f t="shared" si="81"/>
        <v>0.27193372670372118</v>
      </c>
      <c r="S331" s="28">
        <f t="shared" si="82"/>
        <v>3858.519979224076</v>
      </c>
      <c r="T331" s="20"/>
      <c r="U331" s="56"/>
      <c r="V331" s="1">
        <f t="shared" si="73"/>
        <v>5.4386745340744237E-3</v>
      </c>
      <c r="W331" s="1">
        <f t="shared" si="74"/>
        <v>499.99456132546595</v>
      </c>
      <c r="X331" s="1">
        <f t="shared" si="75"/>
        <v>2.7193372670372118E-3</v>
      </c>
      <c r="Y331" s="3">
        <f t="shared" si="83"/>
        <v>96.462999480601908</v>
      </c>
    </row>
    <row r="332" spans="1:25" x14ac:dyDescent="0.35">
      <c r="A332">
        <v>7</v>
      </c>
      <c r="C332" s="15">
        <f t="shared" si="84"/>
        <v>44235</v>
      </c>
      <c r="D332" s="13"/>
      <c r="L332" s="34">
        <f t="shared" si="76"/>
        <v>0.33333333333333331</v>
      </c>
      <c r="M332">
        <f t="shared" si="77"/>
        <v>1.4999999999999999E-2</v>
      </c>
      <c r="N332">
        <v>22.22</v>
      </c>
      <c r="O332">
        <f t="shared" si="78"/>
        <v>4.4999999999999998E-2</v>
      </c>
      <c r="P332">
        <f t="shared" si="79"/>
        <v>-0.03</v>
      </c>
      <c r="Q332" s="32">
        <f t="shared" si="80"/>
        <v>306710.20405871148</v>
      </c>
      <c r="R332" s="28">
        <f t="shared" si="81"/>
        <v>0.26372504659172097</v>
      </c>
      <c r="S332" s="28">
        <f t="shared" si="82"/>
        <v>3858.5322162417779</v>
      </c>
      <c r="T332" s="20"/>
      <c r="U332" s="56"/>
      <c r="V332" s="1">
        <f t="shared" si="73"/>
        <v>5.2745009318344192E-3</v>
      </c>
      <c r="W332" s="1">
        <f t="shared" si="74"/>
        <v>499.99472549906818</v>
      </c>
      <c r="X332" s="1">
        <f t="shared" si="75"/>
        <v>2.6372504659172096E-3</v>
      </c>
      <c r="Y332" s="3">
        <f t="shared" si="83"/>
        <v>96.463305406044455</v>
      </c>
    </row>
    <row r="333" spans="1:25" x14ac:dyDescent="0.35">
      <c r="A333">
        <v>7</v>
      </c>
      <c r="C333" s="15">
        <f t="shared" si="84"/>
        <v>44236</v>
      </c>
      <c r="D333" s="13"/>
      <c r="L333" s="34">
        <f t="shared" si="76"/>
        <v>0.33333333333333331</v>
      </c>
      <c r="M333">
        <f t="shared" si="77"/>
        <v>1.4999999999999999E-2</v>
      </c>
      <c r="N333">
        <v>22.22</v>
      </c>
      <c r="O333">
        <f t="shared" si="78"/>
        <v>4.4999999999999998E-2</v>
      </c>
      <c r="P333">
        <f t="shared" si="79"/>
        <v>-0.03</v>
      </c>
      <c r="Q333" s="32">
        <f t="shared" si="80"/>
        <v>306710.20015197463</v>
      </c>
      <c r="R333" s="28">
        <f t="shared" si="81"/>
        <v>0.25576415632191762</v>
      </c>
      <c r="S333" s="28">
        <f t="shared" si="82"/>
        <v>3858.5440838688746</v>
      </c>
      <c r="T333" s="20"/>
      <c r="U333" s="56"/>
      <c r="V333" s="1">
        <f t="shared" si="73"/>
        <v>5.1152831264383528E-3</v>
      </c>
      <c r="W333" s="1">
        <f t="shared" si="74"/>
        <v>499.99488471687357</v>
      </c>
      <c r="X333" s="1">
        <f t="shared" si="75"/>
        <v>2.5576415632191764E-3</v>
      </c>
      <c r="Y333" s="3">
        <f t="shared" si="83"/>
        <v>96.463602096721871</v>
      </c>
    </row>
    <row r="334" spans="1:25" x14ac:dyDescent="0.35">
      <c r="A334">
        <v>7</v>
      </c>
      <c r="C334" s="15">
        <f t="shared" si="84"/>
        <v>44237</v>
      </c>
      <c r="D334" s="13"/>
      <c r="L334" s="34">
        <f t="shared" si="76"/>
        <v>0.33333333333333331</v>
      </c>
      <c r="M334">
        <f t="shared" si="77"/>
        <v>1.4999999999999999E-2</v>
      </c>
      <c r="N334">
        <v>22.22</v>
      </c>
      <c r="O334">
        <f t="shared" si="78"/>
        <v>4.4999999999999998E-2</v>
      </c>
      <c r="P334">
        <f t="shared" si="79"/>
        <v>-0.03</v>
      </c>
      <c r="Q334" s="32">
        <f t="shared" si="80"/>
        <v>306710.1963631679</v>
      </c>
      <c r="R334" s="28">
        <f t="shared" si="81"/>
        <v>0.24804357603396654</v>
      </c>
      <c r="S334" s="28">
        <f t="shared" si="82"/>
        <v>3858.5555932559091</v>
      </c>
      <c r="T334" s="20"/>
      <c r="U334" s="56"/>
      <c r="V334" s="1">
        <f t="shared" si="73"/>
        <v>4.9608715206793308E-3</v>
      </c>
      <c r="W334" s="1">
        <f t="shared" si="74"/>
        <v>499.99503912847933</v>
      </c>
      <c r="X334" s="1">
        <f t="shared" si="75"/>
        <v>2.4804357603396654E-3</v>
      </c>
      <c r="Y334" s="3">
        <f t="shared" si="83"/>
        <v>96.463889831397736</v>
      </c>
    </row>
    <row r="335" spans="1:25" x14ac:dyDescent="0.35">
      <c r="A335">
        <v>7</v>
      </c>
      <c r="C335" s="15">
        <f t="shared" si="84"/>
        <v>44238</v>
      </c>
      <c r="D335" s="13"/>
      <c r="L335" s="34">
        <f t="shared" si="76"/>
        <v>0.33333333333333331</v>
      </c>
      <c r="M335">
        <f t="shared" si="77"/>
        <v>1.4999999999999999E-2</v>
      </c>
      <c r="N335">
        <v>22.22</v>
      </c>
      <c r="O335">
        <f t="shared" si="78"/>
        <v>4.4999999999999998E-2</v>
      </c>
      <c r="P335">
        <f t="shared" si="79"/>
        <v>-0.03</v>
      </c>
      <c r="Q335" s="32">
        <f t="shared" si="80"/>
        <v>306710.19268873136</v>
      </c>
      <c r="R335" s="28">
        <f t="shared" si="81"/>
        <v>0.24055605165670535</v>
      </c>
      <c r="S335" s="28">
        <f t="shared" si="82"/>
        <v>3858.5667552168306</v>
      </c>
      <c r="T335" s="20"/>
      <c r="U335" s="56"/>
      <c r="V335" s="1">
        <f t="shared" si="73"/>
        <v>4.8111210331341072E-3</v>
      </c>
      <c r="W335" s="1">
        <f t="shared" si="74"/>
        <v>499.99518887896687</v>
      </c>
      <c r="X335" s="1">
        <f t="shared" si="75"/>
        <v>2.4055605165670536E-3</v>
      </c>
      <c r="Y335" s="3">
        <f t="shared" si="83"/>
        <v>96.464168880420772</v>
      </c>
    </row>
    <row r="336" spans="1:25" x14ac:dyDescent="0.35">
      <c r="A336">
        <v>7</v>
      </c>
      <c r="C336" s="15">
        <f t="shared" si="84"/>
        <v>44239</v>
      </c>
      <c r="D336" s="13"/>
      <c r="L336" s="34">
        <f t="shared" si="76"/>
        <v>0.33333333333333331</v>
      </c>
      <c r="M336">
        <f t="shared" si="77"/>
        <v>1.4999999999999999E-2</v>
      </c>
      <c r="N336">
        <v>22.22</v>
      </c>
      <c r="O336">
        <f t="shared" si="78"/>
        <v>4.4999999999999998E-2</v>
      </c>
      <c r="P336">
        <f t="shared" si="79"/>
        <v>-0.03</v>
      </c>
      <c r="Q336" s="32">
        <f t="shared" si="80"/>
        <v>306710.18912521261</v>
      </c>
      <c r="R336" s="28">
        <f t="shared" si="81"/>
        <v>0.23329454809242842</v>
      </c>
      <c r="S336" s="28">
        <f t="shared" si="82"/>
        <v>3858.5775802391554</v>
      </c>
      <c r="T336" s="20"/>
      <c r="U336" s="56"/>
      <c r="V336" s="1">
        <f t="shared" si="73"/>
        <v>4.6658909618485685E-3</v>
      </c>
      <c r="W336" s="1">
        <f t="shared" si="74"/>
        <v>499.99533410903814</v>
      </c>
      <c r="X336" s="1">
        <f t="shared" si="75"/>
        <v>2.3329454809242842E-3</v>
      </c>
      <c r="Y336" s="3">
        <f t="shared" si="83"/>
        <v>96.464439505978888</v>
      </c>
    </row>
    <row r="337" spans="1:25" x14ac:dyDescent="0.35">
      <c r="A337">
        <v>7</v>
      </c>
      <c r="C337" s="15">
        <f t="shared" si="84"/>
        <v>44240</v>
      </c>
      <c r="D337" s="13"/>
      <c r="L337" s="34">
        <f t="shared" si="76"/>
        <v>0.33333333333333331</v>
      </c>
      <c r="M337">
        <f t="shared" si="77"/>
        <v>1.4999999999999999E-2</v>
      </c>
      <c r="N337">
        <v>22.22</v>
      </c>
      <c r="O337">
        <f t="shared" si="78"/>
        <v>4.4999999999999998E-2</v>
      </c>
      <c r="P337">
        <f t="shared" si="79"/>
        <v>-0.03</v>
      </c>
      <c r="Q337" s="32">
        <f t="shared" si="80"/>
        <v>306710.18566926342</v>
      </c>
      <c r="R337" s="28">
        <f t="shared" si="81"/>
        <v>0.22625224260690199</v>
      </c>
      <c r="S337" s="28">
        <f t="shared" si="82"/>
        <v>3858.5880784938195</v>
      </c>
      <c r="T337" s="20"/>
      <c r="U337" s="56"/>
      <c r="V337" s="1">
        <f t="shared" si="73"/>
        <v>4.5250448521380396E-3</v>
      </c>
      <c r="W337" s="1">
        <f t="shared" si="74"/>
        <v>499.99547495514787</v>
      </c>
      <c r="X337" s="1">
        <f t="shared" si="75"/>
        <v>2.2625224260690198E-3</v>
      </c>
      <c r="Y337" s="3">
        <f t="shared" si="83"/>
        <v>96.464701962345487</v>
      </c>
    </row>
    <row r="338" spans="1:25" x14ac:dyDescent="0.35">
      <c r="A338">
        <v>7</v>
      </c>
      <c r="C338" s="15">
        <f t="shared" si="84"/>
        <v>44241</v>
      </c>
      <c r="D338" s="13"/>
      <c r="L338" s="34">
        <f t="shared" si="76"/>
        <v>0.33333333333333331</v>
      </c>
      <c r="M338">
        <f t="shared" si="77"/>
        <v>1.4999999999999999E-2</v>
      </c>
      <c r="N338">
        <v>22.22</v>
      </c>
      <c r="O338">
        <f t="shared" si="78"/>
        <v>4.4999999999999998E-2</v>
      </c>
      <c r="P338">
        <f t="shared" si="79"/>
        <v>-0.03</v>
      </c>
      <c r="Q338" s="32">
        <f t="shared" si="80"/>
        <v>306710.18231763667</v>
      </c>
      <c r="R338" s="28">
        <f t="shared" si="81"/>
        <v>0.21942251841890914</v>
      </c>
      <c r="S338" s="28">
        <f t="shared" si="82"/>
        <v>3858.5982598447367</v>
      </c>
      <c r="T338" s="20"/>
      <c r="U338" s="56"/>
      <c r="V338" s="1">
        <f t="shared" si="73"/>
        <v>4.3884503683781833E-3</v>
      </c>
      <c r="W338" s="1">
        <f t="shared" si="74"/>
        <v>499.99561154963163</v>
      </c>
      <c r="X338" s="1">
        <f t="shared" si="75"/>
        <v>2.1942251841890917E-3</v>
      </c>
      <c r="Y338" s="3">
        <f t="shared" si="83"/>
        <v>96.464956496118418</v>
      </c>
    </row>
    <row r="339" spans="1:25" x14ac:dyDescent="0.35">
      <c r="A339">
        <v>7</v>
      </c>
      <c r="C339" s="15">
        <f t="shared" si="84"/>
        <v>44242</v>
      </c>
      <c r="D339" s="13"/>
      <c r="L339" s="34">
        <f t="shared" si="76"/>
        <v>0.33333333333333331</v>
      </c>
      <c r="M339">
        <f t="shared" si="77"/>
        <v>1.4999999999999999E-2</v>
      </c>
      <c r="N339">
        <v>22.22</v>
      </c>
      <c r="O339">
        <f t="shared" si="78"/>
        <v>4.4999999999999998E-2</v>
      </c>
      <c r="P339">
        <f t="shared" si="79"/>
        <v>-0.03</v>
      </c>
      <c r="Q339" s="32">
        <f t="shared" si="80"/>
        <v>306710.17906718329</v>
      </c>
      <c r="R339" s="28">
        <f t="shared" si="81"/>
        <v>0.21279895848330183</v>
      </c>
      <c r="S339" s="28">
        <f t="shared" si="82"/>
        <v>3858.6081338580657</v>
      </c>
      <c r="T339" s="20"/>
      <c r="U339" s="56"/>
      <c r="V339" s="1">
        <f t="shared" si="73"/>
        <v>4.2559791696660364E-3</v>
      </c>
      <c r="W339" s="1">
        <f t="shared" si="74"/>
        <v>499.99574402083033</v>
      </c>
      <c r="X339" s="1">
        <f t="shared" si="75"/>
        <v>2.1279895848330182E-3</v>
      </c>
      <c r="Y339" s="3">
        <f t="shared" si="83"/>
        <v>96.465203346451645</v>
      </c>
    </row>
    <row r="340" spans="1:25" x14ac:dyDescent="0.35">
      <c r="A340">
        <v>7</v>
      </c>
      <c r="C340" s="15">
        <f t="shared" si="84"/>
        <v>44243</v>
      </c>
      <c r="D340" s="13"/>
      <c r="L340" s="34">
        <f t="shared" si="76"/>
        <v>0.33333333333333331</v>
      </c>
      <c r="M340">
        <f t="shared" si="77"/>
        <v>1.4999999999999999E-2</v>
      </c>
      <c r="N340">
        <v>22.22</v>
      </c>
      <c r="O340">
        <f t="shared" si="78"/>
        <v>4.4999999999999998E-2</v>
      </c>
      <c r="P340">
        <f t="shared" si="79"/>
        <v>-0.03</v>
      </c>
      <c r="Q340" s="32">
        <f t="shared" si="80"/>
        <v>306710.17591484915</v>
      </c>
      <c r="R340" s="28">
        <f t="shared" si="81"/>
        <v>0.20637533946171865</v>
      </c>
      <c r="S340" s="28">
        <f t="shared" si="82"/>
        <v>3858.6177098111975</v>
      </c>
      <c r="T340" s="20"/>
      <c r="U340" s="56"/>
      <c r="V340" s="1">
        <f t="shared" si="73"/>
        <v>4.1275067892343736E-3</v>
      </c>
      <c r="W340" s="1">
        <f t="shared" si="74"/>
        <v>499.99587249321075</v>
      </c>
      <c r="X340" s="1">
        <f t="shared" si="75"/>
        <v>2.0637533946171868E-3</v>
      </c>
      <c r="Y340" s="3">
        <f t="shared" si="83"/>
        <v>96.465442745279944</v>
      </c>
    </row>
    <row r="341" spans="1:25" x14ac:dyDescent="0.35">
      <c r="A341">
        <v>7</v>
      </c>
      <c r="C341" s="15">
        <f t="shared" si="84"/>
        <v>44244</v>
      </c>
      <c r="D341" s="13"/>
      <c r="L341" s="34">
        <f t="shared" si="76"/>
        <v>0.33333333333333331</v>
      </c>
      <c r="M341">
        <f t="shared" si="77"/>
        <v>1.4999999999999999E-2</v>
      </c>
      <c r="N341">
        <v>22.22</v>
      </c>
      <c r="O341">
        <f t="shared" si="78"/>
        <v>4.4999999999999998E-2</v>
      </c>
      <c r="P341">
        <f t="shared" si="79"/>
        <v>-0.03</v>
      </c>
      <c r="Q341" s="32">
        <f t="shared" si="80"/>
        <v>306710.17285767244</v>
      </c>
      <c r="R341" s="28">
        <f t="shared" si="81"/>
        <v>0.20014562587530357</v>
      </c>
      <c r="S341" s="28">
        <f t="shared" si="82"/>
        <v>3858.6269967014732</v>
      </c>
      <c r="T341" s="20"/>
      <c r="U341" s="56"/>
      <c r="V341" s="1">
        <f t="shared" si="73"/>
        <v>4.0029125175060718E-3</v>
      </c>
      <c r="W341" s="1">
        <f t="shared" si="74"/>
        <v>499.99599708748252</v>
      </c>
      <c r="X341" s="1">
        <f t="shared" si="75"/>
        <v>2.0014562587530359E-3</v>
      </c>
      <c r="Y341" s="3">
        <f t="shared" si="83"/>
        <v>96.46567491753683</v>
      </c>
    </row>
    <row r="342" spans="1:25" x14ac:dyDescent="0.35">
      <c r="A342">
        <v>7</v>
      </c>
      <c r="C342" s="15">
        <f t="shared" si="84"/>
        <v>44245</v>
      </c>
      <c r="D342" s="13"/>
      <c r="L342" s="34">
        <f t="shared" si="76"/>
        <v>0.33333333333333331</v>
      </c>
      <c r="M342">
        <f t="shared" si="77"/>
        <v>1.4999999999999999E-2</v>
      </c>
      <c r="N342">
        <v>22.22</v>
      </c>
      <c r="O342">
        <f t="shared" si="78"/>
        <v>4.4999999999999998E-2</v>
      </c>
      <c r="P342">
        <f t="shared" si="79"/>
        <v>-0.03</v>
      </c>
      <c r="Q342" s="32">
        <f t="shared" si="80"/>
        <v>306710.16989278072</v>
      </c>
      <c r="R342" s="28">
        <f t="shared" si="81"/>
        <v>0.19410396443393152</v>
      </c>
      <c r="S342" s="28">
        <f t="shared" si="82"/>
        <v>3858.6360032546377</v>
      </c>
      <c r="T342" s="20"/>
      <c r="U342" s="56"/>
      <c r="V342" s="1">
        <f t="shared" si="73"/>
        <v>3.8820792886786306E-3</v>
      </c>
      <c r="W342" s="1">
        <f t="shared" si="74"/>
        <v>499.9961179207113</v>
      </c>
      <c r="X342" s="1">
        <f t="shared" si="75"/>
        <v>1.9410396443393153E-3</v>
      </c>
      <c r="Y342" s="3">
        <f t="shared" si="83"/>
        <v>96.465900081365945</v>
      </c>
    </row>
    <row r="343" spans="1:25" x14ac:dyDescent="0.35">
      <c r="A343">
        <v>7</v>
      </c>
      <c r="C343" s="15">
        <f t="shared" si="84"/>
        <v>44246</v>
      </c>
      <c r="D343" s="13"/>
      <c r="L343" s="34">
        <f t="shared" si="76"/>
        <v>0.33333333333333331</v>
      </c>
      <c r="M343">
        <f t="shared" si="77"/>
        <v>1.4999999999999999E-2</v>
      </c>
      <c r="N343">
        <v>22.22</v>
      </c>
      <c r="O343">
        <f t="shared" si="78"/>
        <v>4.4999999999999998E-2</v>
      </c>
      <c r="P343">
        <f t="shared" si="79"/>
        <v>-0.03</v>
      </c>
      <c r="Q343" s="32">
        <f t="shared" si="80"/>
        <v>306710.16701738822</v>
      </c>
      <c r="R343" s="28">
        <f t="shared" si="81"/>
        <v>0.18824467853661314</v>
      </c>
      <c r="S343" s="28">
        <f t="shared" si="82"/>
        <v>3858.644737933037</v>
      </c>
      <c r="T343" s="20"/>
      <c r="U343" s="56"/>
      <c r="V343" s="1">
        <f t="shared" si="73"/>
        <v>3.7648935707322627E-3</v>
      </c>
      <c r="W343" s="1">
        <f t="shared" si="74"/>
        <v>499.99623510642925</v>
      </c>
      <c r="X343" s="1">
        <f t="shared" si="75"/>
        <v>1.8824467853661314E-3</v>
      </c>
      <c r="Y343" s="3">
        <f t="shared" si="83"/>
        <v>96.466118448325929</v>
      </c>
    </row>
    <row r="344" spans="1:25" x14ac:dyDescent="0.35">
      <c r="A344">
        <v>7</v>
      </c>
      <c r="C344" s="15">
        <f t="shared" si="84"/>
        <v>44247</v>
      </c>
      <c r="D344" s="13"/>
      <c r="L344" s="34">
        <f t="shared" si="76"/>
        <v>0.33333333333333331</v>
      </c>
      <c r="M344">
        <f t="shared" si="77"/>
        <v>1.4999999999999999E-2</v>
      </c>
      <c r="N344">
        <v>22.22</v>
      </c>
      <c r="O344">
        <f t="shared" si="78"/>
        <v>4.4999999999999998E-2</v>
      </c>
      <c r="P344">
        <f t="shared" si="79"/>
        <v>-0.03</v>
      </c>
      <c r="Q344" s="32">
        <f t="shared" si="80"/>
        <v>306710.16422879329</v>
      </c>
      <c r="R344" s="28">
        <f t="shared" si="81"/>
        <v>0.18256226293791122</v>
      </c>
      <c r="S344" s="28">
        <f t="shared" si="82"/>
        <v>3858.6532089435714</v>
      </c>
      <c r="T344" s="20"/>
      <c r="U344" s="56"/>
      <c r="V344" s="1">
        <f t="shared" si="73"/>
        <v>3.6512452587582245E-3</v>
      </c>
      <c r="W344" s="1">
        <f t="shared" si="74"/>
        <v>499.99634875474123</v>
      </c>
      <c r="X344" s="1">
        <f t="shared" si="75"/>
        <v>1.8256226293791122E-3</v>
      </c>
      <c r="Y344" s="3">
        <f t="shared" si="83"/>
        <v>96.466330223589296</v>
      </c>
    </row>
    <row r="345" spans="1:25" x14ac:dyDescent="0.35">
      <c r="A345">
        <v>7</v>
      </c>
      <c r="C345" s="15">
        <f t="shared" si="84"/>
        <v>44248</v>
      </c>
      <c r="D345" s="13"/>
      <c r="L345" s="34">
        <f t="shared" si="76"/>
        <v>0.33333333333333331</v>
      </c>
      <c r="M345">
        <f t="shared" si="77"/>
        <v>1.4999999999999999E-2</v>
      </c>
      <c r="N345">
        <v>22.22</v>
      </c>
      <c r="O345">
        <f t="shared" si="78"/>
        <v>4.4999999999999998E-2</v>
      </c>
      <c r="P345">
        <f t="shared" si="79"/>
        <v>-0.03</v>
      </c>
      <c r="Q345" s="32">
        <f t="shared" si="80"/>
        <v>306710.16152437584</v>
      </c>
      <c r="R345" s="28">
        <f t="shared" si="81"/>
        <v>0.1770513785753576</v>
      </c>
      <c r="S345" s="28">
        <f t="shared" si="82"/>
        <v>3858.6614242454034</v>
      </c>
      <c r="T345" s="20"/>
      <c r="U345" s="56"/>
      <c r="V345" s="1">
        <f t="shared" si="73"/>
        <v>3.5410275715071523E-3</v>
      </c>
      <c r="W345" s="1">
        <f t="shared" si="74"/>
        <v>499.99645897242851</v>
      </c>
      <c r="X345" s="1">
        <f t="shared" si="75"/>
        <v>1.7705137857535762E-3</v>
      </c>
      <c r="Y345" s="3">
        <f t="shared" si="83"/>
        <v>96.466535606135096</v>
      </c>
    </row>
    <row r="346" spans="1:25" x14ac:dyDescent="0.35">
      <c r="A346">
        <v>7</v>
      </c>
      <c r="C346" s="15">
        <f t="shared" si="84"/>
        <v>44249</v>
      </c>
      <c r="D346" s="13"/>
      <c r="L346" s="34">
        <f t="shared" si="76"/>
        <v>0.33333333333333331</v>
      </c>
      <c r="M346">
        <f t="shared" si="77"/>
        <v>1.4999999999999999E-2</v>
      </c>
      <c r="N346">
        <v>22.22</v>
      </c>
      <c r="O346">
        <f t="shared" si="78"/>
        <v>4.4999999999999998E-2</v>
      </c>
      <c r="P346">
        <f t="shared" si="79"/>
        <v>-0.03</v>
      </c>
      <c r="Q346" s="32">
        <f t="shared" si="80"/>
        <v>306710.15890159481</v>
      </c>
      <c r="R346" s="28">
        <f t="shared" si="81"/>
        <v>0.17170684755301077</v>
      </c>
      <c r="S346" s="28">
        <f t="shared" si="82"/>
        <v>3858.6693915574392</v>
      </c>
      <c r="T346" s="20"/>
      <c r="U346" s="56"/>
      <c r="V346" s="1">
        <f t="shared" si="73"/>
        <v>3.4341369510602154E-3</v>
      </c>
      <c r="W346" s="1">
        <f t="shared" si="74"/>
        <v>499.99656586304894</v>
      </c>
      <c r="X346" s="1">
        <f t="shared" si="75"/>
        <v>1.7170684755301077E-3</v>
      </c>
      <c r="Y346" s="3">
        <f t="shared" si="83"/>
        <v>96.46673478893598</v>
      </c>
    </row>
    <row r="347" spans="1:25" x14ac:dyDescent="0.35">
      <c r="A347">
        <v>7</v>
      </c>
      <c r="C347" s="15">
        <f t="shared" si="84"/>
        <v>44250</v>
      </c>
      <c r="D347" s="13"/>
      <c r="L347" s="34">
        <f t="shared" si="76"/>
        <v>0.33333333333333331</v>
      </c>
      <c r="M347">
        <f t="shared" si="77"/>
        <v>1.4999999999999999E-2</v>
      </c>
      <c r="N347">
        <v>22.22</v>
      </c>
      <c r="O347">
        <f t="shared" si="78"/>
        <v>4.4999999999999998E-2</v>
      </c>
      <c r="P347">
        <f t="shared" si="79"/>
        <v>-0.03</v>
      </c>
      <c r="Q347" s="32">
        <f t="shared" si="80"/>
        <v>306710.15635798592</v>
      </c>
      <c r="R347" s="28">
        <f t="shared" si="81"/>
        <v>0.16652364827644067</v>
      </c>
      <c r="S347" s="28">
        <f t="shared" si="82"/>
        <v>3858.6771183655792</v>
      </c>
      <c r="T347" s="20"/>
      <c r="U347" s="56"/>
      <c r="V347" s="1">
        <f t="shared" si="73"/>
        <v>3.3304729655288137E-3</v>
      </c>
      <c r="W347" s="1">
        <f t="shared" si="74"/>
        <v>499.9966695270345</v>
      </c>
      <c r="X347" s="1">
        <f t="shared" si="75"/>
        <v>1.6652364827644069E-3</v>
      </c>
      <c r="Y347" s="3">
        <f t="shared" si="83"/>
        <v>96.466927959139483</v>
      </c>
    </row>
    <row r="348" spans="1:25" x14ac:dyDescent="0.35">
      <c r="A348">
        <v>7</v>
      </c>
      <c r="C348" s="15">
        <f t="shared" si="84"/>
        <v>44251</v>
      </c>
      <c r="D348" s="13"/>
      <c r="L348" s="34">
        <f t="shared" si="76"/>
        <v>0.33333333333333331</v>
      </c>
      <c r="M348">
        <f t="shared" si="77"/>
        <v>1.4999999999999999E-2</v>
      </c>
      <c r="N348">
        <v>22.22</v>
      </c>
      <c r="O348">
        <f t="shared" si="78"/>
        <v>4.4999999999999998E-2</v>
      </c>
      <c r="P348">
        <f t="shared" si="79"/>
        <v>-0.03</v>
      </c>
      <c r="Q348" s="32">
        <f t="shared" si="80"/>
        <v>306710.15389115928</v>
      </c>
      <c r="R348" s="28">
        <f t="shared" si="81"/>
        <v>0.16149691073456982</v>
      </c>
      <c r="S348" s="28">
        <f t="shared" si="82"/>
        <v>3858.6846119297516</v>
      </c>
      <c r="T348" s="20"/>
      <c r="U348" s="56"/>
      <c r="V348" s="1">
        <f t="shared" si="73"/>
        <v>3.2299382146913965E-3</v>
      </c>
      <c r="W348" s="1">
        <f t="shared" si="74"/>
        <v>499.9967700617853</v>
      </c>
      <c r="X348" s="1">
        <f t="shared" si="75"/>
        <v>1.6149691073456983E-3</v>
      </c>
      <c r="Y348" s="3">
        <f t="shared" si="83"/>
        <v>96.467115298243797</v>
      </c>
    </row>
    <row r="349" spans="1:25" x14ac:dyDescent="0.35">
      <c r="A349">
        <v>7</v>
      </c>
      <c r="C349" s="15">
        <f t="shared" si="84"/>
        <v>44252</v>
      </c>
      <c r="D349" s="13"/>
      <c r="L349" s="34">
        <f t="shared" si="76"/>
        <v>0.33333333333333331</v>
      </c>
      <c r="M349">
        <f t="shared" si="77"/>
        <v>1.4999999999999999E-2</v>
      </c>
      <c r="N349">
        <v>22.22</v>
      </c>
      <c r="O349">
        <f t="shared" si="78"/>
        <v>4.4999999999999998E-2</v>
      </c>
      <c r="P349">
        <f t="shared" si="79"/>
        <v>-0.03</v>
      </c>
      <c r="Q349" s="32">
        <f t="shared" si="80"/>
        <v>306710.15149879712</v>
      </c>
      <c r="R349" s="28">
        <f t="shared" si="81"/>
        <v>0.15662191192393762</v>
      </c>
      <c r="S349" s="28">
        <f t="shared" si="82"/>
        <v>3858.6918792907345</v>
      </c>
      <c r="T349" s="20"/>
      <c r="U349" s="56"/>
      <c r="V349" s="1">
        <f t="shared" si="73"/>
        <v>3.1324382384787523E-3</v>
      </c>
      <c r="W349" s="1">
        <f t="shared" si="74"/>
        <v>499.99686756176152</v>
      </c>
      <c r="X349" s="1">
        <f t="shared" si="75"/>
        <v>1.5662191192393762E-3</v>
      </c>
      <c r="Y349" s="3">
        <f t="shared" si="83"/>
        <v>96.467296982268365</v>
      </c>
    </row>
    <row r="350" spans="1:25" x14ac:dyDescent="0.35">
      <c r="A350">
        <v>7</v>
      </c>
      <c r="C350" s="15">
        <f t="shared" si="84"/>
        <v>44253</v>
      </c>
      <c r="D350" s="13"/>
      <c r="L350" s="34">
        <f t="shared" si="76"/>
        <v>0.33333333333333331</v>
      </c>
      <c r="M350">
        <f t="shared" si="77"/>
        <v>1.4999999999999999E-2</v>
      </c>
      <c r="N350">
        <v>22.22</v>
      </c>
      <c r="O350">
        <f t="shared" si="78"/>
        <v>4.4999999999999998E-2</v>
      </c>
      <c r="P350">
        <f t="shared" si="79"/>
        <v>-0.03</v>
      </c>
      <c r="Q350" s="32">
        <f t="shared" si="80"/>
        <v>306710.14917865157</v>
      </c>
      <c r="R350" s="28">
        <f t="shared" si="81"/>
        <v>0.15189407141108899</v>
      </c>
      <c r="S350" s="28">
        <f t="shared" si="82"/>
        <v>3858.698927276771</v>
      </c>
      <c r="T350" s="20"/>
      <c r="U350" s="56"/>
      <c r="V350" s="1">
        <f t="shared" si="73"/>
        <v>3.0378814282217797E-3</v>
      </c>
      <c r="W350" s="1">
        <f t="shared" si="74"/>
        <v>499.99696211857179</v>
      </c>
      <c r="X350" s="1">
        <f t="shared" si="75"/>
        <v>1.5189407141108899E-3</v>
      </c>
      <c r="Y350" s="3">
        <f t="shared" si="83"/>
        <v>96.467473181919274</v>
      </c>
    </row>
    <row r="351" spans="1:25" x14ac:dyDescent="0.35">
      <c r="A351">
        <v>7</v>
      </c>
      <c r="C351" s="15">
        <f t="shared" si="84"/>
        <v>44254</v>
      </c>
      <c r="D351" s="13"/>
      <c r="L351" s="34">
        <f t="shared" si="76"/>
        <v>0.33333333333333331</v>
      </c>
      <c r="M351">
        <f t="shared" si="77"/>
        <v>1.4999999999999999E-2</v>
      </c>
      <c r="N351">
        <v>22.22</v>
      </c>
      <c r="O351">
        <f t="shared" si="78"/>
        <v>4.4999999999999998E-2</v>
      </c>
      <c r="P351">
        <f t="shared" si="79"/>
        <v>-0.03</v>
      </c>
      <c r="Q351" s="32">
        <f t="shared" si="80"/>
        <v>306710.14692854276</v>
      </c>
      <c r="R351" s="28">
        <f t="shared" si="81"/>
        <v>0.1473089470289175</v>
      </c>
      <c r="S351" s="28">
        <f t="shared" si="82"/>
        <v>3858.7057625099847</v>
      </c>
      <c r="T351" s="20"/>
      <c r="U351" s="56"/>
      <c r="V351" s="1">
        <f t="shared" si="73"/>
        <v>2.9461789405783503E-3</v>
      </c>
      <c r="W351" s="1">
        <f t="shared" si="74"/>
        <v>499.99705382105941</v>
      </c>
      <c r="X351" s="1">
        <f t="shared" si="75"/>
        <v>1.4730894702891751E-3</v>
      </c>
      <c r="Y351" s="3">
        <f t="shared" si="83"/>
        <v>96.467644062749628</v>
      </c>
    </row>
    <row r="352" spans="1:25" x14ac:dyDescent="0.35">
      <c r="A352">
        <v>7</v>
      </c>
      <c r="C352" s="15">
        <f t="shared" si="84"/>
        <v>44255</v>
      </c>
      <c r="D352" s="13"/>
      <c r="L352" s="34">
        <f t="shared" si="76"/>
        <v>0.33333333333333331</v>
      </c>
      <c r="M352">
        <f t="shared" si="77"/>
        <v>1.4999999999999999E-2</v>
      </c>
      <c r="N352">
        <v>22.22</v>
      </c>
      <c r="O352">
        <f t="shared" si="78"/>
        <v>4.4999999999999998E-2</v>
      </c>
      <c r="P352">
        <f t="shared" si="79"/>
        <v>-0.03</v>
      </c>
      <c r="Q352" s="32">
        <f t="shared" si="80"/>
        <v>306710.14474635647</v>
      </c>
      <c r="R352" s="28">
        <f t="shared" si="81"/>
        <v>0.14286223070291953</v>
      </c>
      <c r="S352" s="28">
        <f t="shared" si="82"/>
        <v>3858.7123914126009</v>
      </c>
      <c r="T352" s="20"/>
      <c r="U352" s="56"/>
      <c r="V352" s="1">
        <f t="shared" si="73"/>
        <v>2.8572446140583906E-3</v>
      </c>
      <c r="W352" s="1">
        <f t="shared" si="74"/>
        <v>499.99714275538594</v>
      </c>
      <c r="X352" s="1">
        <f t="shared" si="75"/>
        <v>1.4286223070291953E-3</v>
      </c>
      <c r="Y352" s="3">
        <f t="shared" si="83"/>
        <v>96.467809785315026</v>
      </c>
    </row>
    <row r="353" spans="1:25" x14ac:dyDescent="0.35">
      <c r="A353">
        <v>7</v>
      </c>
      <c r="C353" s="15">
        <f t="shared" si="84"/>
        <v>44256</v>
      </c>
      <c r="D353" s="13"/>
      <c r="L353" s="34">
        <f t="shared" si="76"/>
        <v>0.33333333333333331</v>
      </c>
      <c r="M353">
        <f t="shared" si="77"/>
        <v>1.4999999999999999E-2</v>
      </c>
      <c r="N353">
        <v>22.22</v>
      </c>
      <c r="O353">
        <f t="shared" si="78"/>
        <v>4.4999999999999998E-2</v>
      </c>
      <c r="P353">
        <f t="shared" si="79"/>
        <v>-0.03</v>
      </c>
      <c r="Q353" s="32">
        <f t="shared" si="80"/>
        <v>306710.14263004239</v>
      </c>
      <c r="R353" s="28">
        <f t="shared" si="81"/>
        <v>0.13854974440343829</v>
      </c>
      <c r="S353" s="28">
        <f t="shared" si="82"/>
        <v>3858.7188202129828</v>
      </c>
      <c r="T353" s="20"/>
      <c r="U353" s="56"/>
      <c r="V353" s="1">
        <f t="shared" si="73"/>
        <v>2.7709948880687658E-3</v>
      </c>
      <c r="W353" s="1">
        <f t="shared" si="74"/>
        <v>499.99722900511193</v>
      </c>
      <c r="X353" s="1">
        <f t="shared" si="75"/>
        <v>1.3854974440343829E-3</v>
      </c>
      <c r="Y353" s="3">
        <f t="shared" si="83"/>
        <v>96.467970505324573</v>
      </c>
    </row>
    <row r="354" spans="1:25" x14ac:dyDescent="0.35">
      <c r="A354">
        <v>7</v>
      </c>
      <c r="C354" s="15">
        <f t="shared" si="84"/>
        <v>44257</v>
      </c>
      <c r="D354" s="13"/>
      <c r="L354" s="34">
        <f t="shared" si="76"/>
        <v>0.33333333333333331</v>
      </c>
      <c r="M354">
        <f t="shared" si="77"/>
        <v>1.4999999999999999E-2</v>
      </c>
      <c r="N354">
        <v>22.22</v>
      </c>
      <c r="O354">
        <f t="shared" si="78"/>
        <v>4.4999999999999998E-2</v>
      </c>
      <c r="P354">
        <f t="shared" si="79"/>
        <v>-0.03</v>
      </c>
      <c r="Q354" s="32">
        <f t="shared" si="80"/>
        <v>306710.1405776121</v>
      </c>
      <c r="R354" s="28">
        <f t="shared" si="81"/>
        <v>0.13436743622009389</v>
      </c>
      <c r="S354" s="28">
        <f t="shared" si="82"/>
        <v>3858.7250549514811</v>
      </c>
      <c r="T354" s="20"/>
      <c r="U354" s="56"/>
      <c r="V354" s="1">
        <f t="shared" si="73"/>
        <v>2.6873487244018779E-3</v>
      </c>
      <c r="W354" s="1">
        <f t="shared" si="74"/>
        <v>499.99731265127559</v>
      </c>
      <c r="X354" s="1">
        <f t="shared" si="75"/>
        <v>1.3436743622009389E-3</v>
      </c>
      <c r="Y354" s="3">
        <f t="shared" si="83"/>
        <v>96.46812637378703</v>
      </c>
    </row>
    <row r="355" spans="1:25" x14ac:dyDescent="0.35">
      <c r="A355">
        <v>7</v>
      </c>
      <c r="C355" s="15">
        <f t="shared" si="84"/>
        <v>44258</v>
      </c>
      <c r="D355" s="13"/>
      <c r="L355" s="34">
        <f t="shared" si="76"/>
        <v>0.33333333333333331</v>
      </c>
      <c r="M355">
        <f t="shared" si="77"/>
        <v>1.4999999999999999E-2</v>
      </c>
      <c r="N355">
        <v>22.22</v>
      </c>
      <c r="O355">
        <f t="shared" si="78"/>
        <v>4.4999999999999998E-2</v>
      </c>
      <c r="P355">
        <f t="shared" si="79"/>
        <v>-0.03</v>
      </c>
      <c r="Q355" s="32">
        <f t="shared" si="80"/>
        <v>306710.1385871371</v>
      </c>
      <c r="R355" s="28">
        <f t="shared" si="81"/>
        <v>0.13031137655471201</v>
      </c>
      <c r="S355" s="28">
        <f t="shared" si="82"/>
        <v>3858.7311014861111</v>
      </c>
      <c r="T355" s="20"/>
      <c r="U355" s="56"/>
      <c r="V355" s="1">
        <f t="shared" si="73"/>
        <v>2.6062275310942402E-3</v>
      </c>
      <c r="W355" s="1">
        <f t="shared" si="74"/>
        <v>499.99739377246891</v>
      </c>
      <c r="X355" s="1">
        <f t="shared" si="75"/>
        <v>1.3031137655471201E-3</v>
      </c>
      <c r="Y355" s="3">
        <f t="shared" si="83"/>
        <v>96.468277537152787</v>
      </c>
    </row>
    <row r="356" spans="1:25" x14ac:dyDescent="0.35">
      <c r="A356">
        <v>7</v>
      </c>
      <c r="C356" s="15">
        <f t="shared" si="84"/>
        <v>44259</v>
      </c>
      <c r="D356" s="13"/>
      <c r="L356" s="34">
        <f t="shared" si="76"/>
        <v>0.33333333333333331</v>
      </c>
      <c r="M356">
        <f t="shared" si="77"/>
        <v>1.4999999999999999E-2</v>
      </c>
      <c r="N356">
        <v>22.22</v>
      </c>
      <c r="O356">
        <f t="shared" si="78"/>
        <v>4.4999999999999998E-2</v>
      </c>
      <c r="P356">
        <f t="shared" si="79"/>
        <v>-0.03</v>
      </c>
      <c r="Q356" s="32">
        <f t="shared" si="80"/>
        <v>306710.13665674726</v>
      </c>
      <c r="R356" s="28">
        <f t="shared" si="81"/>
        <v>0.12637775442917323</v>
      </c>
      <c r="S356" s="28">
        <f t="shared" si="82"/>
        <v>3858.7369654980562</v>
      </c>
      <c r="T356" s="20"/>
      <c r="U356" s="56"/>
      <c r="V356" s="1">
        <f t="shared" si="73"/>
        <v>2.5275550885834647E-3</v>
      </c>
      <c r="W356" s="1">
        <f t="shared" si="74"/>
        <v>499.99747244491141</v>
      </c>
      <c r="X356" s="1">
        <f t="shared" si="75"/>
        <v>1.2637775442917323E-3</v>
      </c>
      <c r="Y356" s="3">
        <f t="shared" si="83"/>
        <v>96.468424137451407</v>
      </c>
    </row>
    <row r="357" spans="1:25" x14ac:dyDescent="0.35">
      <c r="A357">
        <v>7</v>
      </c>
      <c r="C357" s="15">
        <f t="shared" si="84"/>
        <v>44260</v>
      </c>
      <c r="D357" s="13"/>
      <c r="L357" s="34">
        <f t="shared" si="76"/>
        <v>0.33333333333333331</v>
      </c>
      <c r="M357">
        <f t="shared" si="77"/>
        <v>1.4999999999999999E-2</v>
      </c>
      <c r="N357">
        <v>22.22</v>
      </c>
      <c r="O357">
        <f t="shared" si="78"/>
        <v>4.4999999999999998E-2</v>
      </c>
      <c r="P357">
        <f t="shared" si="79"/>
        <v>-0.03</v>
      </c>
      <c r="Q357" s="32">
        <f t="shared" si="80"/>
        <v>306710.13478462881</v>
      </c>
      <c r="R357" s="28">
        <f t="shared" si="81"/>
        <v>0.12256287390471479</v>
      </c>
      <c r="S357" s="28">
        <f t="shared" si="82"/>
        <v>3858.7426524970056</v>
      </c>
      <c r="T357" s="20"/>
      <c r="U357" s="56"/>
      <c r="V357" s="1">
        <f t="shared" si="73"/>
        <v>2.451257478094296E-3</v>
      </c>
      <c r="W357" s="1">
        <f t="shared" si="74"/>
        <v>499.99754874252193</v>
      </c>
      <c r="X357" s="1">
        <f t="shared" si="75"/>
        <v>1.225628739047148E-3</v>
      </c>
      <c r="Y357" s="3">
        <f t="shared" si="83"/>
        <v>96.468566312425139</v>
      </c>
    </row>
    <row r="358" spans="1:25" x14ac:dyDescent="0.35">
      <c r="A358">
        <v>7</v>
      </c>
      <c r="C358" s="15">
        <f t="shared" si="84"/>
        <v>44261</v>
      </c>
      <c r="D358" s="13"/>
      <c r="L358" s="34">
        <f t="shared" si="76"/>
        <v>0.33333333333333331</v>
      </c>
      <c r="M358">
        <f t="shared" si="77"/>
        <v>1.4999999999999999E-2</v>
      </c>
      <c r="N358">
        <v>22.22</v>
      </c>
      <c r="O358">
        <f t="shared" si="78"/>
        <v>4.4999999999999998E-2</v>
      </c>
      <c r="P358">
        <f t="shared" si="79"/>
        <v>-0.03</v>
      </c>
      <c r="Q358" s="32">
        <f t="shared" si="80"/>
        <v>306710.13296902279</v>
      </c>
      <c r="R358" s="28">
        <f t="shared" si="81"/>
        <v>0.11886315060931997</v>
      </c>
      <c r="S358" s="28">
        <f t="shared" si="82"/>
        <v>3858.7481678263312</v>
      </c>
      <c r="T358" s="20"/>
      <c r="U358" s="56"/>
      <c r="V358" s="1">
        <f t="shared" si="73"/>
        <v>2.3772630121863996E-3</v>
      </c>
      <c r="W358" s="1">
        <f t="shared" si="74"/>
        <v>499.99762273698781</v>
      </c>
      <c r="X358" s="1">
        <f t="shared" si="75"/>
        <v>1.1886315060931998E-3</v>
      </c>
      <c r="Y358" s="3">
        <f t="shared" si="83"/>
        <v>96.46870419565829</v>
      </c>
    </row>
    <row r="359" spans="1:25" x14ac:dyDescent="0.35">
      <c r="A359">
        <v>7</v>
      </c>
      <c r="C359" s="15">
        <f t="shared" si="84"/>
        <v>44262</v>
      </c>
      <c r="D359" s="13"/>
      <c r="L359" s="34">
        <f t="shared" si="76"/>
        <v>0.33333333333333331</v>
      </c>
      <c r="M359">
        <f t="shared" si="77"/>
        <v>1.4999999999999999E-2</v>
      </c>
      <c r="N359">
        <v>22.22</v>
      </c>
      <c r="O359">
        <f t="shared" si="78"/>
        <v>4.4999999999999998E-2</v>
      </c>
      <c r="P359">
        <f t="shared" si="79"/>
        <v>-0.03</v>
      </c>
      <c r="Q359" s="32">
        <f t="shared" si="80"/>
        <v>306710.13120822323</v>
      </c>
      <c r="R359" s="28">
        <f t="shared" si="81"/>
        <v>0.11527510836993257</v>
      </c>
      <c r="S359" s="28">
        <f t="shared" si="82"/>
        <v>3858.7535166681087</v>
      </c>
      <c r="T359" s="20"/>
      <c r="U359" s="56"/>
      <c r="V359" s="1">
        <f t="shared" si="73"/>
        <v>2.3055021673986514E-3</v>
      </c>
      <c r="W359" s="1">
        <f t="shared" si="74"/>
        <v>499.99769449783258</v>
      </c>
      <c r="X359" s="1">
        <f t="shared" si="75"/>
        <v>1.1527510836993257E-3</v>
      </c>
      <c r="Y359" s="3">
        <f t="shared" si="83"/>
        <v>96.468837916702725</v>
      </c>
    </row>
    <row r="360" spans="1:25" x14ac:dyDescent="0.35">
      <c r="A360">
        <v>7</v>
      </c>
      <c r="C360" s="15">
        <f t="shared" si="84"/>
        <v>44263</v>
      </c>
      <c r="D360" s="13"/>
      <c r="L360" s="34">
        <f t="shared" si="76"/>
        <v>0.33333333333333331</v>
      </c>
      <c r="M360">
        <f t="shared" si="77"/>
        <v>1.4999999999999999E-2</v>
      </c>
      <c r="N360">
        <v>22.22</v>
      </c>
      <c r="O360">
        <f t="shared" si="78"/>
        <v>4.4999999999999998E-2</v>
      </c>
      <c r="P360">
        <f t="shared" si="79"/>
        <v>-0.03</v>
      </c>
      <c r="Q360" s="32">
        <f t="shared" si="80"/>
        <v>306710.12950057577</v>
      </c>
      <c r="R360" s="28">
        <f t="shared" si="81"/>
        <v>0.11179537594633215</v>
      </c>
      <c r="S360" s="28">
        <f t="shared" si="82"/>
        <v>3858.7587040479852</v>
      </c>
      <c r="T360" s="20"/>
      <c r="U360" s="56"/>
      <c r="V360" s="1">
        <f t="shared" si="73"/>
        <v>2.2359075189266431E-3</v>
      </c>
      <c r="W360" s="1">
        <f t="shared" si="74"/>
        <v>499.99776409248108</v>
      </c>
      <c r="X360" s="1">
        <f t="shared" si="75"/>
        <v>1.1179537594633215E-3</v>
      </c>
      <c r="Y360" s="3">
        <f t="shared" si="83"/>
        <v>96.468967601199637</v>
      </c>
    </row>
    <row r="361" spans="1:25" x14ac:dyDescent="0.35">
      <c r="A361">
        <v>7</v>
      </c>
      <c r="C361" s="15">
        <f t="shared" si="84"/>
        <v>44264</v>
      </c>
      <c r="D361" s="13"/>
      <c r="L361" s="34">
        <f t="shared" si="76"/>
        <v>0.33333333333333331</v>
      </c>
      <c r="M361">
        <f t="shared" si="77"/>
        <v>1.4999999999999999E-2</v>
      </c>
      <c r="N361">
        <v>22.22</v>
      </c>
      <c r="O361">
        <f t="shared" si="78"/>
        <v>4.4999999999999998E-2</v>
      </c>
      <c r="P361">
        <f t="shared" si="79"/>
        <v>-0.03</v>
      </c>
      <c r="Q361" s="32">
        <f t="shared" si="80"/>
        <v>306710.12784447591</v>
      </c>
      <c r="R361" s="28">
        <f t="shared" si="81"/>
        <v>0.10842068386360133</v>
      </c>
      <c r="S361" s="28">
        <f t="shared" si="82"/>
        <v>3858.763734839903</v>
      </c>
      <c r="T361" s="20"/>
      <c r="U361" s="56"/>
      <c r="V361" s="1">
        <f t="shared" si="73"/>
        <v>2.1684136772720268E-3</v>
      </c>
      <c r="W361" s="1">
        <f t="shared" si="74"/>
        <v>499.99783158632272</v>
      </c>
      <c r="X361" s="1">
        <f t="shared" si="75"/>
        <v>1.0842068386360134E-3</v>
      </c>
      <c r="Y361" s="3">
        <f t="shared" si="83"/>
        <v>96.469093370997584</v>
      </c>
    </row>
    <row r="362" spans="1:25" x14ac:dyDescent="0.35">
      <c r="A362">
        <v>7</v>
      </c>
      <c r="C362" s="15">
        <f t="shared" si="84"/>
        <v>44265</v>
      </c>
      <c r="D362" s="13"/>
      <c r="L362" s="34">
        <f t="shared" si="76"/>
        <v>0.33333333333333331</v>
      </c>
      <c r="M362">
        <f t="shared" si="77"/>
        <v>1.4999999999999999E-2</v>
      </c>
      <c r="N362">
        <v>22.22</v>
      </c>
      <c r="O362">
        <f t="shared" si="78"/>
        <v>4.4999999999999998E-2</v>
      </c>
      <c r="P362">
        <f t="shared" si="79"/>
        <v>-0.03</v>
      </c>
      <c r="Q362" s="32">
        <f t="shared" si="80"/>
        <v>306710.12623836764</v>
      </c>
      <c r="R362" s="28">
        <f t="shared" si="81"/>
        <v>0.10514786134020893</v>
      </c>
      <c r="S362" s="28">
        <f t="shared" si="82"/>
        <v>3858.7686137706769</v>
      </c>
      <c r="T362" s="20"/>
      <c r="U362" s="56"/>
      <c r="V362" s="1">
        <f t="shared" si="73"/>
        <v>2.1029572268041787E-3</v>
      </c>
      <c r="W362" s="1">
        <f t="shared" si="74"/>
        <v>499.99789704277322</v>
      </c>
      <c r="X362" s="1">
        <f t="shared" si="75"/>
        <v>1.0514786134020893E-3</v>
      </c>
      <c r="Y362" s="3">
        <f t="shared" si="83"/>
        <v>96.469215344266928</v>
      </c>
    </row>
    <row r="363" spans="1:25" x14ac:dyDescent="0.35">
      <c r="A363">
        <v>7</v>
      </c>
      <c r="C363" s="15">
        <f t="shared" si="84"/>
        <v>44266</v>
      </c>
      <c r="D363" s="13"/>
      <c r="L363" s="34">
        <f t="shared" si="76"/>
        <v>0.33333333333333331</v>
      </c>
      <c r="M363">
        <f t="shared" si="77"/>
        <v>1.4999999999999999E-2</v>
      </c>
      <c r="N363">
        <v>22.22</v>
      </c>
      <c r="O363">
        <f t="shared" si="78"/>
        <v>4.4999999999999998E-2</v>
      </c>
      <c r="P363">
        <f t="shared" si="79"/>
        <v>-0.03</v>
      </c>
      <c r="Q363" s="32">
        <f t="shared" si="80"/>
        <v>306710.12468074192</v>
      </c>
      <c r="R363" s="28">
        <f t="shared" si="81"/>
        <v>0.10197383330882281</v>
      </c>
      <c r="S363" s="28">
        <f t="shared" si="82"/>
        <v>3858.7733454244371</v>
      </c>
      <c r="T363" s="20"/>
      <c r="U363" s="56"/>
      <c r="V363" s="1">
        <f t="shared" si="73"/>
        <v>2.0394766661764561E-3</v>
      </c>
      <c r="W363" s="1">
        <f t="shared" si="74"/>
        <v>499.9979605233338</v>
      </c>
      <c r="X363" s="1">
        <f t="shared" si="75"/>
        <v>1.0197383330882281E-3</v>
      </c>
      <c r="Y363" s="3">
        <f t="shared" si="83"/>
        <v>96.469333635610937</v>
      </c>
    </row>
    <row r="364" spans="1:25" x14ac:dyDescent="0.35">
      <c r="A364">
        <v>7</v>
      </c>
      <c r="C364" s="15">
        <f t="shared" si="84"/>
        <v>44267</v>
      </c>
      <c r="D364" s="13"/>
      <c r="L364" s="34">
        <f t="shared" si="76"/>
        <v>0.33333333333333331</v>
      </c>
      <c r="M364">
        <f t="shared" si="77"/>
        <v>1.4999999999999999E-2</v>
      </c>
      <c r="N364">
        <v>22.22</v>
      </c>
      <c r="O364">
        <f t="shared" si="78"/>
        <v>4.4999999999999998E-2</v>
      </c>
      <c r="P364">
        <f t="shared" si="79"/>
        <v>-0.03</v>
      </c>
      <c r="Q364" s="32">
        <f t="shared" si="80"/>
        <v>306710.12317013519</v>
      </c>
      <c r="R364" s="28">
        <f t="shared" si="81"/>
        <v>9.8895617527053226E-2</v>
      </c>
      <c r="S364" s="28">
        <f t="shared" si="82"/>
        <v>3858.7779342469362</v>
      </c>
      <c r="T364" s="20"/>
      <c r="U364" s="56"/>
      <c r="V364" s="1">
        <f t="shared" si="73"/>
        <v>1.9779123505410646E-3</v>
      </c>
      <c r="W364" s="1">
        <f t="shared" si="74"/>
        <v>499.99802208764947</v>
      </c>
      <c r="X364" s="1">
        <f t="shared" si="75"/>
        <v>9.8895617527053228E-4</v>
      </c>
      <c r="Y364" s="3">
        <f t="shared" si="83"/>
        <v>96.469448356173416</v>
      </c>
    </row>
    <row r="365" spans="1:25" x14ac:dyDescent="0.35">
      <c r="A365">
        <v>7</v>
      </c>
      <c r="C365" s="15">
        <f t="shared" si="84"/>
        <v>44268</v>
      </c>
      <c r="D365" s="13"/>
      <c r="L365" s="34">
        <f t="shared" si="76"/>
        <v>0.33333333333333331</v>
      </c>
      <c r="M365">
        <f t="shared" si="77"/>
        <v>1.4999999999999999E-2</v>
      </c>
      <c r="N365">
        <v>22.22</v>
      </c>
      <c r="O365">
        <f t="shared" si="78"/>
        <v>4.4999999999999998E-2</v>
      </c>
      <c r="P365">
        <f t="shared" si="79"/>
        <v>-0.03</v>
      </c>
      <c r="Q365" s="32">
        <f t="shared" si="80"/>
        <v>306710.12170512817</v>
      </c>
      <c r="R365" s="28">
        <f t="shared" si="81"/>
        <v>9.591032177541188E-2</v>
      </c>
      <c r="S365" s="28">
        <f t="shared" si="82"/>
        <v>3858.7823845497251</v>
      </c>
      <c r="T365" s="20"/>
      <c r="U365" s="56"/>
      <c r="V365" s="1">
        <f t="shared" si="73"/>
        <v>1.9182064355082378E-3</v>
      </c>
      <c r="W365" s="1">
        <f t="shared" si="74"/>
        <v>499.9980817935645</v>
      </c>
      <c r="X365" s="1">
        <f t="shared" si="75"/>
        <v>9.5910321775411888E-4</v>
      </c>
      <c r="Y365" s="3">
        <f t="shared" si="83"/>
        <v>96.469559613743129</v>
      </c>
    </row>
    <row r="366" spans="1:25" x14ac:dyDescent="0.35">
      <c r="A366">
        <v>7</v>
      </c>
      <c r="C366" s="15">
        <f t="shared" si="84"/>
        <v>44269</v>
      </c>
      <c r="D366" s="13"/>
      <c r="L366" s="34">
        <f t="shared" si="76"/>
        <v>0.33333333333333331</v>
      </c>
      <c r="M366">
        <f t="shared" si="77"/>
        <v>1.4999999999999999E-2</v>
      </c>
      <c r="N366">
        <v>22.22</v>
      </c>
      <c r="O366">
        <f t="shared" si="78"/>
        <v>4.4999999999999998E-2</v>
      </c>
      <c r="P366">
        <f t="shared" si="79"/>
        <v>-0.03</v>
      </c>
      <c r="Q366" s="32">
        <f t="shared" si="80"/>
        <v>306710.1202843443</v>
      </c>
      <c r="R366" s="28">
        <f t="shared" si="81"/>
        <v>9.3015141139854277E-2</v>
      </c>
      <c r="S366" s="28">
        <f t="shared" si="82"/>
        <v>3858.7867005142048</v>
      </c>
      <c r="T366" s="20"/>
      <c r="U366" s="56"/>
      <c r="V366" s="1">
        <f t="shared" si="73"/>
        <v>1.8603028227970855E-3</v>
      </c>
      <c r="W366" s="1">
        <f t="shared" si="74"/>
        <v>499.99813969717718</v>
      </c>
      <c r="X366" s="1">
        <f t="shared" si="75"/>
        <v>9.3015141139854277E-4</v>
      </c>
      <c r="Y366" s="3">
        <f t="shared" si="83"/>
        <v>96.469667512855125</v>
      </c>
    </row>
  </sheetData>
  <conditionalFormatting sqref="C1:D1048576">
    <cfRule type="timePeriod" dxfId="1" priority="1" timePeriod="today">
      <formula>FLOOR(C1,1)=TODAY()</formula>
    </cfRule>
  </conditionalFormatting>
  <hyperlinks>
    <hyperlink ref="B86" r:id="rId1" xr:uid="{316000D1-8442-49B3-BF71-7895FEE0A340}"/>
  </hyperlinks>
  <pageMargins left="0.7" right="0.7" top="0.75" bottom="0.75" header="0.3" footer="0.3"/>
  <pageSetup orientation="portrait" horizontalDpi="4294967295" verticalDpi="4294967295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4F33-0327-4D19-B664-984926177286}">
  <dimension ref="A1:AJ366"/>
  <sheetViews>
    <sheetView zoomScale="85" zoomScaleNormal="85" workbookViewId="0">
      <pane ySplit="1" topLeftCell="A2" activePane="bottomLeft" state="frozen"/>
      <selection pane="bottomLeft" activeCell="AG9" sqref="AG9"/>
    </sheetView>
  </sheetViews>
  <sheetFormatPr defaultRowHeight="14.5" x14ac:dyDescent="0.35"/>
  <cols>
    <col min="1" max="1" width="10" customWidth="1"/>
    <col min="2" max="2" width="55.90625" bestFit="1" customWidth="1"/>
    <col min="3" max="3" width="10.453125" style="16" bestFit="1" customWidth="1"/>
    <col min="4" max="4" width="10.453125" style="14" customWidth="1"/>
    <col min="5" max="5" width="10.453125" style="9" customWidth="1"/>
    <col min="6" max="7" width="10.453125" style="4" customWidth="1"/>
    <col min="8" max="8" width="10.453125" style="8" customWidth="1"/>
    <col min="9" max="9" width="10.453125" style="48" customWidth="1"/>
    <col min="10" max="10" width="7" style="48" bestFit="1" customWidth="1"/>
    <col min="11" max="11" width="10.453125" style="8" customWidth="1"/>
    <col min="12" max="12" width="8.7265625" style="34" customWidth="1"/>
    <col min="14" max="14" width="8.7265625" customWidth="1"/>
    <col min="16" max="16" width="8.7265625" customWidth="1"/>
    <col min="17" max="17" width="16.26953125" style="31" bestFit="1" customWidth="1"/>
    <col min="18" max="18" width="21.54296875" style="29" bestFit="1" customWidth="1"/>
    <col min="19" max="19" width="11.08984375" style="29" bestFit="1" customWidth="1"/>
    <col min="20" max="20" width="11.08984375" style="14" customWidth="1"/>
    <col min="21" max="21" width="10.08984375" customWidth="1"/>
    <col min="22" max="22" width="10.7265625" customWidth="1"/>
    <col min="23" max="23" width="9.08984375" customWidth="1"/>
    <col min="24" max="24" width="10.08984375" customWidth="1"/>
    <col min="26" max="26" width="8.7265625" bestFit="1" customWidth="1"/>
    <col min="34" max="34" width="11.08984375" bestFit="1" customWidth="1"/>
    <col min="35" max="35" width="11.81640625" bestFit="1" customWidth="1"/>
    <col min="36" max="36" width="96.6328125" bestFit="1" customWidth="1"/>
  </cols>
  <sheetData>
    <row r="1" spans="1:36" ht="58" x14ac:dyDescent="0.35">
      <c r="A1" s="25" t="s">
        <v>20</v>
      </c>
      <c r="B1" s="26" t="s">
        <v>37</v>
      </c>
      <c r="C1" s="22" t="s">
        <v>0</v>
      </c>
      <c r="D1" s="23" t="s">
        <v>47</v>
      </c>
      <c r="E1" s="45" t="s">
        <v>26</v>
      </c>
      <c r="F1" s="46" t="s">
        <v>25</v>
      </c>
      <c r="G1" s="46" t="s">
        <v>27</v>
      </c>
      <c r="H1" s="46" t="s">
        <v>28</v>
      </c>
      <c r="I1" s="47" t="s">
        <v>32</v>
      </c>
      <c r="J1" s="47" t="s">
        <v>33</v>
      </c>
      <c r="K1" s="46" t="s">
        <v>34</v>
      </c>
      <c r="L1" s="33" t="s">
        <v>41</v>
      </c>
      <c r="M1" s="21" t="s">
        <v>38</v>
      </c>
      <c r="N1" s="21" t="s">
        <v>1</v>
      </c>
      <c r="O1" s="21" t="s">
        <v>39</v>
      </c>
      <c r="P1" s="21" t="s">
        <v>35</v>
      </c>
      <c r="Q1" s="30" t="s">
        <v>2</v>
      </c>
      <c r="R1" s="27" t="s">
        <v>3</v>
      </c>
      <c r="S1" s="27" t="s">
        <v>4</v>
      </c>
      <c r="T1" s="35" t="s">
        <v>29</v>
      </c>
      <c r="U1" s="24" t="s">
        <v>16</v>
      </c>
      <c r="V1" s="24" t="s">
        <v>18</v>
      </c>
      <c r="W1" s="24" t="s">
        <v>5</v>
      </c>
      <c r="X1" s="24" t="s">
        <v>6</v>
      </c>
      <c r="Z1" s="21" t="s">
        <v>19</v>
      </c>
      <c r="AA1" s="21" t="s">
        <v>7</v>
      </c>
      <c r="AC1" s="38" t="s">
        <v>40</v>
      </c>
      <c r="AD1" s="38" t="s">
        <v>38</v>
      </c>
      <c r="AE1" s="40" t="s">
        <v>49</v>
      </c>
      <c r="AF1" s="39" t="s">
        <v>41</v>
      </c>
      <c r="AG1" s="39" t="s">
        <v>48</v>
      </c>
    </row>
    <row r="2" spans="1:36" x14ac:dyDescent="0.35">
      <c r="A2">
        <v>0</v>
      </c>
      <c r="C2" s="15">
        <v>43905</v>
      </c>
      <c r="D2" s="37">
        <v>0</v>
      </c>
      <c r="E2" s="9">
        <v>0</v>
      </c>
      <c r="F2" s="5">
        <v>0</v>
      </c>
      <c r="G2" s="8"/>
      <c r="K2" s="8">
        <f>F2*5</f>
        <v>0</v>
      </c>
      <c r="L2" s="34">
        <f>M2/O2</f>
        <v>13.333333333333334</v>
      </c>
      <c r="M2">
        <f>IF(A2=0,$AD$2,IF(A2=1,$AD$3,IF(A2=2,$AD$4,IF(A2=3,$AD$5,IF(A2=4,$AD$6,IF(A2=5,$AD$7,IF(A2=6,$AD$8,IF(A2=7,$AD$9,IF(A2=8,$AD$10,"")))))))))</f>
        <v>0.6</v>
      </c>
      <c r="N2">
        <v>22.22</v>
      </c>
      <c r="O2">
        <f>$AA$6</f>
        <v>4.4999999999999998E-2</v>
      </c>
      <c r="P2">
        <f>M2-O2</f>
        <v>0.55499999999999994</v>
      </c>
      <c r="Q2" s="31">
        <f>AA2</f>
        <v>310568</v>
      </c>
      <c r="R2" s="28">
        <f>AA3</f>
        <v>1</v>
      </c>
      <c r="S2" s="28">
        <f>AA4</f>
        <v>0</v>
      </c>
      <c r="T2" s="19"/>
      <c r="U2" s="1">
        <f t="shared" ref="U2:U65" si="0">R2*$AA$7</f>
        <v>0.02</v>
      </c>
      <c r="V2" s="1">
        <f t="shared" ref="V2:V65" si="1">$AA$10-U2</f>
        <v>499.98</v>
      </c>
      <c r="W2" s="1">
        <f t="shared" ref="W2:W65" si="2">R2*$AA$8</f>
        <v>0.01</v>
      </c>
      <c r="X2" s="3">
        <f>S2*$AA$9</f>
        <v>0</v>
      </c>
      <c r="Z2" t="s">
        <v>8</v>
      </c>
      <c r="AA2">
        <v>310568</v>
      </c>
      <c r="AC2" s="41">
        <v>0</v>
      </c>
      <c r="AD2" s="42">
        <v>0.6</v>
      </c>
      <c r="AE2" s="43">
        <f>AD2-$AA$6</f>
        <v>0.55499999999999994</v>
      </c>
      <c r="AF2" s="44">
        <f>AD2/$AA$6</f>
        <v>13.333333333333334</v>
      </c>
      <c r="AG2" s="43">
        <v>0</v>
      </c>
    </row>
    <row r="3" spans="1:36" x14ac:dyDescent="0.35">
      <c r="A3">
        <v>0</v>
      </c>
      <c r="B3" t="s">
        <v>21</v>
      </c>
      <c r="C3" s="15">
        <f>C2+1</f>
        <v>43906</v>
      </c>
      <c r="D3" s="37">
        <v>0</v>
      </c>
      <c r="E3" s="9">
        <v>0</v>
      </c>
      <c r="F3" s="5">
        <v>0</v>
      </c>
      <c r="G3" s="8"/>
      <c r="I3" s="17"/>
      <c r="J3" s="17"/>
      <c r="K3" s="8">
        <f t="shared" ref="K3:K68" si="3">F3*5</f>
        <v>0</v>
      </c>
      <c r="L3" s="34">
        <f t="shared" ref="L3:L66" si="4">M3/O3</f>
        <v>13.333333333333334</v>
      </c>
      <c r="M3">
        <f t="shared" ref="M3:M66" si="5">IF(A3=0,$AD$2,IF(A3=1,$AD$3,IF(A3=2,$AD$4,IF(A3=3,$AD$5,IF(A3=4,$AD$6,IF(A3=5,$AD$7,IF(A3=6,$AD$8,IF(A3=7,$AD$9,IF(A3=8,$AD$10,"")))))))))</f>
        <v>0.6</v>
      </c>
      <c r="N3">
        <v>22.22</v>
      </c>
      <c r="O3">
        <f t="shared" ref="O3:O66" si="6">$AA$6</f>
        <v>4.4999999999999998E-2</v>
      </c>
      <c r="P3">
        <f t="shared" ref="P3:P66" si="7">M3-O3</f>
        <v>0.55499999999999994</v>
      </c>
      <c r="Q3" s="32">
        <f t="shared" ref="Q3:Q66" si="8">Q2-((Q2/$AA$2)*(M3*R2))</f>
        <v>310567.40000000002</v>
      </c>
      <c r="R3" s="28">
        <f t="shared" ref="R3:R66" si="9">R2+(Q2/$AA$2)*(M3*R2)-(R2*O3)</f>
        <v>1.5550000000000002</v>
      </c>
      <c r="S3" s="28">
        <f t="shared" ref="S3:S66" si="10">S2+(R2*O3)</f>
        <v>4.4999999999999998E-2</v>
      </c>
      <c r="T3" s="20"/>
      <c r="U3" s="1">
        <f t="shared" si="0"/>
        <v>3.1100000000000003E-2</v>
      </c>
      <c r="V3" s="1">
        <f t="shared" si="1"/>
        <v>499.96890000000002</v>
      </c>
      <c r="W3" s="1">
        <f t="shared" si="2"/>
        <v>1.5550000000000001E-2</v>
      </c>
      <c r="X3" s="3">
        <f t="shared" ref="X3:X66" si="11">S3*$AA$9</f>
        <v>1.1249999999999999E-3</v>
      </c>
      <c r="Z3" t="s">
        <v>9</v>
      </c>
      <c r="AA3">
        <v>1</v>
      </c>
      <c r="AC3" s="41">
        <v>1</v>
      </c>
      <c r="AD3" s="42">
        <v>0.45</v>
      </c>
      <c r="AE3" s="43">
        <f t="shared" ref="AE3:AE10" si="12">AD3-$AA$6</f>
        <v>0.40500000000000003</v>
      </c>
      <c r="AF3" s="44">
        <f t="shared" ref="AF3:AF10" si="13">AD3/$AA$6</f>
        <v>10</v>
      </c>
      <c r="AG3" s="43">
        <f>(AD3-AD2)/AD2</f>
        <v>-0.24999999999999994</v>
      </c>
    </row>
    <row r="4" spans="1:36" x14ac:dyDescent="0.35">
      <c r="A4">
        <v>0</v>
      </c>
      <c r="C4" s="15">
        <f t="shared" ref="C4:C67" si="14">C3+1</f>
        <v>43907</v>
      </c>
      <c r="D4" s="37">
        <f>E4-E3</f>
        <v>2</v>
      </c>
      <c r="E4" s="9">
        <v>2</v>
      </c>
      <c r="F4" s="5">
        <v>2</v>
      </c>
      <c r="G4" s="8"/>
      <c r="I4" s="17"/>
      <c r="J4" s="17"/>
      <c r="K4" s="8">
        <f t="shared" si="3"/>
        <v>10</v>
      </c>
      <c r="L4" s="34">
        <f t="shared" si="4"/>
        <v>13.333333333333334</v>
      </c>
      <c r="M4">
        <f t="shared" si="5"/>
        <v>0.6</v>
      </c>
      <c r="N4">
        <v>22.22</v>
      </c>
      <c r="O4">
        <f t="shared" si="6"/>
        <v>4.4999999999999998E-2</v>
      </c>
      <c r="P4">
        <f t="shared" si="7"/>
        <v>0.55499999999999994</v>
      </c>
      <c r="Q4" s="32">
        <f t="shared" si="8"/>
        <v>310566.46700180252</v>
      </c>
      <c r="R4" s="28">
        <f t="shared" si="9"/>
        <v>2.418023197496201</v>
      </c>
      <c r="S4" s="28">
        <f t="shared" si="10"/>
        <v>0.11497500000000001</v>
      </c>
      <c r="T4" s="20"/>
      <c r="U4" s="1">
        <f t="shared" si="0"/>
        <v>4.8360463949924021E-2</v>
      </c>
      <c r="V4" s="1">
        <f t="shared" si="1"/>
        <v>499.9516395360501</v>
      </c>
      <c r="W4" s="1">
        <f t="shared" si="2"/>
        <v>2.418023197496201E-2</v>
      </c>
      <c r="X4" s="3">
        <f t="shared" si="11"/>
        <v>2.8743750000000002E-3</v>
      </c>
      <c r="Z4" t="s">
        <v>10</v>
      </c>
      <c r="AA4">
        <v>0</v>
      </c>
      <c r="AC4" s="41">
        <v>2</v>
      </c>
      <c r="AD4" s="42">
        <v>0.1</v>
      </c>
      <c r="AE4" s="43">
        <f t="shared" si="12"/>
        <v>5.5000000000000007E-2</v>
      </c>
      <c r="AF4" s="44">
        <f t="shared" si="13"/>
        <v>2.2222222222222223</v>
      </c>
      <c r="AG4" s="43">
        <f t="shared" ref="AG4:AG9" si="15">(AD4-AD3)/AD3</f>
        <v>-0.77777777777777768</v>
      </c>
    </row>
    <row r="5" spans="1:36" x14ac:dyDescent="0.35">
      <c r="A5">
        <v>0</v>
      </c>
      <c r="C5" s="15">
        <f t="shared" si="14"/>
        <v>43908</v>
      </c>
      <c r="D5" s="37">
        <f t="shared" ref="D5:D18" si="16">E5-E4</f>
        <v>1</v>
      </c>
      <c r="E5" s="9">
        <v>3</v>
      </c>
      <c r="F5" s="5">
        <v>3</v>
      </c>
      <c r="G5" s="8"/>
      <c r="I5" s="17">
        <f t="shared" ref="I5:I68" si="17">(F5-F4)/F4</f>
        <v>0.5</v>
      </c>
      <c r="J5" s="17"/>
      <c r="K5" s="8">
        <f t="shared" si="3"/>
        <v>15</v>
      </c>
      <c r="L5" s="34">
        <f t="shared" si="4"/>
        <v>13.333333333333334</v>
      </c>
      <c r="M5">
        <f t="shared" si="5"/>
        <v>0.6</v>
      </c>
      <c r="N5">
        <v>22.22</v>
      </c>
      <c r="O5">
        <f t="shared" si="6"/>
        <v>4.4999999999999998E-2</v>
      </c>
      <c r="P5">
        <f t="shared" si="7"/>
        <v>0.55499999999999994</v>
      </c>
      <c r="Q5" s="32">
        <f t="shared" si="8"/>
        <v>310565.01619504538</v>
      </c>
      <c r="R5" s="28">
        <f t="shared" si="9"/>
        <v>3.7600189107276933</v>
      </c>
      <c r="S5" s="28">
        <f t="shared" si="10"/>
        <v>0.22378604388732903</v>
      </c>
      <c r="T5" s="20"/>
      <c r="U5" s="1">
        <f t="shared" si="0"/>
        <v>7.5200378214553873E-2</v>
      </c>
      <c r="V5" s="1">
        <f t="shared" si="1"/>
        <v>499.92479962178544</v>
      </c>
      <c r="W5" s="1">
        <f t="shared" si="2"/>
        <v>3.7600189107276936E-2</v>
      </c>
      <c r="X5" s="3">
        <f t="shared" si="11"/>
        <v>5.5946510971832258E-3</v>
      </c>
      <c r="Z5" t="s">
        <v>11</v>
      </c>
      <c r="AA5" s="18">
        <v>0.6</v>
      </c>
      <c r="AC5" s="41">
        <v>3</v>
      </c>
      <c r="AD5" s="42">
        <v>0.115</v>
      </c>
      <c r="AE5" s="43">
        <f t="shared" si="12"/>
        <v>7.0000000000000007E-2</v>
      </c>
      <c r="AF5" s="44">
        <f t="shared" si="13"/>
        <v>2.5555555555555558</v>
      </c>
      <c r="AG5" s="43">
        <f t="shared" si="15"/>
        <v>0.15</v>
      </c>
    </row>
    <row r="6" spans="1:36" x14ac:dyDescent="0.35">
      <c r="A6">
        <v>0</v>
      </c>
      <c r="C6" s="15">
        <f t="shared" si="14"/>
        <v>43909</v>
      </c>
      <c r="D6" s="37">
        <f t="shared" si="16"/>
        <v>0</v>
      </c>
      <c r="E6" s="9">
        <v>3</v>
      </c>
      <c r="F6" s="5">
        <v>3</v>
      </c>
      <c r="G6" s="8"/>
      <c r="I6" s="17">
        <f t="shared" si="17"/>
        <v>0</v>
      </c>
      <c r="J6" s="17"/>
      <c r="K6" s="8">
        <f t="shared" si="3"/>
        <v>15</v>
      </c>
      <c r="L6" s="34">
        <f t="shared" si="4"/>
        <v>13.333333333333334</v>
      </c>
      <c r="M6">
        <f t="shared" si="5"/>
        <v>0.6</v>
      </c>
      <c r="N6">
        <v>22.22</v>
      </c>
      <c r="O6">
        <f t="shared" si="6"/>
        <v>4.4999999999999998E-2</v>
      </c>
      <c r="P6">
        <f t="shared" si="7"/>
        <v>0.55499999999999994</v>
      </c>
      <c r="Q6" s="32">
        <f t="shared" si="8"/>
        <v>310562.76020537375</v>
      </c>
      <c r="R6" s="28">
        <f t="shared" si="9"/>
        <v>5.8468077313862414</v>
      </c>
      <c r="S6" s="28">
        <f t="shared" si="10"/>
        <v>0.39298689487007521</v>
      </c>
      <c r="T6" s="20"/>
      <c r="U6" s="1">
        <f t="shared" si="0"/>
        <v>0.11693615462772483</v>
      </c>
      <c r="V6" s="1">
        <f t="shared" si="1"/>
        <v>499.88306384537225</v>
      </c>
      <c r="W6" s="1">
        <f t="shared" si="2"/>
        <v>5.8468077313862415E-2</v>
      </c>
      <c r="X6" s="3">
        <f t="shared" si="11"/>
        <v>9.8246723717518806E-3</v>
      </c>
      <c r="Z6" t="s">
        <v>12</v>
      </c>
      <c r="AA6" s="18">
        <v>4.4999999999999998E-2</v>
      </c>
      <c r="AC6" s="41">
        <v>4</v>
      </c>
      <c r="AD6" s="42">
        <v>0.06</v>
      </c>
      <c r="AE6" s="43">
        <f t="shared" si="12"/>
        <v>1.4999999999999999E-2</v>
      </c>
      <c r="AF6" s="44">
        <f t="shared" si="13"/>
        <v>1.3333333333333333</v>
      </c>
      <c r="AG6" s="43">
        <f t="shared" si="15"/>
        <v>-0.47826086956521741</v>
      </c>
    </row>
    <row r="7" spans="1:36" x14ac:dyDescent="0.35">
      <c r="A7">
        <v>0</v>
      </c>
      <c r="C7" s="15">
        <f t="shared" si="14"/>
        <v>43910</v>
      </c>
      <c r="D7" s="37">
        <f t="shared" si="16"/>
        <v>2</v>
      </c>
      <c r="E7" s="9">
        <v>5</v>
      </c>
      <c r="F7" s="5">
        <v>5</v>
      </c>
      <c r="G7" s="8"/>
      <c r="I7" s="17">
        <f t="shared" si="17"/>
        <v>0.66666666666666663</v>
      </c>
      <c r="J7" s="17"/>
      <c r="K7" s="8">
        <f t="shared" si="3"/>
        <v>25</v>
      </c>
      <c r="L7" s="34">
        <f t="shared" si="4"/>
        <v>13.333333333333334</v>
      </c>
      <c r="M7">
        <f t="shared" si="5"/>
        <v>0.6</v>
      </c>
      <c r="N7">
        <v>22.22</v>
      </c>
      <c r="O7">
        <f t="shared" si="6"/>
        <v>4.4999999999999998E-2</v>
      </c>
      <c r="P7">
        <f t="shared" si="7"/>
        <v>0.55499999999999994</v>
      </c>
      <c r="Q7" s="32">
        <f t="shared" si="8"/>
        <v>310559.25217992207</v>
      </c>
      <c r="R7" s="28">
        <f t="shared" si="9"/>
        <v>9.0917268351290801</v>
      </c>
      <c r="S7" s="28">
        <f t="shared" si="10"/>
        <v>0.65609324278245607</v>
      </c>
      <c r="T7" s="20"/>
      <c r="U7" s="1">
        <f t="shared" si="0"/>
        <v>0.1818345367025816</v>
      </c>
      <c r="V7" s="1">
        <f t="shared" si="1"/>
        <v>499.81816546329742</v>
      </c>
      <c r="W7" s="1">
        <f t="shared" si="2"/>
        <v>9.0917268351290798E-2</v>
      </c>
      <c r="X7" s="3">
        <f t="shared" si="11"/>
        <v>1.6402331069561401E-2</v>
      </c>
      <c r="Z7" t="s">
        <v>13</v>
      </c>
      <c r="AA7" s="2">
        <v>0.02</v>
      </c>
      <c r="AC7" s="41">
        <v>5</v>
      </c>
      <c r="AD7" s="42">
        <v>0.03</v>
      </c>
      <c r="AE7" s="43">
        <f t="shared" si="12"/>
        <v>-1.4999999999999999E-2</v>
      </c>
      <c r="AF7" s="44">
        <f t="shared" si="13"/>
        <v>0.66666666666666663</v>
      </c>
      <c r="AG7" s="43">
        <f t="shared" si="15"/>
        <v>-0.5</v>
      </c>
    </row>
    <row r="8" spans="1:36" x14ac:dyDescent="0.35">
      <c r="A8">
        <v>0</v>
      </c>
      <c r="C8" s="15">
        <f t="shared" si="14"/>
        <v>43911</v>
      </c>
      <c r="D8" s="37">
        <f t="shared" si="16"/>
        <v>3</v>
      </c>
      <c r="E8" s="9">
        <v>8</v>
      </c>
      <c r="F8" s="5">
        <v>8</v>
      </c>
      <c r="G8" s="8"/>
      <c r="I8" s="17">
        <f t="shared" si="17"/>
        <v>0.6</v>
      </c>
      <c r="J8" s="17"/>
      <c r="K8" s="8">
        <f t="shared" si="3"/>
        <v>40</v>
      </c>
      <c r="L8" s="34">
        <f t="shared" si="4"/>
        <v>13.333333333333334</v>
      </c>
      <c r="M8">
        <f t="shared" si="5"/>
        <v>0.6</v>
      </c>
      <c r="N8">
        <v>22.22</v>
      </c>
      <c r="O8">
        <f t="shared" si="6"/>
        <v>4.4999999999999998E-2</v>
      </c>
      <c r="P8">
        <f t="shared" si="7"/>
        <v>0.55499999999999994</v>
      </c>
      <c r="Q8" s="32">
        <f t="shared" si="8"/>
        <v>310553.79729747388</v>
      </c>
      <c r="R8" s="28">
        <f t="shared" si="9"/>
        <v>14.137481575724163</v>
      </c>
      <c r="S8" s="28">
        <f t="shared" si="10"/>
        <v>1.0652209503632646</v>
      </c>
      <c r="T8" s="20"/>
      <c r="U8" s="1">
        <f t="shared" si="0"/>
        <v>0.28274963151448324</v>
      </c>
      <c r="V8" s="1">
        <f t="shared" si="1"/>
        <v>499.71725036848551</v>
      </c>
      <c r="W8" s="1">
        <f t="shared" si="2"/>
        <v>0.14137481575724162</v>
      </c>
      <c r="X8" s="3">
        <f t="shared" si="11"/>
        <v>2.6630523759081617E-2</v>
      </c>
      <c r="Z8" t="s">
        <v>14</v>
      </c>
      <c r="AA8" s="2">
        <v>0.01</v>
      </c>
      <c r="AC8" s="41">
        <v>6</v>
      </c>
      <c r="AD8" s="42">
        <v>0.02</v>
      </c>
      <c r="AE8" s="43">
        <f t="shared" si="12"/>
        <v>-2.4999999999999998E-2</v>
      </c>
      <c r="AF8" s="44">
        <f t="shared" si="13"/>
        <v>0.44444444444444448</v>
      </c>
      <c r="AG8" s="43">
        <f>(AD8-AD7)/AD7</f>
        <v>-0.33333333333333331</v>
      </c>
    </row>
    <row r="9" spans="1:36" x14ac:dyDescent="0.35">
      <c r="A9">
        <v>0</v>
      </c>
      <c r="C9" s="15">
        <f t="shared" si="14"/>
        <v>43912</v>
      </c>
      <c r="D9" s="37">
        <f t="shared" si="16"/>
        <v>2</v>
      </c>
      <c r="E9" s="10">
        <v>10</v>
      </c>
      <c r="F9" s="5">
        <v>10</v>
      </c>
      <c r="G9" s="8"/>
      <c r="I9" s="17">
        <f t="shared" si="17"/>
        <v>0.25</v>
      </c>
      <c r="J9" s="17"/>
      <c r="K9" s="8">
        <f t="shared" si="3"/>
        <v>50</v>
      </c>
      <c r="L9" s="34">
        <f t="shared" si="4"/>
        <v>13.333333333333334</v>
      </c>
      <c r="M9">
        <f t="shared" si="5"/>
        <v>0.6</v>
      </c>
      <c r="N9">
        <v>22.22</v>
      </c>
      <c r="O9">
        <f t="shared" si="6"/>
        <v>4.4999999999999998E-2</v>
      </c>
      <c r="P9">
        <f t="shared" si="7"/>
        <v>0.55499999999999994</v>
      </c>
      <c r="Q9" s="32">
        <f t="shared" si="8"/>
        <v>310545.31519644434</v>
      </c>
      <c r="R9" s="28">
        <f t="shared" si="9"/>
        <v>21.983395934344816</v>
      </c>
      <c r="S9" s="28">
        <f t="shared" si="10"/>
        <v>1.7014076212708518</v>
      </c>
      <c r="T9" s="20"/>
      <c r="U9" s="1">
        <f t="shared" si="0"/>
        <v>0.43966791868689636</v>
      </c>
      <c r="V9" s="1">
        <f t="shared" si="1"/>
        <v>499.56033208131311</v>
      </c>
      <c r="W9" s="1">
        <f t="shared" si="2"/>
        <v>0.21983395934344818</v>
      </c>
      <c r="X9" s="3">
        <f t="shared" si="11"/>
        <v>4.2535190531771294E-2</v>
      </c>
      <c r="Z9" t="s">
        <v>15</v>
      </c>
      <c r="AA9" s="53">
        <v>2.5000000000000001E-2</v>
      </c>
      <c r="AC9" s="49">
        <v>7</v>
      </c>
      <c r="AD9" s="50">
        <v>1.4999999999999999E-2</v>
      </c>
      <c r="AE9" s="51">
        <f t="shared" si="12"/>
        <v>-0.03</v>
      </c>
      <c r="AF9" s="52">
        <f t="shared" si="13"/>
        <v>0.33333333333333331</v>
      </c>
      <c r="AG9" s="43">
        <f>(AD9-AD8)/AD8</f>
        <v>-0.25000000000000006</v>
      </c>
      <c r="AI9" t="s">
        <v>43</v>
      </c>
    </row>
    <row r="10" spans="1:36" x14ac:dyDescent="0.35">
      <c r="A10">
        <v>0</v>
      </c>
      <c r="C10" s="15">
        <f t="shared" si="14"/>
        <v>43913</v>
      </c>
      <c r="D10" s="37">
        <f t="shared" si="16"/>
        <v>0</v>
      </c>
      <c r="E10" s="10">
        <v>10</v>
      </c>
      <c r="F10" s="5">
        <v>10</v>
      </c>
      <c r="G10" s="8"/>
      <c r="I10" s="17">
        <f t="shared" si="17"/>
        <v>0</v>
      </c>
      <c r="J10" s="17"/>
      <c r="K10" s="8">
        <f t="shared" si="3"/>
        <v>50</v>
      </c>
      <c r="L10" s="34">
        <f t="shared" si="4"/>
        <v>13.333333333333334</v>
      </c>
      <c r="M10">
        <f t="shared" si="5"/>
        <v>0.6</v>
      </c>
      <c r="N10">
        <v>22.22</v>
      </c>
      <c r="O10">
        <f t="shared" si="6"/>
        <v>4.4999999999999998E-2</v>
      </c>
      <c r="P10">
        <f t="shared" si="7"/>
        <v>0.55499999999999994</v>
      </c>
      <c r="Q10" s="32">
        <f t="shared" si="8"/>
        <v>310532.12612232304</v>
      </c>
      <c r="R10" s="28">
        <f t="shared" si="9"/>
        <v>34.183217238624117</v>
      </c>
      <c r="S10" s="28">
        <f t="shared" si="10"/>
        <v>2.6906604383163684</v>
      </c>
      <c r="T10" s="20"/>
      <c r="U10" s="1">
        <f t="shared" si="0"/>
        <v>0.68366434477248239</v>
      </c>
      <c r="V10" s="1">
        <f t="shared" si="1"/>
        <v>499.31633565522753</v>
      </c>
      <c r="W10" s="1">
        <f t="shared" si="2"/>
        <v>0.3418321723862412</v>
      </c>
      <c r="X10" s="3">
        <f t="shared" si="11"/>
        <v>6.7266510957909212E-2</v>
      </c>
      <c r="Z10" t="s">
        <v>17</v>
      </c>
      <c r="AA10" s="4">
        <v>500</v>
      </c>
      <c r="AC10" s="59">
        <v>8</v>
      </c>
      <c r="AD10" s="60">
        <v>8.4000000000000005E-2</v>
      </c>
      <c r="AE10" s="61">
        <f t="shared" si="12"/>
        <v>3.9000000000000007E-2</v>
      </c>
      <c r="AF10" s="62">
        <f t="shared" si="13"/>
        <v>1.8666666666666669</v>
      </c>
      <c r="AG10" s="61">
        <f>(AD10-AD9)/AD9</f>
        <v>4.6000000000000005</v>
      </c>
      <c r="AH10" t="s">
        <v>42</v>
      </c>
      <c r="AI10">
        <v>2.5</v>
      </c>
      <c r="AJ10" s="36" t="s">
        <v>44</v>
      </c>
    </row>
    <row r="11" spans="1:36" x14ac:dyDescent="0.35">
      <c r="A11">
        <v>1</v>
      </c>
      <c r="B11" t="s">
        <v>22</v>
      </c>
      <c r="C11" s="15">
        <f t="shared" si="14"/>
        <v>43914</v>
      </c>
      <c r="D11" s="37">
        <f t="shared" si="16"/>
        <v>4</v>
      </c>
      <c r="E11" s="10">
        <v>14</v>
      </c>
      <c r="F11" s="5">
        <v>14</v>
      </c>
      <c r="G11" s="8"/>
      <c r="I11" s="17">
        <f>(F11-F10)/F10</f>
        <v>0.4</v>
      </c>
      <c r="J11" s="17">
        <f>AVERAGE(I5:I11)</f>
        <v>0.34523809523809523</v>
      </c>
      <c r="K11" s="8">
        <f t="shared" si="3"/>
        <v>70</v>
      </c>
      <c r="L11" s="34">
        <f t="shared" si="4"/>
        <v>10</v>
      </c>
      <c r="M11">
        <f t="shared" si="5"/>
        <v>0.45</v>
      </c>
      <c r="N11">
        <v>22.22</v>
      </c>
      <c r="O11">
        <f t="shared" si="6"/>
        <v>4.4999999999999998E-2</v>
      </c>
      <c r="P11">
        <f t="shared" si="7"/>
        <v>0.40500000000000003</v>
      </c>
      <c r="Q11" s="32">
        <f t="shared" si="8"/>
        <v>310516.74545140052</v>
      </c>
      <c r="R11" s="28">
        <f t="shared" si="9"/>
        <v>48.02564338540553</v>
      </c>
      <c r="S11" s="28">
        <f t="shared" si="10"/>
        <v>4.2289052140544534</v>
      </c>
      <c r="T11" s="20"/>
      <c r="U11" s="1">
        <f t="shared" si="0"/>
        <v>0.96051286770811062</v>
      </c>
      <c r="V11" s="1">
        <f t="shared" si="1"/>
        <v>499.03948713229187</v>
      </c>
      <c r="W11" s="1">
        <f t="shared" si="2"/>
        <v>0.48025643385405531</v>
      </c>
      <c r="X11" s="3">
        <f t="shared" si="11"/>
        <v>0.10572263035136134</v>
      </c>
      <c r="AI11">
        <f>AD10/AA6</f>
        <v>1.8666666666666669</v>
      </c>
    </row>
    <row r="12" spans="1:36" x14ac:dyDescent="0.35">
      <c r="A12">
        <v>1</v>
      </c>
      <c r="C12" s="15">
        <f t="shared" si="14"/>
        <v>43915</v>
      </c>
      <c r="D12" s="37">
        <f t="shared" si="16"/>
        <v>5</v>
      </c>
      <c r="E12" s="10">
        <v>19</v>
      </c>
      <c r="F12" s="5">
        <v>19</v>
      </c>
      <c r="G12" s="8"/>
      <c r="I12" s="17">
        <f t="shared" si="17"/>
        <v>0.35714285714285715</v>
      </c>
      <c r="J12" s="17">
        <f t="shared" ref="J12:J68" si="18">AVERAGE(I6:I12)</f>
        <v>0.32482993197278909</v>
      </c>
      <c r="K12" s="8">
        <f t="shared" si="3"/>
        <v>95</v>
      </c>
      <c r="L12" s="34">
        <f t="shared" si="4"/>
        <v>10</v>
      </c>
      <c r="M12">
        <f t="shared" si="5"/>
        <v>0.45</v>
      </c>
      <c r="N12">
        <v>22.22</v>
      </c>
      <c r="O12">
        <f t="shared" si="6"/>
        <v>4.4999999999999998E-2</v>
      </c>
      <c r="P12">
        <f t="shared" si="7"/>
        <v>0.40500000000000003</v>
      </c>
      <c r="Q12" s="32">
        <f t="shared" si="8"/>
        <v>310495.13747853466</v>
      </c>
      <c r="R12" s="28">
        <f t="shared" si="9"/>
        <v>67.472462298942105</v>
      </c>
      <c r="S12" s="28">
        <f t="shared" si="10"/>
        <v>6.3900591663977018</v>
      </c>
      <c r="T12" s="20"/>
      <c r="U12" s="1">
        <f t="shared" si="0"/>
        <v>1.3494492459788421</v>
      </c>
      <c r="V12" s="1">
        <f t="shared" si="1"/>
        <v>498.65055075402114</v>
      </c>
      <c r="W12" s="1">
        <f t="shared" si="2"/>
        <v>0.67472462298942104</v>
      </c>
      <c r="X12" s="3">
        <f t="shared" si="11"/>
        <v>0.15975147915994256</v>
      </c>
      <c r="AI12">
        <f>0.75*AI10</f>
        <v>1.875</v>
      </c>
    </row>
    <row r="13" spans="1:36" x14ac:dyDescent="0.35">
      <c r="A13">
        <v>1</v>
      </c>
      <c r="C13" s="15">
        <f t="shared" si="14"/>
        <v>43916</v>
      </c>
      <c r="D13" s="37">
        <f t="shared" si="16"/>
        <v>4</v>
      </c>
      <c r="E13" s="10">
        <v>23</v>
      </c>
      <c r="F13" s="5">
        <v>23</v>
      </c>
      <c r="G13" s="8"/>
      <c r="I13" s="17">
        <f t="shared" si="17"/>
        <v>0.21052631578947367</v>
      </c>
      <c r="J13" s="17">
        <f t="shared" si="18"/>
        <v>0.3549051199427139</v>
      </c>
      <c r="K13" s="8">
        <f t="shared" si="3"/>
        <v>115</v>
      </c>
      <c r="L13" s="34">
        <f t="shared" si="4"/>
        <v>10</v>
      </c>
      <c r="M13">
        <f t="shared" si="5"/>
        <v>0.45</v>
      </c>
      <c r="N13">
        <v>22.22</v>
      </c>
      <c r="O13">
        <f t="shared" si="6"/>
        <v>4.4999999999999998E-2</v>
      </c>
      <c r="P13">
        <f t="shared" si="7"/>
        <v>0.40500000000000003</v>
      </c>
      <c r="Q13" s="32">
        <f t="shared" si="8"/>
        <v>310464.78199388756</v>
      </c>
      <c r="R13" s="28">
        <f t="shared" si="9"/>
        <v>94.791686142608455</v>
      </c>
      <c r="S13" s="28">
        <f t="shared" si="10"/>
        <v>9.4263199698500966</v>
      </c>
      <c r="T13" s="20"/>
      <c r="U13" s="1">
        <f t="shared" si="0"/>
        <v>1.8958337228521691</v>
      </c>
      <c r="V13" s="1">
        <f t="shared" si="1"/>
        <v>498.10416627714784</v>
      </c>
      <c r="W13" s="1">
        <f t="shared" si="2"/>
        <v>0.94791686142608456</v>
      </c>
      <c r="X13" s="3">
        <f t="shared" si="11"/>
        <v>0.23565799924625241</v>
      </c>
    </row>
    <row r="14" spans="1:36" x14ac:dyDescent="0.35">
      <c r="A14">
        <v>1</v>
      </c>
      <c r="C14" s="15">
        <f t="shared" si="14"/>
        <v>43917</v>
      </c>
      <c r="D14" s="37">
        <f t="shared" si="16"/>
        <v>0</v>
      </c>
      <c r="E14" s="10">
        <v>23</v>
      </c>
      <c r="F14" s="5">
        <v>23</v>
      </c>
      <c r="G14" s="8"/>
      <c r="I14" s="17">
        <f t="shared" si="17"/>
        <v>0</v>
      </c>
      <c r="J14" s="17">
        <f t="shared" si="18"/>
        <v>0.25966702470461872</v>
      </c>
      <c r="K14" s="8">
        <f t="shared" si="3"/>
        <v>115</v>
      </c>
      <c r="L14" s="34">
        <f t="shared" si="4"/>
        <v>10</v>
      </c>
      <c r="M14">
        <f t="shared" si="5"/>
        <v>0.45</v>
      </c>
      <c r="N14">
        <v>22.22</v>
      </c>
      <c r="O14">
        <f t="shared" si="6"/>
        <v>4.4999999999999998E-2</v>
      </c>
      <c r="P14">
        <f t="shared" si="7"/>
        <v>0.40500000000000003</v>
      </c>
      <c r="Q14" s="32">
        <f t="shared" si="8"/>
        <v>310422.13991203142</v>
      </c>
      <c r="R14" s="28">
        <f t="shared" si="9"/>
        <v>133.16814212231944</v>
      </c>
      <c r="S14" s="28">
        <f t="shared" si="10"/>
        <v>13.691945846267476</v>
      </c>
      <c r="T14" s="20"/>
      <c r="U14" s="1">
        <f t="shared" si="0"/>
        <v>2.6633628424463889</v>
      </c>
      <c r="V14" s="1">
        <f t="shared" si="1"/>
        <v>497.33663715755364</v>
      </c>
      <c r="W14" s="1">
        <f t="shared" si="2"/>
        <v>1.3316814212231944</v>
      </c>
      <c r="X14" s="3">
        <f t="shared" si="11"/>
        <v>0.34229864615668693</v>
      </c>
    </row>
    <row r="15" spans="1:36" x14ac:dyDescent="0.35">
      <c r="A15">
        <v>1</v>
      </c>
      <c r="C15" s="15">
        <f t="shared" si="14"/>
        <v>43918</v>
      </c>
      <c r="D15" s="37">
        <f t="shared" si="16"/>
        <v>18</v>
      </c>
      <c r="E15" s="10">
        <v>41</v>
      </c>
      <c r="F15" s="5">
        <v>41</v>
      </c>
      <c r="G15" s="8"/>
      <c r="I15" s="17">
        <f t="shared" si="17"/>
        <v>0.78260869565217395</v>
      </c>
      <c r="J15" s="17">
        <f t="shared" si="18"/>
        <v>0.28575398122635781</v>
      </c>
      <c r="K15" s="8">
        <f t="shared" si="3"/>
        <v>205</v>
      </c>
      <c r="L15" s="34">
        <f t="shared" si="4"/>
        <v>10</v>
      </c>
      <c r="M15">
        <f t="shared" si="5"/>
        <v>0.45</v>
      </c>
      <c r="N15">
        <v>22.22</v>
      </c>
      <c r="O15">
        <f t="shared" si="6"/>
        <v>4.4999999999999998E-2</v>
      </c>
      <c r="P15">
        <f t="shared" si="7"/>
        <v>0.40500000000000003</v>
      </c>
      <c r="Q15" s="32">
        <f t="shared" si="8"/>
        <v>310362.24239251693</v>
      </c>
      <c r="R15" s="28">
        <f t="shared" si="9"/>
        <v>187.07309524129809</v>
      </c>
      <c r="S15" s="28">
        <f t="shared" si="10"/>
        <v>19.684512241771849</v>
      </c>
      <c r="T15" s="20"/>
      <c r="U15" s="1">
        <f t="shared" si="0"/>
        <v>3.7414619048259619</v>
      </c>
      <c r="V15" s="1">
        <f t="shared" si="1"/>
        <v>496.25853809517406</v>
      </c>
      <c r="W15" s="1">
        <f t="shared" si="2"/>
        <v>1.8707309524129809</v>
      </c>
      <c r="X15" s="3">
        <f t="shared" si="11"/>
        <v>0.49211280604429625</v>
      </c>
    </row>
    <row r="16" spans="1:36" x14ac:dyDescent="0.35">
      <c r="A16">
        <v>1</v>
      </c>
      <c r="B16" t="s">
        <v>24</v>
      </c>
      <c r="C16" s="15">
        <f t="shared" si="14"/>
        <v>43919</v>
      </c>
      <c r="D16" s="37">
        <f t="shared" si="16"/>
        <v>10</v>
      </c>
      <c r="E16" s="10">
        <v>51</v>
      </c>
      <c r="F16" s="5">
        <v>51</v>
      </c>
      <c r="G16" s="8"/>
      <c r="I16" s="17">
        <f t="shared" si="17"/>
        <v>0.24390243902439024</v>
      </c>
      <c r="J16" s="17">
        <f t="shared" si="18"/>
        <v>0.284882901086985</v>
      </c>
      <c r="K16" s="8">
        <f t="shared" si="3"/>
        <v>255</v>
      </c>
      <c r="L16" s="34">
        <f t="shared" si="4"/>
        <v>10</v>
      </c>
      <c r="M16">
        <f t="shared" si="5"/>
        <v>0.45</v>
      </c>
      <c r="N16">
        <v>22.22</v>
      </c>
      <c r="O16">
        <f t="shared" si="6"/>
        <v>4.4999999999999998E-2</v>
      </c>
      <c r="P16">
        <f t="shared" si="7"/>
        <v>0.40500000000000003</v>
      </c>
      <c r="Q16" s="32">
        <f t="shared" si="8"/>
        <v>310278.1152725346</v>
      </c>
      <c r="R16" s="28">
        <f t="shared" si="9"/>
        <v>262.78192593779193</v>
      </c>
      <c r="S16" s="28">
        <f t="shared" si="10"/>
        <v>28.102801527630263</v>
      </c>
      <c r="T16" s="20"/>
      <c r="U16" s="1">
        <f t="shared" si="0"/>
        <v>5.2556385187558385</v>
      </c>
      <c r="V16" s="1">
        <f t="shared" si="1"/>
        <v>494.74436148124414</v>
      </c>
      <c r="W16" s="1">
        <f t="shared" si="2"/>
        <v>2.6278192593779193</v>
      </c>
      <c r="X16" s="3">
        <f t="shared" si="11"/>
        <v>0.70257003819075659</v>
      </c>
    </row>
    <row r="17" spans="1:24" x14ac:dyDescent="0.35">
      <c r="A17">
        <v>1</v>
      </c>
      <c r="C17" s="15">
        <f t="shared" si="14"/>
        <v>43920</v>
      </c>
      <c r="D17" s="37">
        <f t="shared" si="16"/>
        <v>26</v>
      </c>
      <c r="E17" s="10">
        <v>77</v>
      </c>
      <c r="F17" s="5">
        <v>77</v>
      </c>
      <c r="G17" s="8"/>
      <c r="H17" s="8">
        <v>1</v>
      </c>
      <c r="I17" s="17">
        <f t="shared" si="17"/>
        <v>0.50980392156862742</v>
      </c>
      <c r="J17" s="17">
        <f t="shared" si="18"/>
        <v>0.35771203273964602</v>
      </c>
      <c r="K17" s="8">
        <f t="shared" si="3"/>
        <v>385</v>
      </c>
      <c r="L17" s="34">
        <f t="shared" si="4"/>
        <v>10</v>
      </c>
      <c r="M17">
        <f t="shared" si="5"/>
        <v>0.45</v>
      </c>
      <c r="N17">
        <v>22.22</v>
      </c>
      <c r="O17">
        <f t="shared" si="6"/>
        <v>4.4999999999999998E-2</v>
      </c>
      <c r="P17">
        <f t="shared" si="7"/>
        <v>0.40500000000000003</v>
      </c>
      <c r="Q17" s="32">
        <f t="shared" si="8"/>
        <v>310159.97378236672</v>
      </c>
      <c r="R17" s="28">
        <f t="shared" si="9"/>
        <v>369.09822943844239</v>
      </c>
      <c r="S17" s="28">
        <f t="shared" si="10"/>
        <v>39.927988194830903</v>
      </c>
      <c r="T17" s="20"/>
      <c r="U17" s="1">
        <f t="shared" si="0"/>
        <v>7.3819645887688479</v>
      </c>
      <c r="V17" s="1">
        <f t="shared" si="1"/>
        <v>492.61803541123118</v>
      </c>
      <c r="W17" s="1">
        <f t="shared" si="2"/>
        <v>3.6909822943844239</v>
      </c>
      <c r="X17" s="3">
        <f t="shared" si="11"/>
        <v>0.99819970487077259</v>
      </c>
    </row>
    <row r="18" spans="1:24" x14ac:dyDescent="0.35">
      <c r="A18">
        <v>1</v>
      </c>
      <c r="C18" s="15">
        <f t="shared" si="14"/>
        <v>43921</v>
      </c>
      <c r="D18" s="37">
        <f t="shared" si="16"/>
        <v>23</v>
      </c>
      <c r="E18" s="10">
        <v>100</v>
      </c>
      <c r="F18" s="5">
        <v>98</v>
      </c>
      <c r="G18" s="8"/>
      <c r="H18" s="8">
        <v>2</v>
      </c>
      <c r="I18" s="17">
        <f t="shared" si="17"/>
        <v>0.27272727272727271</v>
      </c>
      <c r="J18" s="17">
        <f t="shared" si="18"/>
        <v>0.33953021455782789</v>
      </c>
      <c r="K18" s="8">
        <f t="shared" si="3"/>
        <v>490</v>
      </c>
      <c r="L18" s="34">
        <f t="shared" si="4"/>
        <v>10</v>
      </c>
      <c r="M18">
        <f t="shared" si="5"/>
        <v>0.45</v>
      </c>
      <c r="N18">
        <v>22.22</v>
      </c>
      <c r="O18">
        <f t="shared" si="6"/>
        <v>4.4999999999999998E-2</v>
      </c>
      <c r="P18">
        <f t="shared" si="7"/>
        <v>0.40500000000000003</v>
      </c>
      <c r="Q18" s="32">
        <f t="shared" si="8"/>
        <v>309994.09779474215</v>
      </c>
      <c r="R18" s="28">
        <f t="shared" si="9"/>
        <v>518.3647967382758</v>
      </c>
      <c r="S18" s="28">
        <f t="shared" si="10"/>
        <v>56.537408519560813</v>
      </c>
      <c r="T18" s="20"/>
      <c r="U18" s="1">
        <f t="shared" si="0"/>
        <v>10.367295934765517</v>
      </c>
      <c r="V18" s="1">
        <f t="shared" si="1"/>
        <v>489.63270406523446</v>
      </c>
      <c r="W18" s="1">
        <f t="shared" si="2"/>
        <v>5.1836479673827585</v>
      </c>
      <c r="X18" s="3">
        <f t="shared" si="11"/>
        <v>1.4134352129890204</v>
      </c>
    </row>
    <row r="19" spans="1:24" x14ac:dyDescent="0.35">
      <c r="A19">
        <v>2</v>
      </c>
      <c r="B19" t="s">
        <v>23</v>
      </c>
      <c r="C19" s="15">
        <f t="shared" si="14"/>
        <v>43922</v>
      </c>
      <c r="D19" s="37">
        <f>E19-E18</f>
        <v>8</v>
      </c>
      <c r="E19" s="10">
        <v>108</v>
      </c>
      <c r="F19" s="5">
        <v>105</v>
      </c>
      <c r="G19" s="6">
        <v>10</v>
      </c>
      <c r="H19" s="6">
        <v>3</v>
      </c>
      <c r="I19" s="17">
        <f t="shared" si="17"/>
        <v>7.1428571428571425E-2</v>
      </c>
      <c r="J19" s="17">
        <f t="shared" si="18"/>
        <v>0.2987138880272156</v>
      </c>
      <c r="K19" s="8">
        <f t="shared" si="3"/>
        <v>525</v>
      </c>
      <c r="L19" s="34">
        <f t="shared" si="4"/>
        <v>2.2222222222222223</v>
      </c>
      <c r="M19">
        <f t="shared" si="5"/>
        <v>0.1</v>
      </c>
      <c r="N19">
        <v>22.22</v>
      </c>
      <c r="O19">
        <f t="shared" si="6"/>
        <v>4.4999999999999998E-2</v>
      </c>
      <c r="P19">
        <f t="shared" si="7"/>
        <v>5.5000000000000007E-2</v>
      </c>
      <c r="Q19" s="32">
        <f t="shared" si="8"/>
        <v>309942.35710429965</v>
      </c>
      <c r="R19" s="28">
        <f t="shared" si="9"/>
        <v>546.77907132754478</v>
      </c>
      <c r="S19" s="28">
        <f t="shared" si="10"/>
        <v>79.863824372783228</v>
      </c>
      <c r="T19" s="20"/>
      <c r="U19" s="1">
        <f t="shared" si="0"/>
        <v>10.935581426550895</v>
      </c>
      <c r="V19" s="1">
        <f t="shared" si="1"/>
        <v>489.06441857344913</v>
      </c>
      <c r="W19" s="1">
        <f t="shared" si="2"/>
        <v>5.4677907132754475</v>
      </c>
      <c r="X19" s="3">
        <f t="shared" si="11"/>
        <v>1.9965956093195807</v>
      </c>
    </row>
    <row r="20" spans="1:24" x14ac:dyDescent="0.35">
      <c r="A20">
        <v>2</v>
      </c>
      <c r="C20" s="15">
        <f t="shared" si="14"/>
        <v>43923</v>
      </c>
      <c r="D20" s="37">
        <f t="shared" ref="D20:D68" si="19">E20-E19</f>
        <v>9</v>
      </c>
      <c r="E20" s="10">
        <v>117</v>
      </c>
      <c r="F20" s="6">
        <v>102</v>
      </c>
      <c r="G20" s="6">
        <v>12</v>
      </c>
      <c r="H20" s="6">
        <v>3</v>
      </c>
      <c r="I20" s="17">
        <f t="shared" si="17"/>
        <v>-2.8571428571428571E-2</v>
      </c>
      <c r="J20" s="17">
        <f t="shared" si="18"/>
        <v>0.26455706740422963</v>
      </c>
      <c r="K20" s="8">
        <f t="shared" si="3"/>
        <v>510</v>
      </c>
      <c r="L20" s="34">
        <f t="shared" si="4"/>
        <v>2.2222222222222223</v>
      </c>
      <c r="M20">
        <f t="shared" si="5"/>
        <v>0.1</v>
      </c>
      <c r="N20">
        <v>22.22</v>
      </c>
      <c r="O20">
        <f t="shared" si="6"/>
        <v>4.4999999999999998E-2</v>
      </c>
      <c r="P20">
        <f t="shared" si="7"/>
        <v>5.5000000000000007E-2</v>
      </c>
      <c r="Q20" s="32">
        <f t="shared" si="8"/>
        <v>309887.78934645513</v>
      </c>
      <c r="R20" s="28">
        <f t="shared" si="9"/>
        <v>576.74177096232222</v>
      </c>
      <c r="S20" s="28">
        <f t="shared" si="10"/>
        <v>104.46888258252274</v>
      </c>
      <c r="T20" s="20"/>
      <c r="U20" s="1">
        <f t="shared" si="0"/>
        <v>11.534835419246445</v>
      </c>
      <c r="V20" s="1">
        <f t="shared" si="1"/>
        <v>488.46516458075354</v>
      </c>
      <c r="W20" s="1">
        <f t="shared" si="2"/>
        <v>5.7674177096232224</v>
      </c>
      <c r="X20" s="3">
        <f t="shared" si="11"/>
        <v>2.6117220645630685</v>
      </c>
    </row>
    <row r="21" spans="1:24" x14ac:dyDescent="0.35">
      <c r="A21">
        <v>2</v>
      </c>
      <c r="C21" s="15">
        <f t="shared" si="14"/>
        <v>43924</v>
      </c>
      <c r="D21" s="37">
        <f t="shared" si="19"/>
        <v>21</v>
      </c>
      <c r="E21" s="10">
        <v>138</v>
      </c>
      <c r="F21" s="6">
        <v>114</v>
      </c>
      <c r="G21" s="6">
        <v>20</v>
      </c>
      <c r="H21" s="6">
        <v>4</v>
      </c>
      <c r="I21" s="17">
        <f t="shared" si="17"/>
        <v>0.11764705882352941</v>
      </c>
      <c r="J21" s="17">
        <f t="shared" si="18"/>
        <v>0.28136379009330525</v>
      </c>
      <c r="K21" s="8">
        <f t="shared" si="3"/>
        <v>570</v>
      </c>
      <c r="L21" s="34">
        <f t="shared" si="4"/>
        <v>2.2222222222222223</v>
      </c>
      <c r="M21">
        <f t="shared" si="5"/>
        <v>0.1</v>
      </c>
      <c r="N21">
        <v>22.22</v>
      </c>
      <c r="O21">
        <f t="shared" si="6"/>
        <v>4.4999999999999998E-2</v>
      </c>
      <c r="P21">
        <f t="shared" si="7"/>
        <v>5.5000000000000007E-2</v>
      </c>
      <c r="Q21" s="32">
        <f t="shared" si="8"/>
        <v>309830.24148819951</v>
      </c>
      <c r="R21" s="28">
        <f t="shared" si="9"/>
        <v>608.33624952462469</v>
      </c>
      <c r="S21" s="28">
        <f t="shared" si="10"/>
        <v>130.42226227582722</v>
      </c>
      <c r="T21" s="20"/>
      <c r="U21" s="1">
        <f t="shared" si="0"/>
        <v>12.166724990492494</v>
      </c>
      <c r="V21" s="1">
        <f t="shared" si="1"/>
        <v>487.83327500950753</v>
      </c>
      <c r="W21" s="1">
        <f t="shared" si="2"/>
        <v>6.0833624952462468</v>
      </c>
      <c r="X21" s="3">
        <f t="shared" si="11"/>
        <v>3.2605565568956809</v>
      </c>
    </row>
    <row r="22" spans="1:24" x14ac:dyDescent="0.35">
      <c r="A22">
        <v>2</v>
      </c>
      <c r="C22" s="15">
        <f t="shared" si="14"/>
        <v>43925</v>
      </c>
      <c r="D22" s="37">
        <f t="shared" si="19"/>
        <v>13</v>
      </c>
      <c r="E22" s="10">
        <v>151</v>
      </c>
      <c r="F22" s="6">
        <v>126</v>
      </c>
      <c r="G22" s="6">
        <v>21</v>
      </c>
      <c r="H22" s="6">
        <v>4</v>
      </c>
      <c r="I22" s="17">
        <f t="shared" si="17"/>
        <v>0.10526315789473684</v>
      </c>
      <c r="J22" s="17">
        <f t="shared" si="18"/>
        <v>0.1846001418422428</v>
      </c>
      <c r="K22" s="8">
        <f t="shared" si="3"/>
        <v>630</v>
      </c>
      <c r="L22" s="34">
        <f t="shared" si="4"/>
        <v>2.2222222222222223</v>
      </c>
      <c r="M22">
        <f t="shared" si="5"/>
        <v>0.1</v>
      </c>
      <c r="N22">
        <v>22.22</v>
      </c>
      <c r="O22">
        <f t="shared" si="6"/>
        <v>4.4999999999999998E-2</v>
      </c>
      <c r="P22">
        <f t="shared" si="7"/>
        <v>5.5000000000000007E-2</v>
      </c>
      <c r="Q22" s="32">
        <f t="shared" si="8"/>
        <v>309769.55237435125</v>
      </c>
      <c r="R22" s="28">
        <f t="shared" si="9"/>
        <v>641.6502321442689</v>
      </c>
      <c r="S22" s="28">
        <f t="shared" si="10"/>
        <v>157.79739350443532</v>
      </c>
      <c r="T22" s="20"/>
      <c r="U22" s="1">
        <f t="shared" si="0"/>
        <v>12.833004642885378</v>
      </c>
      <c r="V22" s="1">
        <f t="shared" si="1"/>
        <v>487.16699535711462</v>
      </c>
      <c r="W22" s="1">
        <f t="shared" si="2"/>
        <v>6.4165023214426888</v>
      </c>
      <c r="X22" s="3">
        <f t="shared" si="11"/>
        <v>3.9449348376108833</v>
      </c>
    </row>
    <row r="23" spans="1:24" x14ac:dyDescent="0.35">
      <c r="A23">
        <v>2</v>
      </c>
      <c r="C23" s="15">
        <f t="shared" si="14"/>
        <v>43926</v>
      </c>
      <c r="D23" s="37">
        <f t="shared" si="19"/>
        <v>3</v>
      </c>
      <c r="E23" s="10">
        <v>154</v>
      </c>
      <c r="F23" s="6">
        <v>128</v>
      </c>
      <c r="G23" s="6">
        <v>21</v>
      </c>
      <c r="H23" s="6">
        <v>5</v>
      </c>
      <c r="I23" s="17">
        <f t="shared" si="17"/>
        <v>1.5873015873015872E-2</v>
      </c>
      <c r="J23" s="17">
        <f t="shared" si="18"/>
        <v>0.152024509963475</v>
      </c>
      <c r="K23" s="8">
        <f t="shared" si="3"/>
        <v>640</v>
      </c>
      <c r="L23" s="34">
        <f t="shared" si="4"/>
        <v>2.2222222222222223</v>
      </c>
      <c r="M23">
        <f t="shared" si="5"/>
        <v>0.1</v>
      </c>
      <c r="N23">
        <v>22.22</v>
      </c>
      <c r="O23">
        <f t="shared" si="6"/>
        <v>4.4999999999999998E-2</v>
      </c>
      <c r="P23">
        <f t="shared" si="7"/>
        <v>5.5000000000000007E-2</v>
      </c>
      <c r="Q23" s="32">
        <f t="shared" si="8"/>
        <v>309705.55231472105</v>
      </c>
      <c r="R23" s="28">
        <f t="shared" si="9"/>
        <v>676.77603132794752</v>
      </c>
      <c r="S23" s="28">
        <f t="shared" si="10"/>
        <v>186.67165395092741</v>
      </c>
      <c r="T23" s="20"/>
      <c r="U23" s="1">
        <f t="shared" si="0"/>
        <v>13.53552062655895</v>
      </c>
      <c r="V23" s="1">
        <f t="shared" si="1"/>
        <v>486.46447937344107</v>
      </c>
      <c r="W23" s="1">
        <f t="shared" si="2"/>
        <v>6.7677603132794752</v>
      </c>
      <c r="X23" s="3">
        <f t="shared" si="11"/>
        <v>4.6667913487731854</v>
      </c>
    </row>
    <row r="24" spans="1:24" x14ac:dyDescent="0.35">
      <c r="A24">
        <v>2</v>
      </c>
      <c r="C24" s="15">
        <f t="shared" si="14"/>
        <v>43927</v>
      </c>
      <c r="D24" s="37">
        <f t="shared" si="19"/>
        <v>26</v>
      </c>
      <c r="E24" s="10">
        <v>180</v>
      </c>
      <c r="F24" s="6">
        <v>149</v>
      </c>
      <c r="G24" s="6">
        <v>25</v>
      </c>
      <c r="H24" s="6">
        <v>6</v>
      </c>
      <c r="I24" s="17">
        <f t="shared" si="17"/>
        <v>0.1640625</v>
      </c>
      <c r="J24" s="17">
        <f t="shared" si="18"/>
        <v>0.10263287831081394</v>
      </c>
      <c r="K24" s="8">
        <f t="shared" si="3"/>
        <v>745</v>
      </c>
      <c r="L24" s="34">
        <f t="shared" si="4"/>
        <v>2.2222222222222223</v>
      </c>
      <c r="M24">
        <f t="shared" si="5"/>
        <v>0.1</v>
      </c>
      <c r="N24">
        <v>22.22</v>
      </c>
      <c r="O24">
        <f t="shared" si="6"/>
        <v>4.4999999999999998E-2</v>
      </c>
      <c r="P24">
        <f t="shared" si="7"/>
        <v>5.5000000000000007E-2</v>
      </c>
      <c r="Q24" s="32">
        <f t="shared" si="8"/>
        <v>309638.06265236827</v>
      </c>
      <c r="R24" s="28">
        <f t="shared" si="9"/>
        <v>713.8107722709716</v>
      </c>
      <c r="S24" s="28">
        <f t="shared" si="10"/>
        <v>217.12657536068505</v>
      </c>
      <c r="T24" s="20"/>
      <c r="U24" s="1">
        <f t="shared" si="0"/>
        <v>14.276215445419432</v>
      </c>
      <c r="V24" s="1">
        <f t="shared" si="1"/>
        <v>485.72378455458056</v>
      </c>
      <c r="W24" s="1">
        <f t="shared" si="2"/>
        <v>7.1381077227097158</v>
      </c>
      <c r="X24" s="3">
        <f t="shared" si="11"/>
        <v>5.4281643840171263</v>
      </c>
    </row>
    <row r="25" spans="1:24" x14ac:dyDescent="0.35">
      <c r="A25">
        <v>2</v>
      </c>
      <c r="C25" s="15">
        <f t="shared" si="14"/>
        <v>43928</v>
      </c>
      <c r="D25" s="37">
        <f t="shared" si="19"/>
        <v>11</v>
      </c>
      <c r="E25" s="10">
        <v>191</v>
      </c>
      <c r="F25" s="6">
        <v>143</v>
      </c>
      <c r="G25" s="6">
        <v>42</v>
      </c>
      <c r="H25" s="6">
        <v>6</v>
      </c>
      <c r="I25" s="17">
        <f t="shared" si="17"/>
        <v>-4.0268456375838924E-2</v>
      </c>
      <c r="J25" s="17">
        <f t="shared" si="18"/>
        <v>5.7919202724655151E-2</v>
      </c>
      <c r="K25" s="8">
        <f t="shared" si="3"/>
        <v>715</v>
      </c>
      <c r="L25" s="34">
        <f t="shared" si="4"/>
        <v>2.2222222222222223</v>
      </c>
      <c r="M25">
        <f t="shared" si="5"/>
        <v>0.1</v>
      </c>
      <c r="N25">
        <v>22.22</v>
      </c>
      <c r="O25">
        <f t="shared" si="6"/>
        <v>4.4999999999999998E-2</v>
      </c>
      <c r="P25">
        <f t="shared" si="7"/>
        <v>5.5000000000000007E-2</v>
      </c>
      <c r="Q25" s="32">
        <f t="shared" si="8"/>
        <v>309566.89531232475</v>
      </c>
      <c r="R25" s="28">
        <f t="shared" si="9"/>
        <v>752.85662756230283</v>
      </c>
      <c r="S25" s="28">
        <f t="shared" si="10"/>
        <v>249.24806011287876</v>
      </c>
      <c r="T25" s="20">
        <v>29</v>
      </c>
      <c r="U25" s="1">
        <f t="shared" si="0"/>
        <v>15.057132551246056</v>
      </c>
      <c r="V25" s="1">
        <f t="shared" si="1"/>
        <v>484.94286744875393</v>
      </c>
      <c r="W25" s="1">
        <f t="shared" si="2"/>
        <v>7.528566275623028</v>
      </c>
      <c r="X25" s="3">
        <f t="shared" si="11"/>
        <v>6.2312015028219694</v>
      </c>
    </row>
    <row r="26" spans="1:24" x14ac:dyDescent="0.35">
      <c r="A26">
        <v>2</v>
      </c>
      <c r="C26" s="15">
        <f t="shared" si="14"/>
        <v>43929</v>
      </c>
      <c r="D26" s="37">
        <f t="shared" si="19"/>
        <v>23</v>
      </c>
      <c r="E26" s="10">
        <v>214</v>
      </c>
      <c r="F26" s="6">
        <v>160</v>
      </c>
      <c r="G26" s="6">
        <v>47</v>
      </c>
      <c r="H26" s="6">
        <v>7</v>
      </c>
      <c r="I26" s="17">
        <f t="shared" si="17"/>
        <v>0.11888111888111888</v>
      </c>
      <c r="J26" s="17">
        <f t="shared" si="18"/>
        <v>6.4698138075019077E-2</v>
      </c>
      <c r="K26" s="8">
        <f t="shared" si="3"/>
        <v>800</v>
      </c>
      <c r="L26" s="34">
        <f t="shared" si="4"/>
        <v>2.2222222222222223</v>
      </c>
      <c r="M26">
        <f t="shared" si="5"/>
        <v>0.1</v>
      </c>
      <c r="N26">
        <v>22.22</v>
      </c>
      <c r="O26">
        <f t="shared" si="6"/>
        <v>4.4999999999999998E-2</v>
      </c>
      <c r="P26">
        <f t="shared" si="7"/>
        <v>5.5000000000000007E-2</v>
      </c>
      <c r="Q26" s="32">
        <f t="shared" si="8"/>
        <v>309491.85233017278</v>
      </c>
      <c r="R26" s="28">
        <f t="shared" si="9"/>
        <v>794.02106147398172</v>
      </c>
      <c r="S26" s="28">
        <f t="shared" si="10"/>
        <v>283.12660835318241</v>
      </c>
      <c r="T26" s="20">
        <v>35</v>
      </c>
      <c r="U26" s="1">
        <f t="shared" si="0"/>
        <v>15.880421229479635</v>
      </c>
      <c r="V26" s="1">
        <f t="shared" si="1"/>
        <v>484.11957877052038</v>
      </c>
      <c r="W26" s="1">
        <f t="shared" si="2"/>
        <v>7.9402106147398177</v>
      </c>
      <c r="X26" s="3">
        <f t="shared" si="11"/>
        <v>7.0781652088295601</v>
      </c>
    </row>
    <row r="27" spans="1:24" x14ac:dyDescent="0.35">
      <c r="A27">
        <v>2</v>
      </c>
      <c r="C27" s="15">
        <f t="shared" si="14"/>
        <v>43930</v>
      </c>
      <c r="D27" s="37">
        <f t="shared" si="19"/>
        <v>20</v>
      </c>
      <c r="E27" s="10">
        <v>234</v>
      </c>
      <c r="F27" s="6">
        <v>163</v>
      </c>
      <c r="G27" s="6">
        <v>62</v>
      </c>
      <c r="H27" s="6">
        <v>9</v>
      </c>
      <c r="I27" s="17">
        <f t="shared" si="17"/>
        <v>1.8749999999999999E-2</v>
      </c>
      <c r="J27" s="17">
        <f t="shared" si="18"/>
        <v>7.1458342156651727E-2</v>
      </c>
      <c r="K27" s="8">
        <f t="shared" si="3"/>
        <v>815</v>
      </c>
      <c r="L27" s="34">
        <f t="shared" si="4"/>
        <v>2.2222222222222223</v>
      </c>
      <c r="M27">
        <f t="shared" si="5"/>
        <v>0.1</v>
      </c>
      <c r="N27">
        <v>22.22</v>
      </c>
      <c r="O27">
        <f t="shared" si="6"/>
        <v>4.4999999999999998E-2</v>
      </c>
      <c r="P27">
        <f t="shared" si="7"/>
        <v>5.5000000000000007E-2</v>
      </c>
      <c r="Q27" s="32">
        <f t="shared" si="8"/>
        <v>309412.7253598781</v>
      </c>
      <c r="R27" s="28">
        <f t="shared" si="9"/>
        <v>837.41708400232312</v>
      </c>
      <c r="S27" s="28">
        <f t="shared" si="10"/>
        <v>318.85755611951157</v>
      </c>
      <c r="T27" s="20">
        <v>28</v>
      </c>
      <c r="U27" s="1">
        <f t="shared" si="0"/>
        <v>16.748341680046462</v>
      </c>
      <c r="V27" s="1">
        <f t="shared" si="1"/>
        <v>483.25165831995355</v>
      </c>
      <c r="W27" s="1">
        <f t="shared" si="2"/>
        <v>8.3741708400232309</v>
      </c>
      <c r="X27" s="3">
        <f t="shared" si="11"/>
        <v>7.9714389029877895</v>
      </c>
    </row>
    <row r="28" spans="1:24" x14ac:dyDescent="0.35">
      <c r="A28">
        <v>3</v>
      </c>
      <c r="C28" s="15">
        <f t="shared" si="14"/>
        <v>43931</v>
      </c>
      <c r="D28" s="37">
        <f t="shared" si="19"/>
        <v>15</v>
      </c>
      <c r="E28" s="10">
        <v>249</v>
      </c>
      <c r="F28" s="6">
        <v>168</v>
      </c>
      <c r="G28" s="6">
        <v>68</v>
      </c>
      <c r="H28" s="6">
        <v>13</v>
      </c>
      <c r="I28" s="17">
        <f t="shared" si="17"/>
        <v>3.0674846625766871E-2</v>
      </c>
      <c r="J28" s="17">
        <f t="shared" si="18"/>
        <v>5.9033740414114209E-2</v>
      </c>
      <c r="K28" s="8">
        <f t="shared" si="3"/>
        <v>840</v>
      </c>
      <c r="L28" s="34">
        <f t="shared" si="4"/>
        <v>2.5555555555555558</v>
      </c>
      <c r="M28">
        <f t="shared" si="5"/>
        <v>0.115</v>
      </c>
      <c r="N28">
        <v>22.22</v>
      </c>
      <c r="O28">
        <f t="shared" si="6"/>
        <v>4.4999999999999998E-2</v>
      </c>
      <c r="P28">
        <f t="shared" si="7"/>
        <v>7.0000000000000007E-2</v>
      </c>
      <c r="Q28" s="32">
        <f t="shared" si="8"/>
        <v>309316.78063036391</v>
      </c>
      <c r="R28" s="28">
        <f t="shared" si="9"/>
        <v>895.678044736429</v>
      </c>
      <c r="S28" s="28">
        <f t="shared" si="10"/>
        <v>356.54132489961609</v>
      </c>
      <c r="T28" s="20">
        <v>32</v>
      </c>
      <c r="U28" s="1">
        <f t="shared" si="0"/>
        <v>17.91356089472858</v>
      </c>
      <c r="V28" s="1">
        <f t="shared" si="1"/>
        <v>482.08643910527144</v>
      </c>
      <c r="W28" s="1">
        <f t="shared" si="2"/>
        <v>8.9567804473642898</v>
      </c>
      <c r="X28" s="3">
        <f t="shared" si="11"/>
        <v>8.9135331224904029</v>
      </c>
    </row>
    <row r="29" spans="1:24" x14ac:dyDescent="0.35">
      <c r="A29">
        <v>3</v>
      </c>
      <c r="C29" s="15">
        <f t="shared" si="14"/>
        <v>43932</v>
      </c>
      <c r="D29" s="37">
        <f t="shared" si="19"/>
        <v>21</v>
      </c>
      <c r="E29" s="9">
        <v>270</v>
      </c>
      <c r="F29" s="6">
        <v>188</v>
      </c>
      <c r="G29" s="6">
        <v>68</v>
      </c>
      <c r="H29" s="8">
        <v>14</v>
      </c>
      <c r="I29" s="17">
        <f t="shared" si="17"/>
        <v>0.11904761904761904</v>
      </c>
      <c r="J29" s="17">
        <f t="shared" si="18"/>
        <v>6.1002949150240245E-2</v>
      </c>
      <c r="K29" s="8">
        <f t="shared" si="3"/>
        <v>940</v>
      </c>
      <c r="L29" s="34">
        <f t="shared" si="4"/>
        <v>2.5555555555555558</v>
      </c>
      <c r="M29">
        <f t="shared" si="5"/>
        <v>0.115</v>
      </c>
      <c r="N29">
        <v>22.22</v>
      </c>
      <c r="O29">
        <f t="shared" si="6"/>
        <v>4.4999999999999998E-2</v>
      </c>
      <c r="P29">
        <f t="shared" si="7"/>
        <v>7.0000000000000007E-2</v>
      </c>
      <c r="Q29" s="32">
        <f t="shared" si="8"/>
        <v>309214.19263460417</v>
      </c>
      <c r="R29" s="28">
        <f t="shared" si="9"/>
        <v>957.96052848300963</v>
      </c>
      <c r="S29" s="28">
        <f t="shared" si="10"/>
        <v>396.84683691275541</v>
      </c>
      <c r="T29" s="20">
        <v>21</v>
      </c>
      <c r="U29" s="1">
        <f t="shared" si="0"/>
        <v>19.159210569660193</v>
      </c>
      <c r="V29" s="1">
        <f t="shared" si="1"/>
        <v>480.84078943033978</v>
      </c>
      <c r="W29" s="1">
        <f t="shared" si="2"/>
        <v>9.5796052848300963</v>
      </c>
      <c r="X29" s="3">
        <f t="shared" si="11"/>
        <v>9.9211709228188862</v>
      </c>
    </row>
    <row r="30" spans="1:24" x14ac:dyDescent="0.35">
      <c r="A30">
        <v>3</v>
      </c>
      <c r="C30" s="15">
        <f t="shared" si="14"/>
        <v>43933</v>
      </c>
      <c r="D30" s="37">
        <f t="shared" si="19"/>
        <v>37</v>
      </c>
      <c r="E30" s="9">
        <v>307</v>
      </c>
      <c r="F30" s="6">
        <v>223</v>
      </c>
      <c r="G30" s="6">
        <v>68</v>
      </c>
      <c r="H30" s="8">
        <v>16</v>
      </c>
      <c r="I30" s="17">
        <f t="shared" si="17"/>
        <v>0.18617021276595744</v>
      </c>
      <c r="J30" s="17">
        <f t="shared" si="18"/>
        <v>8.533112013494619E-2</v>
      </c>
      <c r="K30" s="8">
        <f t="shared" si="3"/>
        <v>1115</v>
      </c>
      <c r="L30" s="34">
        <f t="shared" si="4"/>
        <v>2.5555555555555558</v>
      </c>
      <c r="M30">
        <f t="shared" si="5"/>
        <v>0.115</v>
      </c>
      <c r="N30">
        <v>22.22</v>
      </c>
      <c r="O30">
        <f t="shared" si="6"/>
        <v>4.4999999999999998E-2</v>
      </c>
      <c r="P30">
        <f t="shared" si="7"/>
        <v>7.0000000000000007E-2</v>
      </c>
      <c r="Q30" s="32">
        <f t="shared" si="8"/>
        <v>309104.5073997766</v>
      </c>
      <c r="R30" s="28">
        <f t="shared" si="9"/>
        <v>1024.537539528847</v>
      </c>
      <c r="S30" s="28">
        <f t="shared" si="10"/>
        <v>439.95506069449084</v>
      </c>
      <c r="T30" s="20">
        <v>24</v>
      </c>
      <c r="U30" s="1">
        <f t="shared" si="0"/>
        <v>20.490750790576939</v>
      </c>
      <c r="V30" s="1">
        <f t="shared" si="1"/>
        <v>479.50924920942305</v>
      </c>
      <c r="W30" s="1">
        <f t="shared" si="2"/>
        <v>10.24537539528847</v>
      </c>
      <c r="X30" s="3">
        <f t="shared" si="11"/>
        <v>10.998876517362271</v>
      </c>
    </row>
    <row r="31" spans="1:24" x14ac:dyDescent="0.35">
      <c r="A31">
        <v>3</v>
      </c>
      <c r="C31" s="15">
        <f t="shared" si="14"/>
        <v>43934</v>
      </c>
      <c r="D31" s="37">
        <f t="shared" si="19"/>
        <v>10</v>
      </c>
      <c r="E31" s="9">
        <v>317</v>
      </c>
      <c r="F31" s="6">
        <v>224</v>
      </c>
      <c r="G31" s="6">
        <v>72</v>
      </c>
      <c r="H31" s="8">
        <v>21</v>
      </c>
      <c r="I31" s="17">
        <f t="shared" si="17"/>
        <v>4.4843049327354259E-3</v>
      </c>
      <c r="J31" s="17">
        <f t="shared" si="18"/>
        <v>6.253423512533697E-2</v>
      </c>
      <c r="K31" s="8">
        <f t="shared" si="3"/>
        <v>1120</v>
      </c>
      <c r="L31" s="34">
        <f t="shared" si="4"/>
        <v>2.5555555555555558</v>
      </c>
      <c r="M31">
        <f t="shared" si="5"/>
        <v>0.115</v>
      </c>
      <c r="N31">
        <v>22.22</v>
      </c>
      <c r="O31">
        <f t="shared" si="6"/>
        <v>4.4999999999999998E-2</v>
      </c>
      <c r="P31">
        <f t="shared" si="7"/>
        <v>7.0000000000000007E-2</v>
      </c>
      <c r="Q31" s="32">
        <f t="shared" si="8"/>
        <v>308987.24079562264</v>
      </c>
      <c r="R31" s="28">
        <f t="shared" si="9"/>
        <v>1095.6999544040314</v>
      </c>
      <c r="S31" s="28">
        <f t="shared" si="10"/>
        <v>486.05924997328896</v>
      </c>
      <c r="T31" s="20">
        <v>27</v>
      </c>
      <c r="U31" s="1">
        <f t="shared" si="0"/>
        <v>21.913999088080626</v>
      </c>
      <c r="V31" s="1">
        <f t="shared" si="1"/>
        <v>478.08600091191937</v>
      </c>
      <c r="W31" s="1">
        <f t="shared" si="2"/>
        <v>10.956999544040313</v>
      </c>
      <c r="X31" s="3">
        <f t="shared" si="11"/>
        <v>12.151481249332225</v>
      </c>
    </row>
    <row r="32" spans="1:24" x14ac:dyDescent="0.35">
      <c r="A32">
        <v>3</v>
      </c>
      <c r="C32" s="15">
        <f t="shared" si="14"/>
        <v>43935</v>
      </c>
      <c r="D32" s="37">
        <f t="shared" si="19"/>
        <v>13</v>
      </c>
      <c r="E32" s="9">
        <v>330</v>
      </c>
      <c r="F32" s="6">
        <v>220</v>
      </c>
      <c r="G32" s="6">
        <v>85</v>
      </c>
      <c r="H32" s="8">
        <v>25</v>
      </c>
      <c r="I32" s="17">
        <f t="shared" si="17"/>
        <v>-1.7857142857142856E-2</v>
      </c>
      <c r="J32" s="17">
        <f t="shared" si="18"/>
        <v>6.5735851342293553E-2</v>
      </c>
      <c r="K32" s="8">
        <f t="shared" si="3"/>
        <v>1100</v>
      </c>
      <c r="L32" s="34">
        <f t="shared" si="4"/>
        <v>2.5555555555555558</v>
      </c>
      <c r="M32">
        <f t="shared" si="5"/>
        <v>0.115</v>
      </c>
      <c r="N32">
        <v>22.22</v>
      </c>
      <c r="O32">
        <f t="shared" si="6"/>
        <v>4.4999999999999998E-2</v>
      </c>
      <c r="P32">
        <f t="shared" si="7"/>
        <v>7.0000000000000007E-2</v>
      </c>
      <c r="Q32" s="32">
        <f t="shared" si="8"/>
        <v>308861.87665588548</v>
      </c>
      <c r="R32" s="28">
        <f t="shared" si="9"/>
        <v>1171.7575961929992</v>
      </c>
      <c r="S32" s="28">
        <f t="shared" si="10"/>
        <v>535.36574792147042</v>
      </c>
      <c r="T32" s="20">
        <v>31</v>
      </c>
      <c r="U32" s="1">
        <f t="shared" si="0"/>
        <v>23.435151923859987</v>
      </c>
      <c r="V32" s="1">
        <f t="shared" si="1"/>
        <v>476.56484807614004</v>
      </c>
      <c r="W32" s="1">
        <f t="shared" si="2"/>
        <v>11.717575961929994</v>
      </c>
      <c r="X32" s="3">
        <f t="shared" si="11"/>
        <v>13.384143698036761</v>
      </c>
    </row>
    <row r="33" spans="1:24" x14ac:dyDescent="0.35">
      <c r="A33">
        <v>3</v>
      </c>
      <c r="C33" s="15">
        <f t="shared" si="14"/>
        <v>43936</v>
      </c>
      <c r="D33" s="37">
        <f t="shared" si="19"/>
        <v>37</v>
      </c>
      <c r="E33" s="9">
        <v>367</v>
      </c>
      <c r="F33" s="6">
        <v>253</v>
      </c>
      <c r="G33" s="6">
        <v>89</v>
      </c>
      <c r="H33" s="8">
        <v>25</v>
      </c>
      <c r="I33" s="17">
        <f t="shared" si="17"/>
        <v>0.15</v>
      </c>
      <c r="J33" s="17">
        <f t="shared" si="18"/>
        <v>7.0181405787847997E-2</v>
      </c>
      <c r="K33" s="8">
        <f t="shared" si="3"/>
        <v>1265</v>
      </c>
      <c r="L33" s="34">
        <f t="shared" si="4"/>
        <v>2.5555555555555558</v>
      </c>
      <c r="M33">
        <f t="shared" si="5"/>
        <v>0.115</v>
      </c>
      <c r="N33">
        <v>22.22</v>
      </c>
      <c r="O33">
        <f t="shared" si="6"/>
        <v>4.4999999999999998E-2</v>
      </c>
      <c r="P33">
        <f t="shared" si="7"/>
        <v>7.0000000000000007E-2</v>
      </c>
      <c r="Q33" s="32">
        <f t="shared" si="8"/>
        <v>308727.86480093974</v>
      </c>
      <c r="R33" s="28">
        <f t="shared" si="9"/>
        <v>1253.0403593100436</v>
      </c>
      <c r="S33" s="28">
        <f t="shared" si="10"/>
        <v>588.09483975015542</v>
      </c>
      <c r="T33" s="20">
        <v>28</v>
      </c>
      <c r="U33" s="1">
        <f t="shared" si="0"/>
        <v>25.060807186200872</v>
      </c>
      <c r="V33" s="1">
        <f t="shared" si="1"/>
        <v>474.93919281379914</v>
      </c>
      <c r="W33" s="1">
        <f t="shared" si="2"/>
        <v>12.530403593100436</v>
      </c>
      <c r="X33" s="3">
        <f t="shared" si="11"/>
        <v>14.702370993753886</v>
      </c>
    </row>
    <row r="34" spans="1:24" x14ac:dyDescent="0.35">
      <c r="A34">
        <v>3</v>
      </c>
      <c r="C34" s="15">
        <f t="shared" si="14"/>
        <v>43937</v>
      </c>
      <c r="D34" s="37">
        <f t="shared" si="19"/>
        <v>34</v>
      </c>
      <c r="E34" s="9">
        <v>401</v>
      </c>
      <c r="F34" s="6">
        <v>272</v>
      </c>
      <c r="G34" s="6">
        <v>101</v>
      </c>
      <c r="H34" s="8">
        <v>28</v>
      </c>
      <c r="I34" s="17">
        <f t="shared" si="17"/>
        <v>7.5098814229249009E-2</v>
      </c>
      <c r="J34" s="17">
        <f t="shared" si="18"/>
        <v>7.8231236392026421E-2</v>
      </c>
      <c r="K34" s="8">
        <f t="shared" si="3"/>
        <v>1360</v>
      </c>
      <c r="L34" s="34">
        <f t="shared" si="4"/>
        <v>2.5555555555555558</v>
      </c>
      <c r="M34">
        <f t="shared" si="5"/>
        <v>0.115</v>
      </c>
      <c r="N34">
        <v>22.22</v>
      </c>
      <c r="O34">
        <f t="shared" si="6"/>
        <v>4.4999999999999998E-2</v>
      </c>
      <c r="P34">
        <f t="shared" si="7"/>
        <v>7.0000000000000007E-2</v>
      </c>
      <c r="Q34" s="32">
        <f t="shared" si="8"/>
        <v>308584.61895918043</v>
      </c>
      <c r="R34" s="28">
        <f t="shared" si="9"/>
        <v>1339.8993849004071</v>
      </c>
      <c r="S34" s="28">
        <f t="shared" si="10"/>
        <v>644.48165591910742</v>
      </c>
      <c r="T34" s="20">
        <v>35</v>
      </c>
      <c r="U34" s="1">
        <f t="shared" si="0"/>
        <v>26.797987698008143</v>
      </c>
      <c r="V34" s="1">
        <f t="shared" si="1"/>
        <v>473.20201230199189</v>
      </c>
      <c r="W34" s="1">
        <f t="shared" si="2"/>
        <v>13.398993849004071</v>
      </c>
      <c r="X34" s="3">
        <f t="shared" si="11"/>
        <v>16.112041397977688</v>
      </c>
    </row>
    <row r="35" spans="1:24" x14ac:dyDescent="0.35">
      <c r="A35">
        <v>4</v>
      </c>
      <c r="B35" t="s">
        <v>30</v>
      </c>
      <c r="C35" s="15">
        <f t="shared" si="14"/>
        <v>43938</v>
      </c>
      <c r="D35" s="37">
        <f t="shared" si="19"/>
        <v>6</v>
      </c>
      <c r="E35" s="9">
        <v>407</v>
      </c>
      <c r="F35" s="6">
        <v>272</v>
      </c>
      <c r="G35" s="6">
        <v>107</v>
      </c>
      <c r="H35" s="6">
        <v>28</v>
      </c>
      <c r="I35" s="17">
        <f t="shared" si="17"/>
        <v>0</v>
      </c>
      <c r="J35" s="17">
        <f t="shared" si="18"/>
        <v>7.3849115445488306E-2</v>
      </c>
      <c r="K35" s="8">
        <f t="shared" si="3"/>
        <v>1360</v>
      </c>
      <c r="L35" s="34">
        <f t="shared" si="4"/>
        <v>1.3333333333333333</v>
      </c>
      <c r="M35">
        <f t="shared" si="5"/>
        <v>0.06</v>
      </c>
      <c r="N35">
        <v>22.22</v>
      </c>
      <c r="O35">
        <f t="shared" si="6"/>
        <v>4.4999999999999998E-2</v>
      </c>
      <c r="P35">
        <f t="shared" si="7"/>
        <v>1.4999999999999999E-2</v>
      </c>
      <c r="Q35" s="32">
        <f t="shared" si="8"/>
        <v>308504.73841621401</v>
      </c>
      <c r="R35" s="28">
        <f t="shared" si="9"/>
        <v>1359.4844555462857</v>
      </c>
      <c r="S35" s="28">
        <f t="shared" si="10"/>
        <v>704.77712823962577</v>
      </c>
      <c r="T35" s="20">
        <v>31</v>
      </c>
      <c r="U35" s="1">
        <f t="shared" si="0"/>
        <v>27.189689110925716</v>
      </c>
      <c r="V35" s="1">
        <f t="shared" si="1"/>
        <v>472.81031088907429</v>
      </c>
      <c r="W35" s="1">
        <f t="shared" si="2"/>
        <v>13.594844555462858</v>
      </c>
      <c r="X35" s="3">
        <f t="shared" si="11"/>
        <v>17.619428205990644</v>
      </c>
    </row>
    <row r="36" spans="1:24" x14ac:dyDescent="0.35">
      <c r="A36">
        <v>4</v>
      </c>
      <c r="C36" s="15">
        <f t="shared" si="14"/>
        <v>43939</v>
      </c>
      <c r="D36" s="37">
        <f t="shared" si="19"/>
        <v>12</v>
      </c>
      <c r="E36" s="10">
        <v>419</v>
      </c>
      <c r="F36" s="6">
        <v>284</v>
      </c>
      <c r="G36" s="6">
        <v>107</v>
      </c>
      <c r="H36" s="6">
        <v>28</v>
      </c>
      <c r="I36" s="17">
        <f t="shared" si="17"/>
        <v>4.4117647058823532E-2</v>
      </c>
      <c r="J36" s="17">
        <f t="shared" si="18"/>
        <v>6.3144833732803232E-2</v>
      </c>
      <c r="K36" s="8">
        <f t="shared" si="3"/>
        <v>1420</v>
      </c>
      <c r="L36" s="34">
        <f t="shared" si="4"/>
        <v>1.3333333333333333</v>
      </c>
      <c r="M36">
        <f t="shared" si="5"/>
        <v>0.06</v>
      </c>
      <c r="N36">
        <v>22.22</v>
      </c>
      <c r="O36">
        <f t="shared" si="6"/>
        <v>4.4999999999999998E-2</v>
      </c>
      <c r="P36">
        <f t="shared" si="7"/>
        <v>1.4999999999999999E-2</v>
      </c>
      <c r="Q36" s="32">
        <f t="shared" si="8"/>
        <v>308423.71125378791</v>
      </c>
      <c r="R36" s="28">
        <f t="shared" si="9"/>
        <v>1379.3348174728155</v>
      </c>
      <c r="S36" s="28">
        <f t="shared" si="10"/>
        <v>765.95392873920866</v>
      </c>
      <c r="T36" s="20">
        <v>29</v>
      </c>
      <c r="U36" s="1">
        <f t="shared" si="0"/>
        <v>27.586696349456311</v>
      </c>
      <c r="V36" s="1">
        <f t="shared" si="1"/>
        <v>472.4133036505437</v>
      </c>
      <c r="W36" s="1">
        <f t="shared" si="2"/>
        <v>13.793348174728155</v>
      </c>
      <c r="X36" s="3">
        <f t="shared" si="11"/>
        <v>19.148848218480218</v>
      </c>
    </row>
    <row r="37" spans="1:24" x14ac:dyDescent="0.35">
      <c r="A37">
        <v>4</v>
      </c>
      <c r="C37" s="15">
        <f t="shared" si="14"/>
        <v>43940</v>
      </c>
      <c r="D37" s="37">
        <f t="shared" si="19"/>
        <v>11</v>
      </c>
      <c r="E37" s="9">
        <v>430</v>
      </c>
      <c r="F37" s="6">
        <v>291</v>
      </c>
      <c r="G37" s="11">
        <v>107</v>
      </c>
      <c r="H37" s="11">
        <v>32</v>
      </c>
      <c r="I37" s="17">
        <f t="shared" si="17"/>
        <v>2.464788732394366E-2</v>
      </c>
      <c r="J37" s="17">
        <f t="shared" si="18"/>
        <v>4.007021581251554E-2</v>
      </c>
      <c r="K37" s="8">
        <f t="shared" si="3"/>
        <v>1455</v>
      </c>
      <c r="L37" s="34">
        <f t="shared" si="4"/>
        <v>1.3333333333333333</v>
      </c>
      <c r="M37">
        <f t="shared" si="5"/>
        <v>0.06</v>
      </c>
      <c r="N37">
        <v>22.22</v>
      </c>
      <c r="O37">
        <f t="shared" si="6"/>
        <v>4.4999999999999998E-2</v>
      </c>
      <c r="P37">
        <f t="shared" si="7"/>
        <v>1.4999999999999999E-2</v>
      </c>
      <c r="Q37" s="32">
        <f t="shared" si="8"/>
        <v>308341.52257431037</v>
      </c>
      <c r="R37" s="28">
        <f t="shared" si="9"/>
        <v>1399.4534301641152</v>
      </c>
      <c r="S37" s="28">
        <f t="shared" si="10"/>
        <v>828.02399552548536</v>
      </c>
      <c r="T37" s="20">
        <v>30</v>
      </c>
      <c r="U37" s="1">
        <f t="shared" si="0"/>
        <v>27.989068603282306</v>
      </c>
      <c r="V37" s="1">
        <f t="shared" si="1"/>
        <v>472.01093139671769</v>
      </c>
      <c r="W37" s="1">
        <f t="shared" si="2"/>
        <v>13.994534301641153</v>
      </c>
      <c r="X37" s="3">
        <f t="shared" si="11"/>
        <v>20.700599888137134</v>
      </c>
    </row>
    <row r="38" spans="1:24" x14ac:dyDescent="0.35">
      <c r="A38">
        <v>4</v>
      </c>
      <c r="C38" s="15">
        <f t="shared" si="14"/>
        <v>43941</v>
      </c>
      <c r="D38" s="37">
        <f t="shared" si="19"/>
        <v>15</v>
      </c>
      <c r="E38" s="9">
        <v>445</v>
      </c>
      <c r="F38" s="6">
        <v>285</v>
      </c>
      <c r="G38" s="11">
        <v>124</v>
      </c>
      <c r="H38" s="11">
        <v>36</v>
      </c>
      <c r="I38" s="17">
        <f t="shared" si="17"/>
        <v>-2.0618556701030927E-2</v>
      </c>
      <c r="J38" s="17">
        <f t="shared" si="18"/>
        <v>3.6484092721977494E-2</v>
      </c>
      <c r="K38" s="8">
        <f t="shared" si="3"/>
        <v>1425</v>
      </c>
      <c r="L38" s="34">
        <f t="shared" si="4"/>
        <v>1.3333333333333333</v>
      </c>
      <c r="M38">
        <f t="shared" si="5"/>
        <v>0.06</v>
      </c>
      <c r="N38">
        <v>22.22</v>
      </c>
      <c r="O38">
        <f t="shared" si="6"/>
        <v>4.4999999999999998E-2</v>
      </c>
      <c r="P38">
        <f t="shared" si="7"/>
        <v>1.4999999999999999E-2</v>
      </c>
      <c r="Q38" s="32">
        <f t="shared" si="8"/>
        <v>308258.1573335717</v>
      </c>
      <c r="R38" s="28">
        <f t="shared" si="9"/>
        <v>1419.8432665453722</v>
      </c>
      <c r="S38" s="28">
        <f t="shared" si="10"/>
        <v>890.99939988287053</v>
      </c>
      <c r="T38" s="20">
        <v>29</v>
      </c>
      <c r="U38" s="1">
        <f t="shared" si="0"/>
        <v>28.396865330907445</v>
      </c>
      <c r="V38" s="1">
        <f t="shared" si="1"/>
        <v>471.60313466909258</v>
      </c>
      <c r="W38" s="1">
        <f t="shared" si="2"/>
        <v>14.198432665453723</v>
      </c>
      <c r="X38" s="3">
        <f t="shared" si="11"/>
        <v>22.274984997071765</v>
      </c>
    </row>
    <row r="39" spans="1:24" x14ac:dyDescent="0.35">
      <c r="A39">
        <v>4</v>
      </c>
      <c r="C39" s="15">
        <f t="shared" si="14"/>
        <v>43942</v>
      </c>
      <c r="D39" s="37">
        <f t="shared" si="19"/>
        <v>13</v>
      </c>
      <c r="E39" s="9">
        <v>458</v>
      </c>
      <c r="F39" s="6">
        <v>286</v>
      </c>
      <c r="G39" s="11">
        <v>134</v>
      </c>
      <c r="H39" s="11">
        <v>38</v>
      </c>
      <c r="I39" s="17">
        <f t="shared" si="17"/>
        <v>3.5087719298245615E-3</v>
      </c>
      <c r="J39" s="17">
        <f t="shared" si="18"/>
        <v>3.9536366262972841E-2</v>
      </c>
      <c r="K39" s="8">
        <f t="shared" si="3"/>
        <v>1430</v>
      </c>
      <c r="L39" s="34">
        <f t="shared" si="4"/>
        <v>1.3333333333333333</v>
      </c>
      <c r="M39">
        <f t="shared" si="5"/>
        <v>0.06</v>
      </c>
      <c r="N39">
        <v>22.22</v>
      </c>
      <c r="O39">
        <f t="shared" si="6"/>
        <v>4.4999999999999998E-2</v>
      </c>
      <c r="P39">
        <f t="shared" si="7"/>
        <v>1.4999999999999999E-2</v>
      </c>
      <c r="Q39" s="32">
        <f t="shared" si="8"/>
        <v>308173.60034076218</v>
      </c>
      <c r="R39" s="28">
        <f t="shared" si="9"/>
        <v>1440.5073123603452</v>
      </c>
      <c r="S39" s="28">
        <f t="shared" si="10"/>
        <v>954.89234687741225</v>
      </c>
      <c r="T39" s="20">
        <v>29</v>
      </c>
      <c r="U39" s="1">
        <f t="shared" si="0"/>
        <v>28.810146247206905</v>
      </c>
      <c r="V39" s="1">
        <f t="shared" si="1"/>
        <v>471.18985375279311</v>
      </c>
      <c r="W39" s="1">
        <f t="shared" si="2"/>
        <v>14.405073123603453</v>
      </c>
      <c r="X39" s="3">
        <f t="shared" si="11"/>
        <v>23.872308671935308</v>
      </c>
    </row>
    <row r="40" spans="1:24" x14ac:dyDescent="0.35">
      <c r="A40">
        <v>4</v>
      </c>
      <c r="C40" s="15">
        <f t="shared" si="14"/>
        <v>43943</v>
      </c>
      <c r="D40" s="37">
        <f t="shared" si="19"/>
        <v>12</v>
      </c>
      <c r="E40" s="9">
        <v>470</v>
      </c>
      <c r="F40" s="7">
        <v>288</v>
      </c>
      <c r="G40" s="12">
        <v>143</v>
      </c>
      <c r="H40" s="12">
        <v>39</v>
      </c>
      <c r="I40" s="17">
        <f t="shared" si="17"/>
        <v>6.993006993006993E-3</v>
      </c>
      <c r="J40" s="17">
        <f t="shared" si="18"/>
        <v>1.9106795833402405E-2</v>
      </c>
      <c r="K40" s="8">
        <f t="shared" si="3"/>
        <v>1440</v>
      </c>
      <c r="L40" s="34">
        <f t="shared" si="4"/>
        <v>1.3333333333333333</v>
      </c>
      <c r="M40">
        <f t="shared" si="5"/>
        <v>0.06</v>
      </c>
      <c r="N40">
        <v>22.22</v>
      </c>
      <c r="O40">
        <f t="shared" si="6"/>
        <v>4.4999999999999998E-2</v>
      </c>
      <c r="P40">
        <f t="shared" si="7"/>
        <v>1.4999999999999999E-2</v>
      </c>
      <c r="Q40" s="32">
        <f t="shared" si="8"/>
        <v>308087.83625854494</v>
      </c>
      <c r="R40" s="28">
        <f t="shared" si="9"/>
        <v>1461.4485655213475</v>
      </c>
      <c r="S40" s="28">
        <f t="shared" si="10"/>
        <v>1019.7151759336277</v>
      </c>
      <c r="T40" s="20">
        <v>24</v>
      </c>
      <c r="U40" s="1">
        <f t="shared" si="0"/>
        <v>29.22897131042695</v>
      </c>
      <c r="V40" s="1">
        <f t="shared" si="1"/>
        <v>470.77102868957303</v>
      </c>
      <c r="W40" s="1">
        <f t="shared" si="2"/>
        <v>14.614485655213475</v>
      </c>
      <c r="X40" s="3">
        <f t="shared" si="11"/>
        <v>25.492879398340694</v>
      </c>
    </row>
    <row r="41" spans="1:24" x14ac:dyDescent="0.35">
      <c r="A41">
        <v>4</v>
      </c>
      <c r="C41" s="15">
        <f t="shared" si="14"/>
        <v>43944</v>
      </c>
      <c r="D41" s="37">
        <f t="shared" si="19"/>
        <v>11</v>
      </c>
      <c r="E41" s="9">
        <v>481</v>
      </c>
      <c r="F41" s="6">
        <v>292</v>
      </c>
      <c r="G41" s="11">
        <v>149</v>
      </c>
      <c r="H41" s="11">
        <v>40</v>
      </c>
      <c r="I41" s="17">
        <f t="shared" si="17"/>
        <v>1.3888888888888888E-2</v>
      </c>
      <c r="J41" s="17">
        <f t="shared" si="18"/>
        <v>1.036252078477953E-2</v>
      </c>
      <c r="K41" s="8">
        <f t="shared" si="3"/>
        <v>1460</v>
      </c>
      <c r="L41" s="34">
        <f t="shared" si="4"/>
        <v>1.3333333333333333</v>
      </c>
      <c r="M41">
        <f t="shared" si="5"/>
        <v>0.06</v>
      </c>
      <c r="N41">
        <v>22.22</v>
      </c>
      <c r="O41">
        <f t="shared" si="6"/>
        <v>4.4999999999999998E-2</v>
      </c>
      <c r="P41">
        <f t="shared" si="7"/>
        <v>1.4999999999999999E-2</v>
      </c>
      <c r="Q41" s="32">
        <f t="shared" si="8"/>
        <v>308000.84960318677</v>
      </c>
      <c r="R41" s="28">
        <f t="shared" si="9"/>
        <v>1482.6700354310615</v>
      </c>
      <c r="S41" s="28">
        <f t="shared" si="10"/>
        <v>1085.4803613820884</v>
      </c>
      <c r="T41" s="20">
        <v>31</v>
      </c>
      <c r="U41" s="1">
        <f t="shared" si="0"/>
        <v>29.653400708621231</v>
      </c>
      <c r="V41" s="1">
        <f t="shared" si="1"/>
        <v>470.34659929137877</v>
      </c>
      <c r="W41" s="1">
        <f t="shared" si="2"/>
        <v>14.826700354310615</v>
      </c>
      <c r="X41" s="3">
        <f t="shared" si="11"/>
        <v>27.137009034552211</v>
      </c>
    </row>
    <row r="42" spans="1:24" x14ac:dyDescent="0.35">
      <c r="A42">
        <v>4</v>
      </c>
      <c r="C42" s="15">
        <f t="shared" si="14"/>
        <v>43945</v>
      </c>
      <c r="D42" s="37">
        <f t="shared" si="19"/>
        <v>13</v>
      </c>
      <c r="E42" s="9">
        <v>494</v>
      </c>
      <c r="F42" s="6">
        <v>288</v>
      </c>
      <c r="G42" s="11">
        <v>166</v>
      </c>
      <c r="H42" s="11">
        <v>40</v>
      </c>
      <c r="I42" s="17">
        <f t="shared" si="17"/>
        <v>-1.3698630136986301E-2</v>
      </c>
      <c r="J42" s="17">
        <f t="shared" si="18"/>
        <v>8.4055736223529152E-3</v>
      </c>
      <c r="K42" s="8">
        <f t="shared" si="3"/>
        <v>1440</v>
      </c>
      <c r="L42" s="34">
        <f t="shared" si="4"/>
        <v>1.3333333333333333</v>
      </c>
      <c r="M42">
        <f t="shared" si="5"/>
        <v>0.06</v>
      </c>
      <c r="N42">
        <v>22.22</v>
      </c>
      <c r="O42">
        <f t="shared" si="6"/>
        <v>4.4999999999999998E-2</v>
      </c>
      <c r="P42">
        <f t="shared" si="7"/>
        <v>1.4999999999999999E-2</v>
      </c>
      <c r="Q42" s="32">
        <f t="shared" si="8"/>
        <v>307912.62474474794</v>
      </c>
      <c r="R42" s="28">
        <f t="shared" si="9"/>
        <v>1504.1747422755152</v>
      </c>
      <c r="S42" s="28">
        <f t="shared" si="10"/>
        <v>1152.2005129764862</v>
      </c>
      <c r="T42" s="20">
        <v>34</v>
      </c>
      <c r="U42" s="1">
        <f t="shared" si="0"/>
        <v>30.083494845510305</v>
      </c>
      <c r="V42" s="1">
        <f t="shared" si="1"/>
        <v>469.9165051544897</v>
      </c>
      <c r="W42" s="1">
        <f t="shared" si="2"/>
        <v>15.041747422755153</v>
      </c>
      <c r="X42" s="3">
        <f t="shared" si="11"/>
        <v>28.805012824412156</v>
      </c>
    </row>
    <row r="43" spans="1:24" x14ac:dyDescent="0.35">
      <c r="A43">
        <v>5</v>
      </c>
      <c r="B43" t="s">
        <v>30</v>
      </c>
      <c r="C43" s="15">
        <f t="shared" si="14"/>
        <v>43946</v>
      </c>
      <c r="D43" s="37">
        <f t="shared" si="19"/>
        <v>3</v>
      </c>
      <c r="E43" s="9">
        <v>497</v>
      </c>
      <c r="F43" s="6">
        <v>291</v>
      </c>
      <c r="G43" s="8">
        <v>166</v>
      </c>
      <c r="H43" s="8">
        <v>40</v>
      </c>
      <c r="I43" s="17">
        <f t="shared" si="17"/>
        <v>1.0416666666666666E-2</v>
      </c>
      <c r="J43" s="17">
        <f t="shared" si="18"/>
        <v>3.5911478520447918E-3</v>
      </c>
      <c r="K43" s="8">
        <f t="shared" si="3"/>
        <v>1455</v>
      </c>
      <c r="L43" s="34">
        <f t="shared" si="4"/>
        <v>0.66666666666666663</v>
      </c>
      <c r="M43">
        <f t="shared" si="5"/>
        <v>0.03</v>
      </c>
      <c r="N43">
        <v>22.22</v>
      </c>
      <c r="O43">
        <f t="shared" si="6"/>
        <v>4.4999999999999998E-2</v>
      </c>
      <c r="P43">
        <f t="shared" si="7"/>
        <v>-1.4999999999999999E-2</v>
      </c>
      <c r="Q43" s="32">
        <f t="shared" si="8"/>
        <v>307867.88532604073</v>
      </c>
      <c r="R43" s="28">
        <f t="shared" si="9"/>
        <v>1481.2262975803383</v>
      </c>
      <c r="S43" s="28">
        <f t="shared" si="10"/>
        <v>1219.8883763788842</v>
      </c>
      <c r="T43" s="20">
        <v>33</v>
      </c>
      <c r="U43" s="1">
        <f t="shared" si="0"/>
        <v>29.624525951606767</v>
      </c>
      <c r="V43" s="1">
        <f t="shared" si="1"/>
        <v>470.37547404839324</v>
      </c>
      <c r="W43" s="1">
        <f t="shared" si="2"/>
        <v>14.812262975803383</v>
      </c>
      <c r="X43" s="3">
        <f t="shared" si="11"/>
        <v>30.497209409472106</v>
      </c>
    </row>
    <row r="44" spans="1:24" x14ac:dyDescent="0.35">
      <c r="A44">
        <v>5</v>
      </c>
      <c r="C44" s="15">
        <f t="shared" si="14"/>
        <v>43947</v>
      </c>
      <c r="D44" s="37">
        <f t="shared" si="19"/>
        <v>2</v>
      </c>
      <c r="E44" s="9">
        <v>499</v>
      </c>
      <c r="F44" s="6">
        <v>293</v>
      </c>
      <c r="G44" s="11">
        <v>166</v>
      </c>
      <c r="H44" s="11">
        <v>40</v>
      </c>
      <c r="I44" s="17">
        <f t="shared" si="17"/>
        <v>6.8728522336769758E-3</v>
      </c>
      <c r="J44" s="17">
        <f t="shared" si="18"/>
        <v>1.0518571248638365E-3</v>
      </c>
      <c r="K44" s="8">
        <f t="shared" si="3"/>
        <v>1465</v>
      </c>
      <c r="L44" s="34">
        <f t="shared" si="4"/>
        <v>0.66666666666666663</v>
      </c>
      <c r="M44">
        <f t="shared" si="5"/>
        <v>0.03</v>
      </c>
      <c r="N44">
        <v>22.22</v>
      </c>
      <c r="O44">
        <f t="shared" si="6"/>
        <v>4.4999999999999998E-2</v>
      </c>
      <c r="P44">
        <f t="shared" si="7"/>
        <v>-1.4999999999999999E-2</v>
      </c>
      <c r="Q44" s="32">
        <f t="shared" si="8"/>
        <v>307823.8348757762</v>
      </c>
      <c r="R44" s="28">
        <f t="shared" si="9"/>
        <v>1458.6215644537749</v>
      </c>
      <c r="S44" s="28">
        <f t="shared" si="10"/>
        <v>1286.5435597699995</v>
      </c>
      <c r="T44" s="20">
        <v>32</v>
      </c>
      <c r="U44" s="1">
        <f t="shared" si="0"/>
        <v>29.172431289075497</v>
      </c>
      <c r="V44" s="1">
        <f t="shared" si="1"/>
        <v>470.82756871092448</v>
      </c>
      <c r="W44" s="1">
        <f t="shared" si="2"/>
        <v>14.586215644537749</v>
      </c>
      <c r="X44" s="3">
        <f t="shared" si="11"/>
        <v>32.163588994249992</v>
      </c>
    </row>
    <row r="45" spans="1:24" x14ac:dyDescent="0.35">
      <c r="A45">
        <v>5</v>
      </c>
      <c r="C45" s="15">
        <f t="shared" si="14"/>
        <v>43948</v>
      </c>
      <c r="D45" s="37">
        <f t="shared" si="19"/>
        <v>5</v>
      </c>
      <c r="E45" s="9">
        <v>504</v>
      </c>
      <c r="F45" s="8">
        <v>289</v>
      </c>
      <c r="G45" s="11">
        <v>172</v>
      </c>
      <c r="H45" s="11">
        <v>43</v>
      </c>
      <c r="I45" s="17">
        <f t="shared" si="17"/>
        <v>-1.3651877133105802E-2</v>
      </c>
      <c r="J45" s="17">
        <f t="shared" si="18"/>
        <v>2.0470970631388547E-3</v>
      </c>
      <c r="K45" s="8">
        <f t="shared" si="3"/>
        <v>1445</v>
      </c>
      <c r="L45" s="34">
        <f t="shared" si="4"/>
        <v>0.66666666666666663</v>
      </c>
      <c r="M45">
        <f t="shared" si="5"/>
        <v>0.03</v>
      </c>
      <c r="N45">
        <v>22.22</v>
      </c>
      <c r="O45">
        <f t="shared" si="6"/>
        <v>4.4999999999999998E-2</v>
      </c>
      <c r="P45">
        <f t="shared" si="7"/>
        <v>-1.4999999999999999E-2</v>
      </c>
      <c r="Q45" s="32">
        <f t="shared" si="8"/>
        <v>307780.46287831321</v>
      </c>
      <c r="R45" s="28">
        <f t="shared" si="9"/>
        <v>1436.3555915163261</v>
      </c>
      <c r="S45" s="28">
        <f t="shared" si="10"/>
        <v>1352.1815301704194</v>
      </c>
      <c r="T45" s="20">
        <v>29</v>
      </c>
      <c r="U45" s="1">
        <f t="shared" si="0"/>
        <v>28.727111830326521</v>
      </c>
      <c r="V45" s="1">
        <f t="shared" si="1"/>
        <v>471.27288816967348</v>
      </c>
      <c r="W45" s="1">
        <f t="shared" si="2"/>
        <v>14.363555915163261</v>
      </c>
      <c r="X45" s="3">
        <f t="shared" si="11"/>
        <v>33.804538254260486</v>
      </c>
    </row>
    <row r="46" spans="1:24" x14ac:dyDescent="0.35">
      <c r="A46">
        <v>5</v>
      </c>
      <c r="C46" s="15">
        <f t="shared" si="14"/>
        <v>43949</v>
      </c>
      <c r="D46" s="37">
        <f t="shared" si="19"/>
        <v>3</v>
      </c>
      <c r="E46" s="9">
        <v>507</v>
      </c>
      <c r="F46" s="6">
        <v>266</v>
      </c>
      <c r="G46" s="11">
        <v>198</v>
      </c>
      <c r="H46" s="11">
        <v>43</v>
      </c>
      <c r="I46" s="17">
        <f t="shared" si="17"/>
        <v>-7.9584775086505188E-2</v>
      </c>
      <c r="J46" s="17">
        <f t="shared" si="18"/>
        <v>-9.8234096534796818E-3</v>
      </c>
      <c r="K46" s="8">
        <f t="shared" si="3"/>
        <v>1330</v>
      </c>
      <c r="L46" s="34">
        <f t="shared" si="4"/>
        <v>0.66666666666666663</v>
      </c>
      <c r="M46">
        <f t="shared" si="5"/>
        <v>0.03</v>
      </c>
      <c r="N46">
        <v>22.22</v>
      </c>
      <c r="O46">
        <f t="shared" si="6"/>
        <v>4.4999999999999998E-2</v>
      </c>
      <c r="P46">
        <f t="shared" si="7"/>
        <v>-1.4999999999999999E-2</v>
      </c>
      <c r="Q46" s="32">
        <f t="shared" si="8"/>
        <v>307737.7589755787</v>
      </c>
      <c r="R46" s="28">
        <f t="shared" si="9"/>
        <v>1414.423492632573</v>
      </c>
      <c r="S46" s="28">
        <f t="shared" si="10"/>
        <v>1416.8175317886539</v>
      </c>
      <c r="T46" s="20">
        <v>30</v>
      </c>
      <c r="U46" s="1">
        <f t="shared" si="0"/>
        <v>28.28846985265146</v>
      </c>
      <c r="V46" s="1">
        <f t="shared" si="1"/>
        <v>471.71153014734853</v>
      </c>
      <c r="W46" s="1">
        <f t="shared" si="2"/>
        <v>14.14423492632573</v>
      </c>
      <c r="X46" s="3">
        <f t="shared" si="11"/>
        <v>35.420438294716348</v>
      </c>
    </row>
    <row r="47" spans="1:24" x14ac:dyDescent="0.35">
      <c r="A47">
        <v>5</v>
      </c>
      <c r="C47" s="15">
        <f t="shared" si="14"/>
        <v>43950</v>
      </c>
      <c r="D47" s="37">
        <f t="shared" si="19"/>
        <v>9</v>
      </c>
      <c r="E47" s="9">
        <v>516</v>
      </c>
      <c r="F47" s="6">
        <v>259</v>
      </c>
      <c r="G47" s="11">
        <v>214</v>
      </c>
      <c r="H47" s="11">
        <v>43</v>
      </c>
      <c r="I47" s="17">
        <f t="shared" si="17"/>
        <v>-2.6315789473684209E-2</v>
      </c>
      <c r="J47" s="17">
        <f t="shared" si="18"/>
        <v>-1.4581809148721281E-2</v>
      </c>
      <c r="K47" s="8">
        <f t="shared" si="3"/>
        <v>1295</v>
      </c>
      <c r="L47" s="34">
        <f t="shared" si="4"/>
        <v>0.66666666666666663</v>
      </c>
      <c r="M47">
        <f t="shared" si="5"/>
        <v>0.03</v>
      </c>
      <c r="N47">
        <v>22.22</v>
      </c>
      <c r="O47">
        <f t="shared" si="6"/>
        <v>4.4999999999999998E-2</v>
      </c>
      <c r="P47">
        <f t="shared" si="7"/>
        <v>-1.4999999999999999E-2</v>
      </c>
      <c r="Q47" s="32">
        <f t="shared" si="8"/>
        <v>307695.71296479861</v>
      </c>
      <c r="R47" s="28">
        <f t="shared" si="9"/>
        <v>1392.8204462442095</v>
      </c>
      <c r="S47" s="28">
        <f t="shared" si="10"/>
        <v>1480.4665889571197</v>
      </c>
      <c r="T47" s="20">
        <v>36</v>
      </c>
      <c r="U47" s="1">
        <f t="shared" si="0"/>
        <v>27.856408924884192</v>
      </c>
      <c r="V47" s="1">
        <f t="shared" si="1"/>
        <v>472.14359107511581</v>
      </c>
      <c r="W47" s="1">
        <f t="shared" si="2"/>
        <v>13.928204462442096</v>
      </c>
      <c r="X47" s="3">
        <f t="shared" si="11"/>
        <v>37.011664723927993</v>
      </c>
    </row>
    <row r="48" spans="1:24" x14ac:dyDescent="0.35">
      <c r="A48">
        <v>5</v>
      </c>
      <c r="B48" t="s">
        <v>45</v>
      </c>
      <c r="C48" s="15">
        <f t="shared" si="14"/>
        <v>43951</v>
      </c>
      <c r="D48" s="37">
        <f t="shared" si="19"/>
        <v>19</v>
      </c>
      <c r="E48" s="9">
        <v>535</v>
      </c>
      <c r="F48" s="6">
        <v>268</v>
      </c>
      <c r="G48" s="11">
        <v>224</v>
      </c>
      <c r="H48" s="8">
        <v>43</v>
      </c>
      <c r="I48" s="17">
        <f t="shared" si="17"/>
        <v>3.4749034749034749E-2</v>
      </c>
      <c r="J48" s="17">
        <f t="shared" si="18"/>
        <v>-1.1601788311557587E-2</v>
      </c>
      <c r="K48" s="8">
        <f t="shared" si="3"/>
        <v>1340</v>
      </c>
      <c r="L48" s="34">
        <f t="shared" si="4"/>
        <v>0.66666666666666663</v>
      </c>
      <c r="M48">
        <f t="shared" si="5"/>
        <v>0.03</v>
      </c>
      <c r="N48">
        <v>22.22</v>
      </c>
      <c r="O48">
        <f t="shared" si="6"/>
        <v>4.4999999999999998E-2</v>
      </c>
      <c r="P48">
        <f t="shared" si="7"/>
        <v>-1.4999999999999999E-2</v>
      </c>
      <c r="Q48" s="32">
        <f t="shared" si="8"/>
        <v>307654.31479625846</v>
      </c>
      <c r="R48" s="28">
        <f t="shared" si="9"/>
        <v>1371.5416947033525</v>
      </c>
      <c r="S48" s="28">
        <f t="shared" si="10"/>
        <v>1543.1435090381092</v>
      </c>
      <c r="T48" s="20">
        <v>33</v>
      </c>
      <c r="U48" s="1">
        <f t="shared" si="0"/>
        <v>27.43083389406705</v>
      </c>
      <c r="V48" s="1">
        <f t="shared" si="1"/>
        <v>472.56916610593294</v>
      </c>
      <c r="W48" s="1">
        <f t="shared" si="2"/>
        <v>13.715416947033525</v>
      </c>
      <c r="X48" s="3">
        <f t="shared" si="11"/>
        <v>38.57858772595273</v>
      </c>
    </row>
    <row r="49" spans="1:24" x14ac:dyDescent="0.35">
      <c r="A49">
        <v>5</v>
      </c>
      <c r="B49" t="s">
        <v>46</v>
      </c>
      <c r="C49" s="15">
        <f t="shared" si="14"/>
        <v>43952</v>
      </c>
      <c r="D49" s="37">
        <f t="shared" si="19"/>
        <v>8</v>
      </c>
      <c r="E49" s="9">
        <v>543</v>
      </c>
      <c r="F49" s="6">
        <v>259</v>
      </c>
      <c r="G49" s="11">
        <v>241</v>
      </c>
      <c r="H49" s="8">
        <v>43</v>
      </c>
      <c r="I49" s="17">
        <f t="shared" si="17"/>
        <v>-3.3582089552238806E-2</v>
      </c>
      <c r="J49" s="17">
        <f t="shared" si="18"/>
        <v>-1.4442282513736516E-2</v>
      </c>
      <c r="K49" s="8">
        <f t="shared" si="3"/>
        <v>1295</v>
      </c>
      <c r="L49" s="34">
        <f t="shared" si="4"/>
        <v>0.66666666666666663</v>
      </c>
      <c r="M49">
        <f t="shared" si="5"/>
        <v>0.03</v>
      </c>
      <c r="N49">
        <v>22.22</v>
      </c>
      <c r="O49">
        <f t="shared" si="6"/>
        <v>4.4999999999999998E-2</v>
      </c>
      <c r="P49">
        <f t="shared" si="7"/>
        <v>-1.4999999999999999E-2</v>
      </c>
      <c r="Q49" s="32">
        <f t="shared" si="8"/>
        <v>307613.55457109376</v>
      </c>
      <c r="R49" s="28">
        <f t="shared" si="9"/>
        <v>1350.5825436064119</v>
      </c>
      <c r="S49" s="28">
        <f t="shared" si="10"/>
        <v>1604.8628852997601</v>
      </c>
      <c r="T49" s="20">
        <v>32</v>
      </c>
      <c r="U49" s="1">
        <f t="shared" si="0"/>
        <v>27.011650872128239</v>
      </c>
      <c r="V49" s="1">
        <f t="shared" si="1"/>
        <v>472.98834912787174</v>
      </c>
      <c r="W49" s="1">
        <f t="shared" si="2"/>
        <v>13.50582543606412</v>
      </c>
      <c r="X49" s="3">
        <f t="shared" si="11"/>
        <v>40.121572132494009</v>
      </c>
    </row>
    <row r="50" spans="1:24" x14ac:dyDescent="0.35">
      <c r="A50">
        <v>5</v>
      </c>
      <c r="C50" s="15">
        <f t="shared" si="14"/>
        <v>43953</v>
      </c>
      <c r="D50" s="37">
        <f t="shared" si="19"/>
        <v>6</v>
      </c>
      <c r="E50" s="9">
        <v>549</v>
      </c>
      <c r="F50" s="6">
        <v>264</v>
      </c>
      <c r="G50" s="11">
        <v>241</v>
      </c>
      <c r="H50" s="8">
        <v>44</v>
      </c>
      <c r="I50" s="17">
        <f t="shared" si="17"/>
        <v>1.9305019305019305E-2</v>
      </c>
      <c r="J50" s="17">
        <f t="shared" si="18"/>
        <v>-1.3172517851114712E-2</v>
      </c>
      <c r="K50" s="8">
        <f t="shared" si="3"/>
        <v>1320</v>
      </c>
      <c r="L50" s="34">
        <f t="shared" si="4"/>
        <v>0.66666666666666663</v>
      </c>
      <c r="M50">
        <f t="shared" si="5"/>
        <v>0.03</v>
      </c>
      <c r="N50">
        <v>22.22</v>
      </c>
      <c r="O50">
        <f t="shared" si="6"/>
        <v>4.4999999999999998E-2</v>
      </c>
      <c r="P50">
        <f t="shared" si="7"/>
        <v>-1.4999999999999999E-2</v>
      </c>
      <c r="Q50" s="32">
        <f t="shared" si="8"/>
        <v>307573.42253910907</v>
      </c>
      <c r="R50" s="28">
        <f t="shared" si="9"/>
        <v>1329.9383611287874</v>
      </c>
      <c r="S50" s="28">
        <f t="shared" si="10"/>
        <v>1665.6390997620488</v>
      </c>
      <c r="T50" s="20">
        <v>26</v>
      </c>
      <c r="U50" s="1">
        <f t="shared" si="0"/>
        <v>26.598767222575749</v>
      </c>
      <c r="V50" s="1">
        <f t="shared" si="1"/>
        <v>473.40123277742424</v>
      </c>
      <c r="W50" s="1">
        <f t="shared" si="2"/>
        <v>13.299383611287874</v>
      </c>
      <c r="X50" s="3">
        <f t="shared" si="11"/>
        <v>41.640977494051221</v>
      </c>
    </row>
    <row r="51" spans="1:24" x14ac:dyDescent="0.35">
      <c r="A51">
        <v>5</v>
      </c>
      <c r="C51" s="15">
        <f t="shared" si="14"/>
        <v>43954</v>
      </c>
      <c r="D51" s="37">
        <f t="shared" si="19"/>
        <v>4</v>
      </c>
      <c r="E51" s="9">
        <v>553</v>
      </c>
      <c r="F51" s="6">
        <v>268</v>
      </c>
      <c r="G51" s="6">
        <v>241</v>
      </c>
      <c r="H51" s="8">
        <v>44</v>
      </c>
      <c r="I51" s="17">
        <f t="shared" si="17"/>
        <v>1.5151515151515152E-2</v>
      </c>
      <c r="J51" s="17">
        <f t="shared" si="18"/>
        <v>-1.1989851719994971E-2</v>
      </c>
      <c r="K51" s="8">
        <f t="shared" si="3"/>
        <v>1340</v>
      </c>
      <c r="L51" s="34">
        <f t="shared" si="4"/>
        <v>0.66666666666666663</v>
      </c>
      <c r="M51">
        <f t="shared" si="5"/>
        <v>0.03</v>
      </c>
      <c r="N51">
        <v>22.22</v>
      </c>
      <c r="O51">
        <f t="shared" si="6"/>
        <v>4.4999999999999998E-2</v>
      </c>
      <c r="P51">
        <f t="shared" si="7"/>
        <v>-1.4999999999999999E-2</v>
      </c>
      <c r="Q51" s="32">
        <f t="shared" si="8"/>
        <v>307533.90909662639</v>
      </c>
      <c r="R51" s="28">
        <f t="shared" si="9"/>
        <v>1309.6045773606463</v>
      </c>
      <c r="S51" s="28">
        <f t="shared" si="10"/>
        <v>1725.4863260128443</v>
      </c>
      <c r="T51" s="20">
        <v>27</v>
      </c>
      <c r="U51" s="1">
        <f t="shared" si="0"/>
        <v>26.192091547212925</v>
      </c>
      <c r="V51" s="1">
        <f t="shared" si="1"/>
        <v>473.80790845278705</v>
      </c>
      <c r="W51" s="1">
        <f t="shared" si="2"/>
        <v>13.096045773606463</v>
      </c>
      <c r="X51" s="3">
        <f t="shared" si="11"/>
        <v>43.137158150321113</v>
      </c>
    </row>
    <row r="52" spans="1:24" x14ac:dyDescent="0.35">
      <c r="A52">
        <v>5</v>
      </c>
      <c r="C52" s="15">
        <f t="shared" si="14"/>
        <v>43955</v>
      </c>
      <c r="D52" s="37">
        <f t="shared" si="19"/>
        <v>7</v>
      </c>
      <c r="E52" s="9">
        <v>560</v>
      </c>
      <c r="F52" s="6">
        <v>260</v>
      </c>
      <c r="G52" s="6">
        <v>255</v>
      </c>
      <c r="H52" s="8">
        <v>45</v>
      </c>
      <c r="I52" s="17">
        <f t="shared" si="17"/>
        <v>-2.9850746268656716E-2</v>
      </c>
      <c r="J52" s="17">
        <f t="shared" si="18"/>
        <v>-1.4303975882216531E-2</v>
      </c>
      <c r="K52" s="8">
        <f t="shared" si="3"/>
        <v>1300</v>
      </c>
      <c r="L52" s="34">
        <f t="shared" si="4"/>
        <v>0.66666666666666663</v>
      </c>
      <c r="M52">
        <f t="shared" si="5"/>
        <v>0.03</v>
      </c>
      <c r="N52">
        <v>22.22</v>
      </c>
      <c r="O52">
        <f t="shared" si="6"/>
        <v>4.4999999999999998E-2</v>
      </c>
      <c r="P52">
        <f t="shared" si="7"/>
        <v>-1.4999999999999999E-2</v>
      </c>
      <c r="Q52" s="32">
        <f t="shared" si="8"/>
        <v>307495.00478436175</v>
      </c>
      <c r="R52" s="28">
        <f t="shared" si="9"/>
        <v>1289.5766836440312</v>
      </c>
      <c r="S52" s="28">
        <f t="shared" si="10"/>
        <v>1784.4185319940734</v>
      </c>
      <c r="T52" s="20">
        <v>28</v>
      </c>
      <c r="U52" s="1">
        <f t="shared" si="0"/>
        <v>25.791533672880625</v>
      </c>
      <c r="V52" s="1">
        <f t="shared" si="1"/>
        <v>474.20846632711937</v>
      </c>
      <c r="W52" s="1">
        <f t="shared" si="2"/>
        <v>12.895766836440313</v>
      </c>
      <c r="X52" s="3">
        <f t="shared" si="11"/>
        <v>44.610463299851837</v>
      </c>
    </row>
    <row r="53" spans="1:24" x14ac:dyDescent="0.35">
      <c r="A53">
        <v>5</v>
      </c>
      <c r="C53" s="15">
        <f t="shared" si="14"/>
        <v>43956</v>
      </c>
      <c r="D53" s="37">
        <f t="shared" si="19"/>
        <v>7</v>
      </c>
      <c r="E53" s="9">
        <v>567</v>
      </c>
      <c r="F53" s="6">
        <v>249</v>
      </c>
      <c r="G53" s="6">
        <v>272</v>
      </c>
      <c r="H53" s="8">
        <v>46</v>
      </c>
      <c r="I53" s="17">
        <f t="shared" si="17"/>
        <v>-4.230769230769231E-2</v>
      </c>
      <c r="J53" s="17">
        <f t="shared" si="18"/>
        <v>-8.9786783423861198E-3</v>
      </c>
      <c r="K53" s="8">
        <f t="shared" si="3"/>
        <v>1245</v>
      </c>
      <c r="L53" s="34">
        <f t="shared" si="4"/>
        <v>0.66666666666666663</v>
      </c>
      <c r="M53">
        <f t="shared" si="5"/>
        <v>0.03</v>
      </c>
      <c r="N53">
        <v>22.22</v>
      </c>
      <c r="O53">
        <f t="shared" si="6"/>
        <v>4.4999999999999998E-2</v>
      </c>
      <c r="P53">
        <f t="shared" si="7"/>
        <v>-1.4999999999999999E-2</v>
      </c>
      <c r="Q53" s="32">
        <f t="shared" si="8"/>
        <v>307456.7002853303</v>
      </c>
      <c r="R53" s="28">
        <f t="shared" si="9"/>
        <v>1269.8502319115266</v>
      </c>
      <c r="S53" s="28">
        <f t="shared" si="10"/>
        <v>1842.4494827580547</v>
      </c>
      <c r="T53" s="20">
        <v>31</v>
      </c>
      <c r="U53" s="1">
        <f t="shared" si="0"/>
        <v>25.397004638230534</v>
      </c>
      <c r="V53" s="1">
        <f t="shared" si="1"/>
        <v>474.60299536176944</v>
      </c>
      <c r="W53" s="1">
        <f t="shared" si="2"/>
        <v>12.698502319115267</v>
      </c>
      <c r="X53" s="3">
        <f t="shared" si="11"/>
        <v>46.061237068951371</v>
      </c>
    </row>
    <row r="54" spans="1:24" x14ac:dyDescent="0.35">
      <c r="A54">
        <v>5</v>
      </c>
      <c r="C54" s="15">
        <f t="shared" si="14"/>
        <v>43957</v>
      </c>
      <c r="D54" s="37">
        <f t="shared" si="19"/>
        <v>8</v>
      </c>
      <c r="E54" s="9">
        <v>575</v>
      </c>
      <c r="F54" s="6">
        <v>245</v>
      </c>
      <c r="G54" s="6">
        <v>283</v>
      </c>
      <c r="H54" s="8">
        <v>47</v>
      </c>
      <c r="I54" s="17">
        <f t="shared" si="17"/>
        <v>-1.6064257028112448E-2</v>
      </c>
      <c r="J54" s="17">
        <f t="shared" si="18"/>
        <v>-7.5141737073044388E-3</v>
      </c>
      <c r="K54" s="8">
        <f t="shared" si="3"/>
        <v>1225</v>
      </c>
      <c r="L54" s="34">
        <f t="shared" si="4"/>
        <v>0.66666666666666663</v>
      </c>
      <c r="M54">
        <f t="shared" si="5"/>
        <v>0.03</v>
      </c>
      <c r="N54">
        <v>22.22</v>
      </c>
      <c r="O54">
        <f t="shared" si="6"/>
        <v>4.4999999999999998E-2</v>
      </c>
      <c r="P54">
        <f t="shared" si="7"/>
        <v>-1.4999999999999999E-2</v>
      </c>
      <c r="Q54" s="32">
        <f t="shared" si="8"/>
        <v>307418.9864227791</v>
      </c>
      <c r="R54" s="28">
        <f t="shared" si="9"/>
        <v>1250.4208340267121</v>
      </c>
      <c r="S54" s="28">
        <f t="shared" si="10"/>
        <v>1899.5927431940734</v>
      </c>
      <c r="T54" s="20">
        <v>30</v>
      </c>
      <c r="U54" s="1">
        <f t="shared" si="0"/>
        <v>25.008416680534243</v>
      </c>
      <c r="V54" s="1">
        <f t="shared" si="1"/>
        <v>474.99158331946575</v>
      </c>
      <c r="W54" s="1">
        <f t="shared" si="2"/>
        <v>12.504208340267121</v>
      </c>
      <c r="X54" s="3">
        <f t="shared" si="11"/>
        <v>47.489818579851836</v>
      </c>
    </row>
    <row r="55" spans="1:24" x14ac:dyDescent="0.35">
      <c r="A55">
        <v>5</v>
      </c>
      <c r="C55" s="15">
        <f t="shared" si="14"/>
        <v>43958</v>
      </c>
      <c r="D55" s="37">
        <f t="shared" si="19"/>
        <v>7</v>
      </c>
      <c r="E55" s="9">
        <v>582</v>
      </c>
      <c r="F55" s="6">
        <v>240</v>
      </c>
      <c r="G55" s="6">
        <v>294</v>
      </c>
      <c r="H55" s="8">
        <v>48</v>
      </c>
      <c r="I55" s="17">
        <f t="shared" si="17"/>
        <v>-2.0408163265306121E-2</v>
      </c>
      <c r="J55" s="17">
        <f t="shared" si="18"/>
        <v>-1.5393773423638849E-2</v>
      </c>
      <c r="K55" s="8">
        <f t="shared" si="3"/>
        <v>1200</v>
      </c>
      <c r="L55" s="34">
        <f t="shared" si="4"/>
        <v>0.66666666666666663</v>
      </c>
      <c r="M55">
        <f t="shared" si="5"/>
        <v>0.03</v>
      </c>
      <c r="N55">
        <v>22.22</v>
      </c>
      <c r="O55">
        <f t="shared" si="6"/>
        <v>4.4999999999999998E-2</v>
      </c>
      <c r="P55">
        <f t="shared" si="7"/>
        <v>-1.4999999999999999E-2</v>
      </c>
      <c r="Q55" s="32">
        <f t="shared" si="8"/>
        <v>307381.85415814799</v>
      </c>
      <c r="R55" s="28">
        <f t="shared" si="9"/>
        <v>1231.2841611266135</v>
      </c>
      <c r="S55" s="28">
        <f t="shared" si="10"/>
        <v>1955.8616807252754</v>
      </c>
      <c r="T55" s="20">
        <v>26</v>
      </c>
      <c r="U55" s="1">
        <f t="shared" si="0"/>
        <v>24.62568322253227</v>
      </c>
      <c r="V55" s="1">
        <f t="shared" si="1"/>
        <v>475.37431677746775</v>
      </c>
      <c r="W55" s="1">
        <f t="shared" si="2"/>
        <v>12.312841611266135</v>
      </c>
      <c r="X55" s="3">
        <f t="shared" si="11"/>
        <v>48.896542018131889</v>
      </c>
    </row>
    <row r="56" spans="1:24" x14ac:dyDescent="0.35">
      <c r="A56">
        <v>6</v>
      </c>
      <c r="B56" t="s">
        <v>36</v>
      </c>
      <c r="C56" s="15">
        <f t="shared" si="14"/>
        <v>43959</v>
      </c>
      <c r="D56" s="37">
        <f t="shared" si="19"/>
        <v>1</v>
      </c>
      <c r="E56" s="9">
        <v>583</v>
      </c>
      <c r="F56" s="6">
        <v>226</v>
      </c>
      <c r="G56" s="6">
        <v>308</v>
      </c>
      <c r="H56" s="8">
        <v>49</v>
      </c>
      <c r="I56" s="17">
        <f t="shared" si="17"/>
        <v>-5.8333333333333334E-2</v>
      </c>
      <c r="J56" s="17">
        <f t="shared" si="18"/>
        <v>-1.8929665392366641E-2</v>
      </c>
      <c r="K56" s="8">
        <f t="shared" si="3"/>
        <v>1130</v>
      </c>
      <c r="L56" s="34">
        <f t="shared" si="4"/>
        <v>0.44444444444444448</v>
      </c>
      <c r="M56">
        <f t="shared" si="5"/>
        <v>0.02</v>
      </c>
      <c r="N56">
        <v>22.22</v>
      </c>
      <c r="O56">
        <f t="shared" si="6"/>
        <v>4.4999999999999998E-2</v>
      </c>
      <c r="P56">
        <f t="shared" si="7"/>
        <v>-2.4999999999999998E-2</v>
      </c>
      <c r="Q56" s="32">
        <f t="shared" si="8"/>
        <v>307357.48111208773</v>
      </c>
      <c r="R56" s="28">
        <f t="shared" si="9"/>
        <v>1200.2494199362093</v>
      </c>
      <c r="S56" s="28">
        <f t="shared" si="10"/>
        <v>2011.2694679759729</v>
      </c>
      <c r="T56" s="20">
        <v>23</v>
      </c>
      <c r="U56" s="1">
        <f t="shared" si="0"/>
        <v>24.004988398724187</v>
      </c>
      <c r="V56" s="1">
        <f t="shared" si="1"/>
        <v>475.99501160127579</v>
      </c>
      <c r="W56" s="1">
        <f t="shared" si="2"/>
        <v>12.002494199362093</v>
      </c>
      <c r="X56" s="3">
        <f t="shared" si="11"/>
        <v>50.281736699399325</v>
      </c>
    </row>
    <row r="57" spans="1:24" x14ac:dyDescent="0.35">
      <c r="A57">
        <v>6</v>
      </c>
      <c r="C57" s="15">
        <f t="shared" si="14"/>
        <v>43960</v>
      </c>
      <c r="D57" s="37">
        <f t="shared" si="19"/>
        <v>6</v>
      </c>
      <c r="E57" s="9">
        <v>589</v>
      </c>
      <c r="F57" s="6">
        <v>232</v>
      </c>
      <c r="G57" s="6">
        <v>308</v>
      </c>
      <c r="H57" s="8">
        <v>49</v>
      </c>
      <c r="I57" s="17">
        <f t="shared" si="17"/>
        <v>2.6548672566371681E-2</v>
      </c>
      <c r="J57" s="17">
        <f t="shared" si="18"/>
        <v>-1.789485778360202E-2</v>
      </c>
      <c r="K57" s="8">
        <f t="shared" si="3"/>
        <v>1160</v>
      </c>
      <c r="L57" s="34">
        <f t="shared" si="4"/>
        <v>0.44444444444444448</v>
      </c>
      <c r="M57">
        <f t="shared" si="5"/>
        <v>0.02</v>
      </c>
      <c r="N57">
        <v>22.22</v>
      </c>
      <c r="O57">
        <f t="shared" si="6"/>
        <v>4.4999999999999998E-2</v>
      </c>
      <c r="P57">
        <f t="shared" si="7"/>
        <v>-2.4999999999999998E-2</v>
      </c>
      <c r="Q57" s="32">
        <f t="shared" si="8"/>
        <v>307333.72427697154</v>
      </c>
      <c r="R57" s="28">
        <f t="shared" si="9"/>
        <v>1169.9950311552436</v>
      </c>
      <c r="S57" s="28">
        <f t="shared" si="10"/>
        <v>2065.2806918731026</v>
      </c>
      <c r="T57" s="20">
        <v>16</v>
      </c>
      <c r="U57" s="1">
        <f t="shared" si="0"/>
        <v>23.399900623104873</v>
      </c>
      <c r="V57" s="1">
        <f t="shared" si="1"/>
        <v>476.60009937689512</v>
      </c>
      <c r="W57" s="1">
        <f t="shared" si="2"/>
        <v>11.699950311552437</v>
      </c>
      <c r="X57" s="3">
        <f t="shared" si="11"/>
        <v>51.63201729682757</v>
      </c>
    </row>
    <row r="58" spans="1:24" x14ac:dyDescent="0.35">
      <c r="A58">
        <v>6</v>
      </c>
      <c r="C58" s="15">
        <f t="shared" si="14"/>
        <v>43961</v>
      </c>
      <c r="D58" s="37">
        <f t="shared" si="19"/>
        <v>3</v>
      </c>
      <c r="E58" s="9">
        <v>592</v>
      </c>
      <c r="F58" s="6">
        <v>235</v>
      </c>
      <c r="G58" s="6">
        <v>308</v>
      </c>
      <c r="H58" s="8">
        <v>49</v>
      </c>
      <c r="I58" s="17">
        <f t="shared" si="17"/>
        <v>1.2931034482758621E-2</v>
      </c>
      <c r="J58" s="17">
        <f t="shared" si="18"/>
        <v>-1.8212069307710094E-2</v>
      </c>
      <c r="K58" s="8">
        <f t="shared" si="3"/>
        <v>1175</v>
      </c>
      <c r="L58" s="34">
        <f t="shared" si="4"/>
        <v>0.44444444444444448</v>
      </c>
      <c r="M58">
        <f t="shared" si="5"/>
        <v>0.02</v>
      </c>
      <c r="N58">
        <v>22.22</v>
      </c>
      <c r="O58">
        <f t="shared" si="6"/>
        <v>4.4999999999999998E-2</v>
      </c>
      <c r="P58">
        <f t="shared" si="7"/>
        <v>-2.4999999999999998E-2</v>
      </c>
      <c r="Q58" s="32">
        <f t="shared" si="8"/>
        <v>307310.56806446344</v>
      </c>
      <c r="R58" s="28">
        <f t="shared" si="9"/>
        <v>1140.5014672613393</v>
      </c>
      <c r="S58" s="28">
        <f t="shared" si="10"/>
        <v>2117.9304682750885</v>
      </c>
      <c r="T58" s="20">
        <v>18</v>
      </c>
      <c r="U58" s="1">
        <f t="shared" si="0"/>
        <v>22.810029345226784</v>
      </c>
      <c r="V58" s="1">
        <f t="shared" si="1"/>
        <v>477.18997065477322</v>
      </c>
      <c r="W58" s="1">
        <f t="shared" si="2"/>
        <v>11.405014672613392</v>
      </c>
      <c r="X58" s="3">
        <f t="shared" si="11"/>
        <v>52.948261706877219</v>
      </c>
    </row>
    <row r="59" spans="1:24" x14ac:dyDescent="0.35">
      <c r="A59">
        <v>6</v>
      </c>
      <c r="C59" s="15">
        <f t="shared" si="14"/>
        <v>43962</v>
      </c>
      <c r="D59" s="37">
        <f t="shared" si="19"/>
        <v>6</v>
      </c>
      <c r="E59" s="9">
        <v>598</v>
      </c>
      <c r="F59" s="8">
        <v>234</v>
      </c>
      <c r="G59" s="8">
        <v>314</v>
      </c>
      <c r="H59" s="8">
        <v>50</v>
      </c>
      <c r="I59" s="17">
        <f t="shared" si="17"/>
        <v>-4.2553191489361703E-3</v>
      </c>
      <c r="J59" s="17">
        <f t="shared" si="18"/>
        <v>-1.4555579719178586E-2</v>
      </c>
      <c r="K59" s="8">
        <f t="shared" si="3"/>
        <v>1170</v>
      </c>
      <c r="L59" s="34">
        <f t="shared" si="4"/>
        <v>0.44444444444444448</v>
      </c>
      <c r="M59">
        <f t="shared" si="5"/>
        <v>0.02</v>
      </c>
      <c r="N59">
        <v>22.22</v>
      </c>
      <c r="O59">
        <f t="shared" si="6"/>
        <v>4.4999999999999998E-2</v>
      </c>
      <c r="P59">
        <f t="shared" si="7"/>
        <v>-2.4999999999999998E-2</v>
      </c>
      <c r="Q59" s="32">
        <f t="shared" si="8"/>
        <v>307287.99728100974</v>
      </c>
      <c r="R59" s="28">
        <f t="shared" si="9"/>
        <v>1111.7496846882791</v>
      </c>
      <c r="S59" s="28">
        <f t="shared" si="10"/>
        <v>2169.2530343018489</v>
      </c>
      <c r="T59" s="20">
        <v>16</v>
      </c>
      <c r="U59" s="1">
        <f t="shared" si="0"/>
        <v>22.234993693765581</v>
      </c>
      <c r="V59" s="1">
        <f t="shared" si="1"/>
        <v>477.7650063062344</v>
      </c>
      <c r="W59" s="1">
        <f t="shared" si="2"/>
        <v>11.117496846882791</v>
      </c>
      <c r="X59" s="3">
        <f t="shared" si="11"/>
        <v>54.231325857546224</v>
      </c>
    </row>
    <row r="60" spans="1:24" x14ac:dyDescent="0.35">
      <c r="A60">
        <v>6</v>
      </c>
      <c r="C60" s="15">
        <f t="shared" si="14"/>
        <v>43963</v>
      </c>
      <c r="D60" s="37">
        <f t="shared" si="19"/>
        <v>7</v>
      </c>
      <c r="E60" s="9">
        <v>605</v>
      </c>
      <c r="F60" s="6">
        <v>227</v>
      </c>
      <c r="G60" s="6">
        <v>328</v>
      </c>
      <c r="H60" s="8">
        <v>50</v>
      </c>
      <c r="I60" s="17">
        <f t="shared" si="17"/>
        <v>-2.9914529914529916E-2</v>
      </c>
      <c r="J60" s="17">
        <f t="shared" si="18"/>
        <v>-1.2785127948726813E-2</v>
      </c>
      <c r="K60" s="8">
        <f t="shared" si="3"/>
        <v>1135</v>
      </c>
      <c r="L60" s="34">
        <f t="shared" si="4"/>
        <v>0.44444444444444448</v>
      </c>
      <c r="M60">
        <f t="shared" si="5"/>
        <v>0.02</v>
      </c>
      <c r="N60">
        <v>22.22</v>
      </c>
      <c r="O60">
        <f t="shared" si="6"/>
        <v>4.4999999999999998E-2</v>
      </c>
      <c r="P60">
        <f t="shared" si="7"/>
        <v>-2.4999999999999998E-2</v>
      </c>
      <c r="Q60" s="32">
        <f t="shared" si="8"/>
        <v>307265.99711781932</v>
      </c>
      <c r="R60" s="28">
        <f t="shared" si="9"/>
        <v>1083.7211120676966</v>
      </c>
      <c r="S60" s="28">
        <f t="shared" si="10"/>
        <v>2219.2817701128215</v>
      </c>
      <c r="T60" s="20">
        <v>15</v>
      </c>
      <c r="U60" s="1">
        <f t="shared" si="0"/>
        <v>21.674422241353934</v>
      </c>
      <c r="V60" s="1">
        <f t="shared" si="1"/>
        <v>478.32557775864609</v>
      </c>
      <c r="W60" s="1">
        <f t="shared" si="2"/>
        <v>10.837211120676967</v>
      </c>
      <c r="X60" s="3">
        <f t="shared" si="11"/>
        <v>55.482044252820543</v>
      </c>
    </row>
    <row r="61" spans="1:24" x14ac:dyDescent="0.35">
      <c r="A61">
        <v>6</v>
      </c>
      <c r="C61" s="15">
        <f t="shared" si="14"/>
        <v>43964</v>
      </c>
      <c r="D61" s="37">
        <f t="shared" si="19"/>
        <v>2</v>
      </c>
      <c r="E61" s="9">
        <v>607</v>
      </c>
      <c r="F61" s="6">
        <v>222</v>
      </c>
      <c r="G61" s="6">
        <v>335</v>
      </c>
      <c r="H61" s="8">
        <v>50</v>
      </c>
      <c r="I61" s="17">
        <f t="shared" si="17"/>
        <v>-2.2026431718061675E-2</v>
      </c>
      <c r="J61" s="17">
        <f t="shared" si="18"/>
        <v>-1.363686719014813E-2</v>
      </c>
      <c r="K61" s="8">
        <f t="shared" si="3"/>
        <v>1110</v>
      </c>
      <c r="L61" s="34">
        <f t="shared" si="4"/>
        <v>0.44444444444444448</v>
      </c>
      <c r="M61">
        <f t="shared" si="5"/>
        <v>0.02</v>
      </c>
      <c r="N61">
        <v>22.22</v>
      </c>
      <c r="O61">
        <f t="shared" si="6"/>
        <v>4.4999999999999998E-2</v>
      </c>
      <c r="P61">
        <f t="shared" si="7"/>
        <v>-2.4999999999999998E-2</v>
      </c>
      <c r="Q61" s="32">
        <f t="shared" si="8"/>
        <v>307244.55314109946</v>
      </c>
      <c r="R61" s="28">
        <f t="shared" si="9"/>
        <v>1056.3976387445384</v>
      </c>
      <c r="S61" s="28">
        <f t="shared" si="10"/>
        <v>2268.0492201558677</v>
      </c>
      <c r="T61" s="20">
        <v>17</v>
      </c>
      <c r="U61" s="1">
        <f t="shared" si="0"/>
        <v>21.127952774890769</v>
      </c>
      <c r="V61" s="1">
        <f t="shared" si="1"/>
        <v>478.87204722510921</v>
      </c>
      <c r="W61" s="1">
        <f t="shared" si="2"/>
        <v>10.563976387445384</v>
      </c>
      <c r="X61" s="3">
        <f t="shared" si="11"/>
        <v>56.701230503896696</v>
      </c>
    </row>
    <row r="62" spans="1:24" x14ac:dyDescent="0.35">
      <c r="A62">
        <v>6</v>
      </c>
      <c r="C62" s="15">
        <f t="shared" si="14"/>
        <v>43965</v>
      </c>
      <c r="D62" s="37">
        <f t="shared" si="19"/>
        <v>7</v>
      </c>
      <c r="E62" s="9">
        <v>614</v>
      </c>
      <c r="F62" s="6">
        <v>209</v>
      </c>
      <c r="G62" s="6">
        <v>355</v>
      </c>
      <c r="H62" s="8">
        <v>50</v>
      </c>
      <c r="I62" s="17">
        <f t="shared" si="17"/>
        <v>-5.8558558558558557E-2</v>
      </c>
      <c r="J62" s="17">
        <f t="shared" si="18"/>
        <v>-1.9086923660612765E-2</v>
      </c>
      <c r="K62" s="8">
        <f t="shared" si="3"/>
        <v>1045</v>
      </c>
      <c r="L62" s="34">
        <f t="shared" si="4"/>
        <v>0.44444444444444448</v>
      </c>
      <c r="M62">
        <f t="shared" si="5"/>
        <v>0.02</v>
      </c>
      <c r="N62">
        <v>22.22</v>
      </c>
      <c r="O62">
        <f t="shared" si="6"/>
        <v>4.4999999999999998E-2</v>
      </c>
      <c r="P62">
        <f t="shared" si="7"/>
        <v>-2.4999999999999998E-2</v>
      </c>
      <c r="Q62" s="32">
        <f t="shared" si="8"/>
        <v>307223.65128253994</v>
      </c>
      <c r="R62" s="28">
        <f t="shared" si="9"/>
        <v>1029.7616035605367</v>
      </c>
      <c r="S62" s="28">
        <f t="shared" si="10"/>
        <v>2315.5871138993721</v>
      </c>
      <c r="T62" s="20">
        <v>18</v>
      </c>
      <c r="U62" s="1">
        <f t="shared" si="0"/>
        <v>20.595232071210734</v>
      </c>
      <c r="V62" s="1">
        <f t="shared" si="1"/>
        <v>479.40476792878928</v>
      </c>
      <c r="W62" s="1">
        <f t="shared" si="2"/>
        <v>10.297616035605367</v>
      </c>
      <c r="X62" s="3">
        <f t="shared" si="11"/>
        <v>57.889677847484307</v>
      </c>
    </row>
    <row r="63" spans="1:24" x14ac:dyDescent="0.35">
      <c r="A63">
        <v>6</v>
      </c>
      <c r="C63" s="15">
        <f t="shared" si="14"/>
        <v>43966</v>
      </c>
      <c r="D63" s="37">
        <f t="shared" si="19"/>
        <v>2</v>
      </c>
      <c r="E63" s="9">
        <v>616</v>
      </c>
      <c r="F63" s="6">
        <v>193</v>
      </c>
      <c r="G63" s="6">
        <v>373</v>
      </c>
      <c r="H63" s="8">
        <v>50</v>
      </c>
      <c r="I63" s="17">
        <f t="shared" si="17"/>
        <v>-7.6555023923444973E-2</v>
      </c>
      <c r="J63" s="17">
        <f t="shared" si="18"/>
        <v>-2.1690022316343E-2</v>
      </c>
      <c r="K63" s="8">
        <f t="shared" si="3"/>
        <v>965</v>
      </c>
      <c r="L63" s="34">
        <f t="shared" si="4"/>
        <v>0.44444444444444448</v>
      </c>
      <c r="M63">
        <f t="shared" si="5"/>
        <v>0.02</v>
      </c>
      <c r="N63">
        <v>22.22</v>
      </c>
      <c r="O63">
        <f t="shared" si="6"/>
        <v>4.4999999999999998E-2</v>
      </c>
      <c r="P63">
        <f t="shared" si="7"/>
        <v>-2.4999999999999998E-2</v>
      </c>
      <c r="Q63" s="32">
        <f t="shared" si="8"/>
        <v>307203.27783004026</v>
      </c>
      <c r="R63" s="28">
        <f t="shared" si="9"/>
        <v>1003.7957839000184</v>
      </c>
      <c r="S63" s="28">
        <f t="shared" si="10"/>
        <v>2361.9263860595961</v>
      </c>
      <c r="T63" s="20">
        <v>18</v>
      </c>
      <c r="U63" s="1">
        <f t="shared" si="0"/>
        <v>20.075915678000367</v>
      </c>
      <c r="V63" s="1">
        <f t="shared" si="1"/>
        <v>479.92408432199966</v>
      </c>
      <c r="W63" s="1">
        <f t="shared" si="2"/>
        <v>10.037957839000184</v>
      </c>
      <c r="X63" s="3">
        <f t="shared" si="11"/>
        <v>59.048159651489904</v>
      </c>
    </row>
    <row r="64" spans="1:24" x14ac:dyDescent="0.35">
      <c r="A64">
        <v>7</v>
      </c>
      <c r="C64" s="15">
        <f t="shared" si="14"/>
        <v>43967</v>
      </c>
      <c r="D64" s="37">
        <f t="shared" si="19"/>
        <v>3</v>
      </c>
      <c r="E64" s="9">
        <v>619</v>
      </c>
      <c r="F64" s="6">
        <v>193</v>
      </c>
      <c r="G64" s="6">
        <v>373</v>
      </c>
      <c r="H64" s="8">
        <v>50</v>
      </c>
      <c r="I64" s="17">
        <f t="shared" si="17"/>
        <v>0</v>
      </c>
      <c r="J64" s="17">
        <f t="shared" si="18"/>
        <v>-2.5482689825824665E-2</v>
      </c>
      <c r="K64" s="8">
        <f t="shared" si="3"/>
        <v>965</v>
      </c>
      <c r="L64" s="34">
        <f t="shared" si="4"/>
        <v>0.33333333333333331</v>
      </c>
      <c r="M64">
        <f t="shared" si="5"/>
        <v>1.4999999999999999E-2</v>
      </c>
      <c r="N64">
        <v>22.22</v>
      </c>
      <c r="O64">
        <f t="shared" si="6"/>
        <v>4.4999999999999998E-2</v>
      </c>
      <c r="P64">
        <f t="shared" si="7"/>
        <v>-0.03</v>
      </c>
      <c r="Q64" s="32">
        <f t="shared" si="8"/>
        <v>307188.38402151427</v>
      </c>
      <c r="R64" s="28">
        <f t="shared" si="9"/>
        <v>973.51878215047941</v>
      </c>
      <c r="S64" s="28">
        <f t="shared" si="10"/>
        <v>2407.0971963350971</v>
      </c>
      <c r="T64" s="20">
        <v>18</v>
      </c>
      <c r="U64" s="1">
        <f t="shared" si="0"/>
        <v>19.470375643009589</v>
      </c>
      <c r="V64" s="1">
        <f t="shared" si="1"/>
        <v>480.52962435699044</v>
      </c>
      <c r="W64" s="1">
        <f t="shared" si="2"/>
        <v>9.7351878215047947</v>
      </c>
      <c r="X64" s="3">
        <f t="shared" si="11"/>
        <v>60.177429908377434</v>
      </c>
    </row>
    <row r="65" spans="1:24" x14ac:dyDescent="0.35">
      <c r="A65">
        <v>7</v>
      </c>
      <c r="C65" s="15">
        <f t="shared" si="14"/>
        <v>43968</v>
      </c>
      <c r="D65" s="37">
        <f t="shared" si="19"/>
        <v>0</v>
      </c>
      <c r="E65" s="9">
        <v>619</v>
      </c>
      <c r="F65" s="6">
        <v>196</v>
      </c>
      <c r="G65" s="6">
        <v>373</v>
      </c>
      <c r="H65" s="8">
        <v>50</v>
      </c>
      <c r="I65" s="17">
        <f t="shared" si="17"/>
        <v>1.5544041450777202E-2</v>
      </c>
      <c r="J65" s="17">
        <f t="shared" si="18"/>
        <v>-2.5109403116107726E-2</v>
      </c>
      <c r="K65" s="8">
        <f t="shared" si="3"/>
        <v>980</v>
      </c>
      <c r="L65" s="34">
        <f t="shared" si="4"/>
        <v>0.33333333333333331</v>
      </c>
      <c r="M65">
        <f t="shared" si="5"/>
        <v>1.4999999999999999E-2</v>
      </c>
      <c r="N65">
        <v>22.22</v>
      </c>
      <c r="O65">
        <f t="shared" si="6"/>
        <v>4.4999999999999998E-2</v>
      </c>
      <c r="P65">
        <f t="shared" si="7"/>
        <v>-0.03</v>
      </c>
      <c r="Q65" s="32">
        <f t="shared" si="8"/>
        <v>307173.94014795823</v>
      </c>
      <c r="R65" s="28">
        <f t="shared" si="9"/>
        <v>944.15431050974382</v>
      </c>
      <c r="S65" s="28">
        <f t="shared" si="10"/>
        <v>2450.9055415318685</v>
      </c>
      <c r="T65" s="20">
        <v>18</v>
      </c>
      <c r="U65" s="1">
        <f t="shared" si="0"/>
        <v>18.883086210194875</v>
      </c>
      <c r="V65" s="1">
        <f t="shared" si="1"/>
        <v>481.11691378980515</v>
      </c>
      <c r="W65" s="1">
        <f t="shared" si="2"/>
        <v>9.4415431050974377</v>
      </c>
      <c r="X65" s="3">
        <f t="shared" si="11"/>
        <v>61.272638538296718</v>
      </c>
    </row>
    <row r="66" spans="1:24" x14ac:dyDescent="0.35">
      <c r="A66">
        <v>7</v>
      </c>
      <c r="B66" t="s">
        <v>31</v>
      </c>
      <c r="C66" s="15">
        <f t="shared" si="14"/>
        <v>43969</v>
      </c>
      <c r="D66" s="37">
        <f t="shared" si="19"/>
        <v>5</v>
      </c>
      <c r="E66" s="9">
        <v>624</v>
      </c>
      <c r="F66" s="6">
        <v>183</v>
      </c>
      <c r="G66" s="6">
        <v>391</v>
      </c>
      <c r="H66" s="8">
        <v>50</v>
      </c>
      <c r="I66" s="17">
        <f t="shared" si="17"/>
        <v>-6.6326530612244902E-2</v>
      </c>
      <c r="J66" s="17">
        <f t="shared" si="18"/>
        <v>-3.3976719039437546E-2</v>
      </c>
      <c r="K66" s="8">
        <f t="shared" si="3"/>
        <v>915</v>
      </c>
      <c r="L66" s="34">
        <f t="shared" si="4"/>
        <v>0.33333333333333331</v>
      </c>
      <c r="M66">
        <f t="shared" si="5"/>
        <v>1.4999999999999999E-2</v>
      </c>
      <c r="N66">
        <v>22.22</v>
      </c>
      <c r="O66">
        <f t="shared" si="6"/>
        <v>4.4999999999999998E-2</v>
      </c>
      <c r="P66">
        <f t="shared" si="7"/>
        <v>-0.03</v>
      </c>
      <c r="Q66" s="32">
        <f t="shared" si="8"/>
        <v>307159.93260695273</v>
      </c>
      <c r="R66" s="28">
        <f t="shared" si="9"/>
        <v>915.67490754233188</v>
      </c>
      <c r="S66" s="28">
        <f t="shared" si="10"/>
        <v>2493.3924855048072</v>
      </c>
      <c r="T66" s="20">
        <v>18</v>
      </c>
      <c r="U66" s="1">
        <f t="shared" ref="U66:U129" si="20">R66*$AA$7</f>
        <v>18.313498150846637</v>
      </c>
      <c r="V66" s="1">
        <f t="shared" ref="V66:V129" si="21">$AA$10-U66</f>
        <v>481.68650184915339</v>
      </c>
      <c r="W66" s="1">
        <f t="shared" ref="W66:W129" si="22">R66*$AA$8</f>
        <v>9.1567490754233187</v>
      </c>
      <c r="X66" s="3">
        <f t="shared" si="11"/>
        <v>62.334812137620183</v>
      </c>
    </row>
    <row r="67" spans="1:24" x14ac:dyDescent="0.35">
      <c r="A67">
        <v>7</v>
      </c>
      <c r="C67" s="15">
        <f t="shared" si="14"/>
        <v>43970</v>
      </c>
      <c r="D67" s="37">
        <f t="shared" si="19"/>
        <v>6</v>
      </c>
      <c r="E67" s="9">
        <v>630</v>
      </c>
      <c r="F67" s="4">
        <v>179</v>
      </c>
      <c r="G67" s="4">
        <v>401</v>
      </c>
      <c r="H67" s="8">
        <v>50</v>
      </c>
      <c r="I67" s="17">
        <f t="shared" si="17"/>
        <v>-2.185792349726776E-2</v>
      </c>
      <c r="J67" s="17">
        <f t="shared" si="18"/>
        <v>-3.282577526554295E-2</v>
      </c>
      <c r="K67" s="8">
        <f t="shared" si="3"/>
        <v>895</v>
      </c>
      <c r="L67" s="34">
        <f t="shared" ref="L67:L130" si="23">M67/O67</f>
        <v>0.33333333333333331</v>
      </c>
      <c r="M67">
        <f t="shared" ref="M67:M130" si="24">IF(A67=0,$AD$2,IF(A67=1,$AD$3,IF(A67=2,$AD$4,IF(A67=3,$AD$5,IF(A67=4,$AD$6,IF(A67=5,$AD$7,IF(A67=6,$AD$8,IF(A67=7,$AD$9,IF(A67=8,$AD$10,"")))))))))</f>
        <v>1.4999999999999999E-2</v>
      </c>
      <c r="N67">
        <v>22.22</v>
      </c>
      <c r="O67">
        <f t="shared" ref="O67:O130" si="25">$AA$6</f>
        <v>4.4999999999999998E-2</v>
      </c>
      <c r="P67">
        <f t="shared" ref="P67:P130" si="26">M67-O67</f>
        <v>-0.03</v>
      </c>
      <c r="Q67" s="32">
        <f t="shared" ref="Q67:Q130" si="27">Q66-((Q66/$AA$2)*(M67*R66))</f>
        <v>307146.34820790531</v>
      </c>
      <c r="R67" s="28">
        <f t="shared" ref="R67:R130" si="28">R66+(Q66/$AA$2)*(M67*R66)-(R66*O67)</f>
        <v>888.05393575034554</v>
      </c>
      <c r="S67" s="28">
        <f t="shared" ref="S67:S130" si="29">S66+(R66*O67)</f>
        <v>2534.5978563442122</v>
      </c>
      <c r="T67" s="20">
        <v>17</v>
      </c>
      <c r="U67" s="1">
        <f t="shared" si="20"/>
        <v>17.76107871500691</v>
      </c>
      <c r="V67" s="1">
        <f t="shared" si="21"/>
        <v>482.23892128499307</v>
      </c>
      <c r="W67" s="1">
        <f t="shared" si="22"/>
        <v>8.880539357503455</v>
      </c>
      <c r="X67" s="3">
        <f t="shared" ref="X67:X130" si="30">S67*$AA$9</f>
        <v>63.364946408605306</v>
      </c>
    </row>
    <row r="68" spans="1:24" x14ac:dyDescent="0.35">
      <c r="A68">
        <v>7</v>
      </c>
      <c r="C68" s="15">
        <f t="shared" ref="C68:C131" si="31">C67+1</f>
        <v>43971</v>
      </c>
      <c r="D68" s="37">
        <f t="shared" si="19"/>
        <v>9</v>
      </c>
      <c r="E68" s="9">
        <v>639</v>
      </c>
      <c r="F68" s="4">
        <v>174</v>
      </c>
      <c r="G68" s="4">
        <v>415</v>
      </c>
      <c r="H68" s="6">
        <v>50</v>
      </c>
      <c r="I68" s="17">
        <f t="shared" si="17"/>
        <v>-2.7932960893854747E-2</v>
      </c>
      <c r="J68" s="17">
        <f t="shared" si="18"/>
        <v>-3.3669565147799105E-2</v>
      </c>
      <c r="K68" s="8">
        <f t="shared" si="3"/>
        <v>870</v>
      </c>
      <c r="L68" s="34">
        <f t="shared" si="23"/>
        <v>0.33333333333333331</v>
      </c>
      <c r="M68">
        <f t="shared" si="24"/>
        <v>1.4999999999999999E-2</v>
      </c>
      <c r="N68">
        <v>22.22</v>
      </c>
      <c r="O68">
        <f t="shared" si="25"/>
        <v>4.4999999999999998E-2</v>
      </c>
      <c r="P68">
        <f t="shared" si="26"/>
        <v>-0.03</v>
      </c>
      <c r="Q68" s="32">
        <f t="shared" si="27"/>
        <v>307133.17415954662</v>
      </c>
      <c r="R68" s="28">
        <f t="shared" si="28"/>
        <v>861.26555700026688</v>
      </c>
      <c r="S68" s="28">
        <f t="shared" si="29"/>
        <v>2574.5602834529777</v>
      </c>
      <c r="T68" s="20"/>
      <c r="U68" s="1">
        <f t="shared" si="20"/>
        <v>17.225311140005338</v>
      </c>
      <c r="V68" s="1">
        <f t="shared" si="21"/>
        <v>482.77468885999468</v>
      </c>
      <c r="W68" s="1">
        <f t="shared" si="22"/>
        <v>8.6126555700026692</v>
      </c>
      <c r="X68" s="3">
        <f t="shared" si="30"/>
        <v>64.364007086324449</v>
      </c>
    </row>
    <row r="69" spans="1:24" x14ac:dyDescent="0.35">
      <c r="A69">
        <v>7</v>
      </c>
      <c r="C69" s="15">
        <f t="shared" si="31"/>
        <v>43972</v>
      </c>
      <c r="D69" s="13"/>
      <c r="J69" s="17"/>
      <c r="K69" s="8">
        <v>885</v>
      </c>
      <c r="L69" s="34">
        <f t="shared" si="23"/>
        <v>0.33333333333333331</v>
      </c>
      <c r="M69">
        <f t="shared" si="24"/>
        <v>1.4999999999999999E-2</v>
      </c>
      <c r="N69">
        <v>22.22</v>
      </c>
      <c r="O69">
        <f t="shared" si="25"/>
        <v>4.4999999999999998E-2</v>
      </c>
      <c r="P69">
        <f t="shared" si="26"/>
        <v>-0.03</v>
      </c>
      <c r="Q69" s="32">
        <f t="shared" si="27"/>
        <v>307120.39805780805</v>
      </c>
      <c r="R69" s="28">
        <f t="shared" si="28"/>
        <v>835.28470867380076</v>
      </c>
      <c r="S69" s="28">
        <f t="shared" si="29"/>
        <v>2613.3172335179897</v>
      </c>
      <c r="T69" s="20"/>
      <c r="U69" s="1">
        <f t="shared" si="20"/>
        <v>16.705694173476015</v>
      </c>
      <c r="V69" s="1">
        <f t="shared" si="21"/>
        <v>483.29430582652401</v>
      </c>
      <c r="W69" s="1">
        <f t="shared" si="22"/>
        <v>8.3528470867380076</v>
      </c>
      <c r="X69" s="3">
        <f t="shared" si="30"/>
        <v>65.332930837949746</v>
      </c>
    </row>
    <row r="70" spans="1:24" x14ac:dyDescent="0.35">
      <c r="A70">
        <v>7</v>
      </c>
      <c r="C70" s="15">
        <f t="shared" si="31"/>
        <v>43973</v>
      </c>
      <c r="D70" s="13"/>
      <c r="K70" s="8">
        <v>835</v>
      </c>
      <c r="L70" s="34">
        <f t="shared" si="23"/>
        <v>0.33333333333333331</v>
      </c>
      <c r="M70">
        <f t="shared" si="24"/>
        <v>1.4999999999999999E-2</v>
      </c>
      <c r="N70">
        <v>22.22</v>
      </c>
      <c r="O70">
        <f t="shared" si="25"/>
        <v>4.4999999999999998E-2</v>
      </c>
      <c r="P70">
        <f t="shared" si="26"/>
        <v>-0.03</v>
      </c>
      <c r="Q70" s="32">
        <f t="shared" si="27"/>
        <v>307108.00787406956</v>
      </c>
      <c r="R70" s="28">
        <f t="shared" si="28"/>
        <v>810.08708052196039</v>
      </c>
      <c r="S70" s="28">
        <f t="shared" si="29"/>
        <v>2650.9050454083108</v>
      </c>
      <c r="T70" s="20"/>
      <c r="U70" s="1">
        <f t="shared" si="20"/>
        <v>16.201741610439207</v>
      </c>
      <c r="V70" s="1">
        <f t="shared" si="21"/>
        <v>483.79825838956077</v>
      </c>
      <c r="W70" s="1">
        <f t="shared" si="22"/>
        <v>8.1008708052196035</v>
      </c>
      <c r="X70" s="3">
        <f t="shared" si="30"/>
        <v>66.272626135207773</v>
      </c>
    </row>
    <row r="71" spans="1:24" x14ac:dyDescent="0.35">
      <c r="A71">
        <v>7</v>
      </c>
      <c r="C71" s="15">
        <f t="shared" si="31"/>
        <v>43974</v>
      </c>
      <c r="D71" s="13"/>
      <c r="K71" s="8">
        <v>865</v>
      </c>
      <c r="L71" s="34">
        <f t="shared" si="23"/>
        <v>0.33333333333333331</v>
      </c>
      <c r="M71">
        <f t="shared" si="24"/>
        <v>1.4999999999999999E-2</v>
      </c>
      <c r="N71">
        <v>22.22</v>
      </c>
      <c r="O71">
        <f t="shared" si="25"/>
        <v>4.4999999999999998E-2</v>
      </c>
      <c r="P71">
        <f t="shared" si="26"/>
        <v>-0.03</v>
      </c>
      <c r="Q71" s="32">
        <f t="shared" si="27"/>
        <v>307095.9919437659</v>
      </c>
      <c r="R71" s="28">
        <f t="shared" si="28"/>
        <v>785.64909220215543</v>
      </c>
      <c r="S71" s="28">
        <f t="shared" si="29"/>
        <v>2687.3589640317991</v>
      </c>
      <c r="T71" s="20"/>
      <c r="U71" s="1">
        <f t="shared" si="20"/>
        <v>15.712981844043108</v>
      </c>
      <c r="V71" s="1">
        <f t="shared" si="21"/>
        <v>484.2870181559569</v>
      </c>
      <c r="W71" s="1">
        <f t="shared" si="22"/>
        <v>7.8564909220215542</v>
      </c>
      <c r="X71" s="3">
        <f t="shared" si="30"/>
        <v>67.183974100794984</v>
      </c>
    </row>
    <row r="72" spans="1:24" x14ac:dyDescent="0.35">
      <c r="A72">
        <v>7</v>
      </c>
      <c r="C72" s="15">
        <f t="shared" si="31"/>
        <v>43975</v>
      </c>
      <c r="D72" s="13"/>
      <c r="K72" s="8">
        <v>875</v>
      </c>
      <c r="L72" s="34">
        <f t="shared" si="23"/>
        <v>0.33333333333333331</v>
      </c>
      <c r="M72">
        <f t="shared" si="24"/>
        <v>1.4999999999999999E-2</v>
      </c>
      <c r="N72">
        <v>22.22</v>
      </c>
      <c r="O72">
        <f t="shared" si="25"/>
        <v>4.4999999999999998E-2</v>
      </c>
      <c r="P72">
        <f t="shared" si="26"/>
        <v>-0.03</v>
      </c>
      <c r="Q72" s="32">
        <f t="shared" si="27"/>
        <v>307084.33895534038</v>
      </c>
      <c r="R72" s="28">
        <f t="shared" si="28"/>
        <v>761.94787147859847</v>
      </c>
      <c r="S72" s="28">
        <f t="shared" si="29"/>
        <v>2722.7131731808963</v>
      </c>
      <c r="T72" s="20"/>
      <c r="U72" s="1">
        <f t="shared" si="20"/>
        <v>15.23895742957197</v>
      </c>
      <c r="V72" s="1">
        <f t="shared" si="21"/>
        <v>484.761042570428</v>
      </c>
      <c r="W72" s="1">
        <f t="shared" si="22"/>
        <v>7.619478714785985</v>
      </c>
      <c r="X72" s="3">
        <f t="shared" si="30"/>
        <v>68.067829329522411</v>
      </c>
    </row>
    <row r="73" spans="1:24" x14ac:dyDescent="0.35">
      <c r="A73">
        <v>7</v>
      </c>
      <c r="C73" s="15">
        <f t="shared" si="31"/>
        <v>43976</v>
      </c>
      <c r="D73" s="13"/>
      <c r="K73" s="8">
        <v>890</v>
      </c>
      <c r="L73" s="34">
        <f t="shared" si="23"/>
        <v>0.33333333333333331</v>
      </c>
      <c r="M73">
        <f t="shared" si="24"/>
        <v>1.4999999999999999E-2</v>
      </c>
      <c r="N73">
        <v>22.22</v>
      </c>
      <c r="O73">
        <f t="shared" si="25"/>
        <v>4.4999999999999998E-2</v>
      </c>
      <c r="P73">
        <f t="shared" si="26"/>
        <v>-0.03</v>
      </c>
      <c r="Q73" s="32">
        <f t="shared" si="27"/>
        <v>307073.03793953557</v>
      </c>
      <c r="R73" s="28">
        <f t="shared" si="28"/>
        <v>738.96123306688207</v>
      </c>
      <c r="S73" s="28">
        <f t="shared" si="29"/>
        <v>2757.0008273974331</v>
      </c>
      <c r="T73" s="20"/>
      <c r="U73" s="1">
        <f t="shared" si="20"/>
        <v>14.779224661337642</v>
      </c>
      <c r="V73" s="1">
        <f t="shared" si="21"/>
        <v>485.22077533866235</v>
      </c>
      <c r="W73" s="1">
        <f t="shared" si="22"/>
        <v>7.3896123306688208</v>
      </c>
      <c r="X73" s="3">
        <f t="shared" si="30"/>
        <v>68.925020684935831</v>
      </c>
    </row>
    <row r="74" spans="1:24" x14ac:dyDescent="0.35">
      <c r="A74">
        <v>7</v>
      </c>
      <c r="C74" s="15">
        <f t="shared" si="31"/>
        <v>43977</v>
      </c>
      <c r="D74" s="13"/>
      <c r="K74" s="8">
        <v>860</v>
      </c>
      <c r="L74" s="34">
        <f t="shared" si="23"/>
        <v>0.33333333333333331</v>
      </c>
      <c r="M74">
        <f t="shared" si="24"/>
        <v>1.4999999999999999E-2</v>
      </c>
      <c r="N74">
        <v>22.22</v>
      </c>
      <c r="O74">
        <f t="shared" si="25"/>
        <v>4.4999999999999998E-2</v>
      </c>
      <c r="P74">
        <f t="shared" si="26"/>
        <v>-0.03</v>
      </c>
      <c r="Q74" s="32">
        <f t="shared" si="27"/>
        <v>307062.07825901033</v>
      </c>
      <c r="R74" s="28">
        <f t="shared" si="28"/>
        <v>716.66765810410641</v>
      </c>
      <c r="S74" s="28">
        <f t="shared" si="29"/>
        <v>2790.2540828854426</v>
      </c>
      <c r="T74" s="20"/>
      <c r="U74" s="1">
        <f t="shared" si="20"/>
        <v>14.333353162082128</v>
      </c>
      <c r="V74" s="1">
        <f t="shared" si="21"/>
        <v>485.66664683791788</v>
      </c>
      <c r="W74" s="1">
        <f t="shared" si="22"/>
        <v>7.166676581041064</v>
      </c>
      <c r="X74" s="3">
        <f t="shared" si="30"/>
        <v>69.756352072136067</v>
      </c>
    </row>
    <row r="75" spans="1:24" x14ac:dyDescent="0.35">
      <c r="A75">
        <v>7</v>
      </c>
      <c r="C75" s="15">
        <f t="shared" si="31"/>
        <v>43978</v>
      </c>
      <c r="D75" s="13"/>
      <c r="K75" s="8">
        <v>830</v>
      </c>
      <c r="L75" s="34">
        <f t="shared" si="23"/>
        <v>0.33333333333333331</v>
      </c>
      <c r="M75">
        <f t="shared" si="24"/>
        <v>1.4999999999999999E-2</v>
      </c>
      <c r="N75">
        <v>22.22</v>
      </c>
      <c r="O75">
        <f t="shared" si="25"/>
        <v>4.4999999999999998E-2</v>
      </c>
      <c r="P75">
        <f t="shared" si="26"/>
        <v>-0.03</v>
      </c>
      <c r="Q75" s="32">
        <f t="shared" si="27"/>
        <v>307051.44959827332</v>
      </c>
      <c r="R75" s="28">
        <f t="shared" si="28"/>
        <v>695.04627422644853</v>
      </c>
      <c r="S75" s="28">
        <f t="shared" si="29"/>
        <v>2822.5041275001272</v>
      </c>
      <c r="T75" s="20"/>
      <c r="U75" s="1">
        <f t="shared" si="20"/>
        <v>13.900925484528971</v>
      </c>
      <c r="V75" s="1">
        <f t="shared" si="21"/>
        <v>486.09907451547105</v>
      </c>
      <c r="W75" s="1">
        <f t="shared" si="22"/>
        <v>6.9504627422644853</v>
      </c>
      <c r="X75" s="3">
        <f t="shared" si="30"/>
        <v>70.562603187503186</v>
      </c>
    </row>
    <row r="76" spans="1:24" x14ac:dyDescent="0.35">
      <c r="A76">
        <v>7</v>
      </c>
      <c r="C76" s="15">
        <f t="shared" si="31"/>
        <v>43979</v>
      </c>
      <c r="D76" s="13"/>
      <c r="K76" s="8">
        <v>810</v>
      </c>
      <c r="L76" s="34">
        <f t="shared" si="23"/>
        <v>0.33333333333333331</v>
      </c>
      <c r="M76">
        <f t="shared" si="24"/>
        <v>1.4999999999999999E-2</v>
      </c>
      <c r="N76">
        <v>22.22</v>
      </c>
      <c r="O76">
        <f t="shared" si="25"/>
        <v>4.4999999999999998E-2</v>
      </c>
      <c r="P76">
        <f t="shared" si="26"/>
        <v>-0.03</v>
      </c>
      <c r="Q76" s="32">
        <f t="shared" si="27"/>
        <v>307041.14195392304</v>
      </c>
      <c r="R76" s="28">
        <f t="shared" si="28"/>
        <v>674.07683623656692</v>
      </c>
      <c r="S76" s="28">
        <f t="shared" si="29"/>
        <v>2853.7812098403174</v>
      </c>
      <c r="T76" s="20"/>
      <c r="U76" s="1">
        <f t="shared" si="20"/>
        <v>13.481536724731338</v>
      </c>
      <c r="V76" s="1">
        <f t="shared" si="21"/>
        <v>486.51846327526869</v>
      </c>
      <c r="W76" s="1">
        <f t="shared" si="22"/>
        <v>6.7407683623656691</v>
      </c>
      <c r="X76" s="3">
        <f t="shared" si="30"/>
        <v>71.344530246007935</v>
      </c>
    </row>
    <row r="77" spans="1:24" x14ac:dyDescent="0.35">
      <c r="A77">
        <v>8</v>
      </c>
      <c r="C77" s="15">
        <f t="shared" si="31"/>
        <v>43980</v>
      </c>
      <c r="D77" s="13"/>
      <c r="K77" s="8">
        <v>840</v>
      </c>
      <c r="L77" s="34">
        <f t="shared" si="23"/>
        <v>1.8666666666666669</v>
      </c>
      <c r="M77">
        <f t="shared" si="24"/>
        <v>8.4000000000000005E-2</v>
      </c>
      <c r="N77">
        <v>22.22</v>
      </c>
      <c r="O77">
        <f t="shared" si="25"/>
        <v>4.4999999999999998E-2</v>
      </c>
      <c r="P77">
        <f t="shared" si="26"/>
        <v>3.9000000000000007E-2</v>
      </c>
      <c r="Q77" s="32">
        <f t="shared" si="27"/>
        <v>306985.16251299134</v>
      </c>
      <c r="R77" s="28">
        <f t="shared" si="28"/>
        <v>699.72281953760819</v>
      </c>
      <c r="S77" s="28">
        <f t="shared" si="29"/>
        <v>2884.114667470963</v>
      </c>
      <c r="T77" s="20"/>
      <c r="U77" s="1">
        <f t="shared" si="20"/>
        <v>13.994456390752164</v>
      </c>
      <c r="V77" s="1">
        <f t="shared" si="21"/>
        <v>486.00554360924781</v>
      </c>
      <c r="W77" s="1">
        <f t="shared" si="22"/>
        <v>6.9972281953760822</v>
      </c>
      <c r="X77" s="3">
        <f t="shared" si="30"/>
        <v>72.102866686774078</v>
      </c>
    </row>
    <row r="78" spans="1:24" x14ac:dyDescent="0.35">
      <c r="A78">
        <v>8</v>
      </c>
      <c r="C78" s="15">
        <f t="shared" si="31"/>
        <v>43981</v>
      </c>
      <c r="D78" s="13"/>
      <c r="K78" s="8">
        <v>850</v>
      </c>
      <c r="L78" s="34">
        <f t="shared" si="23"/>
        <v>1.8666666666666669</v>
      </c>
      <c r="M78">
        <f t="shared" si="24"/>
        <v>8.4000000000000005E-2</v>
      </c>
      <c r="N78">
        <v>22.22</v>
      </c>
      <c r="O78">
        <f t="shared" si="25"/>
        <v>4.4999999999999998E-2</v>
      </c>
      <c r="P78">
        <f t="shared" si="26"/>
        <v>3.9000000000000007E-2</v>
      </c>
      <c r="Q78" s="32">
        <f t="shared" si="27"/>
        <v>306927.06386801996</v>
      </c>
      <c r="R78" s="28">
        <f t="shared" si="28"/>
        <v>726.33393762976925</v>
      </c>
      <c r="S78" s="28">
        <f t="shared" si="29"/>
        <v>2915.6021943501555</v>
      </c>
      <c r="T78" s="20"/>
      <c r="U78" s="1">
        <f t="shared" si="20"/>
        <v>14.526678752595386</v>
      </c>
      <c r="V78" s="1">
        <f t="shared" si="21"/>
        <v>485.47332124740461</v>
      </c>
      <c r="W78" s="1">
        <f t="shared" si="22"/>
        <v>7.2633393762976928</v>
      </c>
      <c r="X78" s="3">
        <f t="shared" si="30"/>
        <v>72.890054858753885</v>
      </c>
    </row>
    <row r="79" spans="1:24" x14ac:dyDescent="0.35">
      <c r="A79">
        <v>8</v>
      </c>
      <c r="C79" s="15">
        <f t="shared" si="31"/>
        <v>43982</v>
      </c>
      <c r="D79" s="13"/>
      <c r="K79" s="8">
        <v>855</v>
      </c>
      <c r="L79" s="34">
        <f t="shared" si="23"/>
        <v>1.8666666666666669</v>
      </c>
      <c r="M79">
        <f t="shared" si="24"/>
        <v>8.4000000000000005E-2</v>
      </c>
      <c r="N79">
        <v>22.22</v>
      </c>
      <c r="O79">
        <f t="shared" si="25"/>
        <v>4.4999999999999998E-2</v>
      </c>
      <c r="P79">
        <f t="shared" si="26"/>
        <v>3.9000000000000007E-2</v>
      </c>
      <c r="Q79" s="32">
        <f t="shared" si="27"/>
        <v>306866.76709050068</v>
      </c>
      <c r="R79" s="28">
        <f t="shared" si="28"/>
        <v>753.94568795571638</v>
      </c>
      <c r="S79" s="28">
        <f t="shared" si="29"/>
        <v>2948.287221543495</v>
      </c>
      <c r="T79" s="20"/>
      <c r="U79" s="1">
        <f t="shared" si="20"/>
        <v>15.078913759114329</v>
      </c>
      <c r="V79" s="1">
        <f t="shared" si="21"/>
        <v>484.92108624088564</v>
      </c>
      <c r="W79" s="1">
        <f t="shared" si="22"/>
        <v>7.5394568795571644</v>
      </c>
      <c r="X79" s="3">
        <f t="shared" si="30"/>
        <v>73.70718053858738</v>
      </c>
    </row>
    <row r="80" spans="1:24" x14ac:dyDescent="0.35">
      <c r="A80">
        <v>8</v>
      </c>
      <c r="C80" s="15">
        <f t="shared" si="31"/>
        <v>43983</v>
      </c>
      <c r="D80" s="13"/>
      <c r="K80" s="8">
        <v>875</v>
      </c>
      <c r="L80" s="34">
        <f t="shared" si="23"/>
        <v>1.8666666666666669</v>
      </c>
      <c r="M80">
        <f t="shared" si="24"/>
        <v>8.4000000000000005E-2</v>
      </c>
      <c r="N80">
        <v>22.22</v>
      </c>
      <c r="O80">
        <f t="shared" si="25"/>
        <v>4.4999999999999998E-2</v>
      </c>
      <c r="P80">
        <f t="shared" si="26"/>
        <v>3.9000000000000007E-2</v>
      </c>
      <c r="Q80" s="32">
        <f t="shared" si="27"/>
        <v>306804.19041302818</v>
      </c>
      <c r="R80" s="28">
        <f t="shared" si="28"/>
        <v>782.59480947021984</v>
      </c>
      <c r="S80" s="28">
        <f t="shared" si="29"/>
        <v>2982.2147775015023</v>
      </c>
      <c r="T80" s="20"/>
      <c r="U80" s="1">
        <f t="shared" si="20"/>
        <v>15.651896189404397</v>
      </c>
      <c r="V80" s="1">
        <f t="shared" si="21"/>
        <v>484.3481038105956</v>
      </c>
      <c r="W80" s="1">
        <f t="shared" si="22"/>
        <v>7.8259480947021984</v>
      </c>
      <c r="X80" s="3">
        <f t="shared" si="30"/>
        <v>74.555369437537564</v>
      </c>
    </row>
    <row r="81" spans="1:24" x14ac:dyDescent="0.35">
      <c r="A81">
        <v>8</v>
      </c>
      <c r="C81" s="15">
        <f t="shared" si="31"/>
        <v>43984</v>
      </c>
      <c r="D81" s="13"/>
      <c r="K81" s="8">
        <v>825</v>
      </c>
      <c r="L81" s="34">
        <f t="shared" si="23"/>
        <v>1.8666666666666669</v>
      </c>
      <c r="M81">
        <f t="shared" si="24"/>
        <v>8.4000000000000005E-2</v>
      </c>
      <c r="N81">
        <v>22.22</v>
      </c>
      <c r="O81">
        <f t="shared" si="25"/>
        <v>4.4999999999999998E-2</v>
      </c>
      <c r="P81">
        <f t="shared" si="26"/>
        <v>3.9000000000000007E-2</v>
      </c>
      <c r="Q81" s="32">
        <f t="shared" si="27"/>
        <v>306739.24913503742</v>
      </c>
      <c r="R81" s="28">
        <f t="shared" si="28"/>
        <v>812.31932103483723</v>
      </c>
      <c r="S81" s="28">
        <f t="shared" si="29"/>
        <v>3017.4315439276625</v>
      </c>
      <c r="T81" s="20"/>
      <c r="U81" s="1">
        <f t="shared" si="20"/>
        <v>16.246386420696744</v>
      </c>
      <c r="V81" s="1">
        <f t="shared" si="21"/>
        <v>483.75361357930325</v>
      </c>
      <c r="W81" s="1">
        <f t="shared" si="22"/>
        <v>8.1231932103483722</v>
      </c>
      <c r="X81" s="3">
        <f t="shared" si="30"/>
        <v>75.435788598191564</v>
      </c>
    </row>
    <row r="82" spans="1:24" x14ac:dyDescent="0.35">
      <c r="A82">
        <v>8</v>
      </c>
      <c r="C82" s="15">
        <f t="shared" si="31"/>
        <v>43985</v>
      </c>
      <c r="D82" s="13"/>
      <c r="K82" s="8">
        <v>815</v>
      </c>
      <c r="L82" s="34">
        <f t="shared" si="23"/>
        <v>1.8666666666666669</v>
      </c>
      <c r="M82">
        <f t="shared" si="24"/>
        <v>8.4000000000000005E-2</v>
      </c>
      <c r="N82">
        <v>22.22</v>
      </c>
      <c r="O82">
        <f t="shared" si="25"/>
        <v>4.4999999999999998E-2</v>
      </c>
      <c r="P82">
        <f t="shared" si="26"/>
        <v>3.9000000000000007E-2</v>
      </c>
      <c r="Q82" s="32">
        <f t="shared" si="27"/>
        <v>306671.85552603152</v>
      </c>
      <c r="R82" s="28">
        <f t="shared" si="28"/>
        <v>843.15856059414648</v>
      </c>
      <c r="S82" s="28">
        <f t="shared" si="29"/>
        <v>3053.9859133742302</v>
      </c>
      <c r="T82" s="20"/>
      <c r="U82" s="1">
        <f t="shared" si="20"/>
        <v>16.863171211882928</v>
      </c>
      <c r="V82" s="1">
        <f t="shared" si="21"/>
        <v>483.1368287881171</v>
      </c>
      <c r="W82" s="1">
        <f t="shared" si="22"/>
        <v>8.4315856059414642</v>
      </c>
      <c r="X82" s="3">
        <f t="shared" si="30"/>
        <v>76.349647834355764</v>
      </c>
    </row>
    <row r="83" spans="1:24" x14ac:dyDescent="0.35">
      <c r="A83">
        <v>8</v>
      </c>
      <c r="C83" s="15">
        <f t="shared" si="31"/>
        <v>43986</v>
      </c>
      <c r="D83" s="13"/>
      <c r="K83" s="8">
        <v>865</v>
      </c>
      <c r="L83" s="34">
        <f t="shared" si="23"/>
        <v>1.8666666666666669</v>
      </c>
      <c r="M83">
        <f t="shared" si="24"/>
        <v>8.4000000000000005E-2</v>
      </c>
      <c r="N83">
        <v>22.22</v>
      </c>
      <c r="O83">
        <f t="shared" si="25"/>
        <v>4.4999999999999998E-2</v>
      </c>
      <c r="P83">
        <f t="shared" si="26"/>
        <v>3.9000000000000007E-2</v>
      </c>
      <c r="Q83" s="32">
        <f t="shared" si="27"/>
        <v>306601.91872628551</v>
      </c>
      <c r="R83" s="28">
        <f t="shared" si="28"/>
        <v>875.15322511344118</v>
      </c>
      <c r="S83" s="28">
        <f t="shared" si="29"/>
        <v>3091.928048600967</v>
      </c>
      <c r="T83" s="20"/>
      <c r="U83" s="1">
        <f t="shared" si="20"/>
        <v>17.503064502268824</v>
      </c>
      <c r="V83" s="1">
        <f t="shared" si="21"/>
        <v>482.49693549773116</v>
      </c>
      <c r="W83" s="1">
        <f t="shared" si="22"/>
        <v>8.751532251134412</v>
      </c>
      <c r="X83" s="3">
        <f t="shared" si="30"/>
        <v>77.298201215024179</v>
      </c>
    </row>
    <row r="84" spans="1:24" x14ac:dyDescent="0.35">
      <c r="A84">
        <v>8</v>
      </c>
      <c r="C84" s="15">
        <f t="shared" si="31"/>
        <v>43987</v>
      </c>
      <c r="D84" s="13"/>
      <c r="K84" s="8">
        <v>895</v>
      </c>
      <c r="L84" s="34">
        <f t="shared" si="23"/>
        <v>1.8666666666666669</v>
      </c>
      <c r="M84">
        <f t="shared" si="24"/>
        <v>8.4000000000000005E-2</v>
      </c>
      <c r="N84">
        <v>22.22</v>
      </c>
      <c r="O84">
        <f t="shared" si="25"/>
        <v>4.4999999999999998E-2</v>
      </c>
      <c r="P84">
        <f t="shared" si="26"/>
        <v>3.9000000000000007E-2</v>
      </c>
      <c r="Q84" s="32">
        <f t="shared" si="27"/>
        <v>306529.34464501526</v>
      </c>
      <c r="R84" s="28">
        <f t="shared" si="28"/>
        <v>908.34541125358737</v>
      </c>
      <c r="S84" s="28">
        <f t="shared" si="29"/>
        <v>3131.3099437310721</v>
      </c>
      <c r="T84" s="20"/>
      <c r="U84" s="1">
        <f t="shared" si="20"/>
        <v>18.166908225071747</v>
      </c>
      <c r="V84" s="1">
        <f t="shared" si="21"/>
        <v>481.83309177492828</v>
      </c>
      <c r="W84" s="1">
        <f t="shared" si="22"/>
        <v>9.0834541125358736</v>
      </c>
      <c r="X84" s="3">
        <f t="shared" si="30"/>
        <v>78.282748593276807</v>
      </c>
    </row>
    <row r="85" spans="1:24" x14ac:dyDescent="0.35">
      <c r="A85">
        <v>8</v>
      </c>
      <c r="C85" s="15">
        <f t="shared" si="31"/>
        <v>43988</v>
      </c>
      <c r="D85" s="13"/>
      <c r="K85" s="8">
        <v>930</v>
      </c>
      <c r="L85" s="34">
        <f t="shared" si="23"/>
        <v>1.8666666666666669</v>
      </c>
      <c r="M85">
        <f t="shared" si="24"/>
        <v>8.4000000000000005E-2</v>
      </c>
      <c r="N85">
        <v>22.22</v>
      </c>
      <c r="O85">
        <f t="shared" si="25"/>
        <v>4.4999999999999998E-2</v>
      </c>
      <c r="P85">
        <f t="shared" si="26"/>
        <v>3.9000000000000007E-2</v>
      </c>
      <c r="Q85" s="32">
        <f t="shared" si="27"/>
        <v>306454.0358560083</v>
      </c>
      <c r="R85" s="28">
        <f t="shared" si="28"/>
        <v>942.7786567541599</v>
      </c>
      <c r="S85" s="28">
        <f t="shared" si="29"/>
        <v>3172.1854872374834</v>
      </c>
      <c r="T85" s="20"/>
      <c r="U85" s="1">
        <f t="shared" si="20"/>
        <v>18.855573135083198</v>
      </c>
      <c r="V85" s="1">
        <f t="shared" si="21"/>
        <v>481.1444268649168</v>
      </c>
      <c r="W85" s="1">
        <f t="shared" si="22"/>
        <v>9.4277865675415988</v>
      </c>
      <c r="X85" s="3">
        <f t="shared" si="30"/>
        <v>79.304637180937092</v>
      </c>
    </row>
    <row r="86" spans="1:24" x14ac:dyDescent="0.35">
      <c r="A86">
        <v>8</v>
      </c>
      <c r="C86" s="15">
        <f t="shared" si="31"/>
        <v>43989</v>
      </c>
      <c r="D86" s="13"/>
      <c r="K86" s="8">
        <v>960</v>
      </c>
      <c r="L86" s="34">
        <f t="shared" si="23"/>
        <v>1.8666666666666669</v>
      </c>
      <c r="M86">
        <f t="shared" si="24"/>
        <v>8.4000000000000005E-2</v>
      </c>
      <c r="N86">
        <v>22.22</v>
      </c>
      <c r="O86">
        <f t="shared" si="25"/>
        <v>4.4999999999999998E-2</v>
      </c>
      <c r="P86">
        <f t="shared" si="26"/>
        <v>3.9000000000000007E-2</v>
      </c>
      <c r="Q86" s="32">
        <f t="shared" si="27"/>
        <v>306375.89149071753</v>
      </c>
      <c r="R86" s="28">
        <f t="shared" si="28"/>
        <v>978.49798249098797</v>
      </c>
      <c r="S86" s="28">
        <f t="shared" si="29"/>
        <v>3214.6105267914204</v>
      </c>
      <c r="T86" s="20"/>
      <c r="U86" s="1">
        <f t="shared" si="20"/>
        <v>19.569959649819761</v>
      </c>
      <c r="V86" s="1">
        <f t="shared" si="21"/>
        <v>480.43004035018026</v>
      </c>
      <c r="W86" s="1">
        <f t="shared" si="22"/>
        <v>9.7849798249098807</v>
      </c>
      <c r="X86" s="3">
        <f t="shared" si="30"/>
        <v>80.365263169785521</v>
      </c>
    </row>
    <row r="87" spans="1:24" x14ac:dyDescent="0.35">
      <c r="A87">
        <v>8</v>
      </c>
      <c r="C87" s="15">
        <f t="shared" si="31"/>
        <v>43990</v>
      </c>
      <c r="D87" s="13"/>
      <c r="K87" s="8">
        <v>980</v>
      </c>
      <c r="L87" s="34">
        <f t="shared" si="23"/>
        <v>1.8666666666666669</v>
      </c>
      <c r="M87">
        <f t="shared" si="24"/>
        <v>8.4000000000000005E-2</v>
      </c>
      <c r="N87">
        <v>22.22</v>
      </c>
      <c r="O87">
        <f t="shared" si="25"/>
        <v>4.4999999999999998E-2</v>
      </c>
      <c r="P87">
        <f t="shared" si="26"/>
        <v>3.9000000000000007E-2</v>
      </c>
      <c r="Q87" s="32">
        <f t="shared" si="27"/>
        <v>306294.80712882761</v>
      </c>
      <c r="R87" s="28">
        <f t="shared" si="28"/>
        <v>1015.5499351688301</v>
      </c>
      <c r="S87" s="28">
        <f t="shared" si="29"/>
        <v>3258.6429360035149</v>
      </c>
      <c r="T87" s="20"/>
      <c r="U87" s="1">
        <f t="shared" si="20"/>
        <v>20.310998703376601</v>
      </c>
      <c r="V87" s="1">
        <f t="shared" si="21"/>
        <v>479.68900129662342</v>
      </c>
      <c r="W87" s="1">
        <f t="shared" si="22"/>
        <v>10.155499351688301</v>
      </c>
      <c r="X87" s="3">
        <f t="shared" si="30"/>
        <v>81.466073400087879</v>
      </c>
    </row>
    <row r="88" spans="1:24" x14ac:dyDescent="0.35">
      <c r="A88">
        <v>8</v>
      </c>
      <c r="C88" s="15">
        <f t="shared" si="31"/>
        <v>43991</v>
      </c>
      <c r="D88" s="13"/>
      <c r="K88" s="8">
        <v>965</v>
      </c>
      <c r="L88" s="34">
        <f t="shared" si="23"/>
        <v>1.8666666666666669</v>
      </c>
      <c r="M88">
        <f t="shared" si="24"/>
        <v>8.4000000000000005E-2</v>
      </c>
      <c r="N88">
        <v>22.22</v>
      </c>
      <c r="O88">
        <f t="shared" si="25"/>
        <v>4.4999999999999998E-2</v>
      </c>
      <c r="P88">
        <f t="shared" si="26"/>
        <v>3.9000000000000007E-2</v>
      </c>
      <c r="Q88" s="32">
        <f t="shared" si="27"/>
        <v>306210.67468630982</v>
      </c>
      <c r="R88" s="28">
        <f t="shared" si="28"/>
        <v>1053.9826306040304</v>
      </c>
      <c r="S88" s="28">
        <f t="shared" si="29"/>
        <v>3304.3426830861122</v>
      </c>
      <c r="T88" s="20"/>
      <c r="U88" s="1">
        <f t="shared" si="20"/>
        <v>21.079652612080608</v>
      </c>
      <c r="V88" s="1">
        <f t="shared" si="21"/>
        <v>478.92034738791938</v>
      </c>
      <c r="W88" s="1">
        <f t="shared" si="22"/>
        <v>10.539826306040304</v>
      </c>
      <c r="X88" s="3">
        <f t="shared" si="30"/>
        <v>82.608567077152813</v>
      </c>
    </row>
    <row r="89" spans="1:24" x14ac:dyDescent="0.35">
      <c r="A89">
        <v>8</v>
      </c>
      <c r="C89" s="15">
        <f t="shared" si="31"/>
        <v>43992</v>
      </c>
      <c r="D89" s="13"/>
      <c r="K89" s="8">
        <v>1015</v>
      </c>
      <c r="L89" s="34">
        <f t="shared" si="23"/>
        <v>1.8666666666666669</v>
      </c>
      <c r="M89">
        <f t="shared" si="24"/>
        <v>8.4000000000000005E-2</v>
      </c>
      <c r="N89">
        <v>22.22</v>
      </c>
      <c r="O89">
        <f t="shared" si="25"/>
        <v>4.4999999999999998E-2</v>
      </c>
      <c r="P89">
        <f t="shared" si="26"/>
        <v>3.9000000000000007E-2</v>
      </c>
      <c r="Q89" s="32">
        <f t="shared" si="27"/>
        <v>306123.38230099098</v>
      </c>
      <c r="R89" s="28">
        <f t="shared" si="28"/>
        <v>1093.8457975456604</v>
      </c>
      <c r="S89" s="28">
        <f t="shared" si="29"/>
        <v>3351.7719014632935</v>
      </c>
      <c r="T89" s="20"/>
      <c r="U89" s="1">
        <f t="shared" si="20"/>
        <v>21.876915950913208</v>
      </c>
      <c r="V89" s="1">
        <f t="shared" si="21"/>
        <v>478.1230840490868</v>
      </c>
      <c r="W89" s="1">
        <f t="shared" si="22"/>
        <v>10.938457975456604</v>
      </c>
      <c r="X89" s="3">
        <f t="shared" si="30"/>
        <v>83.794297536582349</v>
      </c>
    </row>
    <row r="90" spans="1:24" x14ac:dyDescent="0.35">
      <c r="A90">
        <v>8</v>
      </c>
      <c r="C90" s="15">
        <f t="shared" si="31"/>
        <v>43993</v>
      </c>
      <c r="D90" s="13"/>
      <c r="K90" s="8">
        <v>1020</v>
      </c>
      <c r="L90" s="34">
        <f t="shared" si="23"/>
        <v>1.8666666666666669</v>
      </c>
      <c r="M90">
        <f t="shared" si="24"/>
        <v>8.4000000000000005E-2</v>
      </c>
      <c r="N90">
        <v>22.22</v>
      </c>
      <c r="O90">
        <f t="shared" si="25"/>
        <v>4.4999999999999998E-2</v>
      </c>
      <c r="P90">
        <f t="shared" si="26"/>
        <v>3.9000000000000007E-2</v>
      </c>
      <c r="Q90" s="32">
        <f t="shared" si="27"/>
        <v>306032.81421567028</v>
      </c>
      <c r="R90" s="28">
        <f t="shared" si="28"/>
        <v>1135.1908219767884</v>
      </c>
      <c r="S90" s="28">
        <f t="shared" si="29"/>
        <v>3400.9949623528482</v>
      </c>
      <c r="T90" s="20"/>
      <c r="U90" s="1">
        <f t="shared" si="20"/>
        <v>22.703816439535768</v>
      </c>
      <c r="V90" s="1">
        <f t="shared" si="21"/>
        <v>477.29618356046421</v>
      </c>
      <c r="W90" s="1">
        <f t="shared" si="22"/>
        <v>11.351908219767884</v>
      </c>
      <c r="X90" s="3">
        <f t="shared" si="30"/>
        <v>85.024874058821212</v>
      </c>
    </row>
    <row r="91" spans="1:24" x14ac:dyDescent="0.35">
      <c r="A91">
        <v>8</v>
      </c>
      <c r="C91" s="15">
        <f t="shared" si="31"/>
        <v>43994</v>
      </c>
      <c r="D91" s="13"/>
      <c r="K91" s="8">
        <v>1110</v>
      </c>
      <c r="L91" s="34">
        <f t="shared" si="23"/>
        <v>1.8666666666666669</v>
      </c>
      <c r="M91">
        <f t="shared" si="24"/>
        <v>8.4000000000000005E-2</v>
      </c>
      <c r="N91">
        <v>22.22</v>
      </c>
      <c r="O91">
        <f t="shared" si="25"/>
        <v>4.4999999999999998E-2</v>
      </c>
      <c r="P91">
        <f t="shared" si="26"/>
        <v>3.9000000000000007E-2</v>
      </c>
      <c r="Q91" s="32">
        <f t="shared" si="27"/>
        <v>305938.85065882799</v>
      </c>
      <c r="R91" s="28">
        <f t="shared" si="28"/>
        <v>1178.0707918301152</v>
      </c>
      <c r="S91" s="28">
        <f t="shared" si="29"/>
        <v>3452.0785493418039</v>
      </c>
      <c r="T91" s="20"/>
      <c r="U91" s="1">
        <f t="shared" si="20"/>
        <v>23.561415836602304</v>
      </c>
      <c r="V91" s="1">
        <f t="shared" si="21"/>
        <v>476.43858416339771</v>
      </c>
      <c r="W91" s="1">
        <f t="shared" si="22"/>
        <v>11.780707918301152</v>
      </c>
      <c r="X91" s="3">
        <f t="shared" si="30"/>
        <v>86.301963733545108</v>
      </c>
    </row>
    <row r="92" spans="1:24" x14ac:dyDescent="0.35">
      <c r="A92">
        <v>8</v>
      </c>
      <c r="C92" s="15">
        <f t="shared" si="31"/>
        <v>43995</v>
      </c>
      <c r="D92" s="13"/>
      <c r="K92" s="8">
        <v>1275</v>
      </c>
      <c r="L92" s="34">
        <f t="shared" si="23"/>
        <v>1.8666666666666669</v>
      </c>
      <c r="M92">
        <f t="shared" si="24"/>
        <v>8.4000000000000005E-2</v>
      </c>
      <c r="N92">
        <v>22.22</v>
      </c>
      <c r="O92">
        <f t="shared" si="25"/>
        <v>4.4999999999999998E-2</v>
      </c>
      <c r="P92">
        <f t="shared" si="26"/>
        <v>3.9000000000000007E-2</v>
      </c>
      <c r="Q92" s="32">
        <f t="shared" si="27"/>
        <v>305841.36772298149</v>
      </c>
      <c r="R92" s="28">
        <f t="shared" si="28"/>
        <v>1222.5405420442357</v>
      </c>
      <c r="S92" s="28">
        <f t="shared" si="29"/>
        <v>3505.091734974159</v>
      </c>
      <c r="T92" s="20"/>
      <c r="U92" s="1">
        <f t="shared" si="20"/>
        <v>24.450810840884714</v>
      </c>
      <c r="V92" s="1">
        <f t="shared" si="21"/>
        <v>475.54918915911526</v>
      </c>
      <c r="W92" s="1">
        <f t="shared" si="22"/>
        <v>12.225405420442357</v>
      </c>
      <c r="X92" s="3">
        <f t="shared" si="30"/>
        <v>87.627293374353982</v>
      </c>
    </row>
    <row r="93" spans="1:24" x14ac:dyDescent="0.35">
      <c r="A93">
        <v>8</v>
      </c>
      <c r="C93" s="15">
        <f t="shared" si="31"/>
        <v>43996</v>
      </c>
      <c r="D93" s="13"/>
      <c r="K93" s="8">
        <v>1325</v>
      </c>
      <c r="L93" s="34">
        <f t="shared" si="23"/>
        <v>1.8666666666666669</v>
      </c>
      <c r="M93">
        <f t="shared" si="24"/>
        <v>8.4000000000000005E-2</v>
      </c>
      <c r="N93">
        <v>22.22</v>
      </c>
      <c r="O93">
        <f t="shared" si="25"/>
        <v>4.4999999999999998E-2</v>
      </c>
      <c r="P93">
        <f t="shared" si="26"/>
        <v>3.9000000000000007E-2</v>
      </c>
      <c r="Q93" s="32">
        <f t="shared" si="27"/>
        <v>305740.23724075552</v>
      </c>
      <c r="R93" s="28">
        <f t="shared" si="28"/>
        <v>1268.6566998782014</v>
      </c>
      <c r="S93" s="28">
        <f t="shared" si="29"/>
        <v>3560.1060593661496</v>
      </c>
      <c r="T93" s="20"/>
      <c r="U93" s="1">
        <f t="shared" si="20"/>
        <v>25.373133997564029</v>
      </c>
      <c r="V93" s="1">
        <f t="shared" si="21"/>
        <v>474.62686600243597</v>
      </c>
      <c r="W93" s="1">
        <f t="shared" si="22"/>
        <v>12.686566998782014</v>
      </c>
      <c r="X93" s="3">
        <f t="shared" si="30"/>
        <v>89.002651484153745</v>
      </c>
    </row>
    <row r="94" spans="1:24" x14ac:dyDescent="0.35">
      <c r="A94">
        <v>8</v>
      </c>
      <c r="C94" s="15">
        <f t="shared" si="31"/>
        <v>43997</v>
      </c>
      <c r="D94" s="13"/>
      <c r="L94" s="34">
        <f t="shared" si="23"/>
        <v>1.8666666666666669</v>
      </c>
      <c r="M94">
        <f t="shared" si="24"/>
        <v>8.4000000000000005E-2</v>
      </c>
      <c r="N94">
        <v>22.22</v>
      </c>
      <c r="O94">
        <f t="shared" si="25"/>
        <v>4.4999999999999998E-2</v>
      </c>
      <c r="P94">
        <f t="shared" si="26"/>
        <v>3.9000000000000007E-2</v>
      </c>
      <c r="Q94" s="32">
        <f t="shared" si="27"/>
        <v>305635.32665874634</v>
      </c>
      <c r="R94" s="28">
        <f t="shared" si="28"/>
        <v>1316.4777303928338</v>
      </c>
      <c r="S94" s="28">
        <f t="shared" si="29"/>
        <v>3617.1956108606687</v>
      </c>
      <c r="T94" s="20"/>
      <c r="U94" s="1">
        <f t="shared" si="20"/>
        <v>26.329554607856675</v>
      </c>
      <c r="V94" s="1">
        <f t="shared" si="21"/>
        <v>473.67044539214334</v>
      </c>
      <c r="W94" s="1">
        <f t="shared" si="22"/>
        <v>13.164777303928338</v>
      </c>
      <c r="X94" s="3">
        <f t="shared" si="30"/>
        <v>90.429890271516726</v>
      </c>
    </row>
    <row r="95" spans="1:24" x14ac:dyDescent="0.35">
      <c r="A95">
        <v>8</v>
      </c>
      <c r="C95" s="15">
        <f t="shared" si="31"/>
        <v>43998</v>
      </c>
      <c r="D95" s="13"/>
      <c r="L95" s="34">
        <f t="shared" si="23"/>
        <v>1.8666666666666669</v>
      </c>
      <c r="M95">
        <f t="shared" si="24"/>
        <v>8.4000000000000005E-2</v>
      </c>
      <c r="N95">
        <v>22.22</v>
      </c>
      <c r="O95">
        <f t="shared" si="25"/>
        <v>4.4999999999999998E-2</v>
      </c>
      <c r="P95">
        <f t="shared" si="26"/>
        <v>3.9000000000000007E-2</v>
      </c>
      <c r="Q95" s="32">
        <f t="shared" si="27"/>
        <v>305526.49890927417</v>
      </c>
      <c r="R95" s="28">
        <f t="shared" si="28"/>
        <v>1366.0639819973383</v>
      </c>
      <c r="S95" s="28">
        <f t="shared" si="29"/>
        <v>3676.4371087283462</v>
      </c>
      <c r="T95" s="20"/>
      <c r="U95" s="1">
        <f t="shared" si="20"/>
        <v>27.321279639946766</v>
      </c>
      <c r="V95" s="1">
        <f t="shared" si="21"/>
        <v>472.67872036005326</v>
      </c>
      <c r="W95" s="1">
        <f t="shared" si="22"/>
        <v>13.660639819973383</v>
      </c>
      <c r="X95" s="3">
        <f t="shared" si="30"/>
        <v>91.910927718208654</v>
      </c>
    </row>
    <row r="96" spans="1:24" x14ac:dyDescent="0.35">
      <c r="A96">
        <v>8</v>
      </c>
      <c r="C96" s="15">
        <f t="shared" si="31"/>
        <v>43999</v>
      </c>
      <c r="D96" s="13"/>
      <c r="L96" s="34">
        <f t="shared" si="23"/>
        <v>1.8666666666666669</v>
      </c>
      <c r="M96">
        <f t="shared" si="24"/>
        <v>8.4000000000000005E-2</v>
      </c>
      <c r="N96">
        <v>22.22</v>
      </c>
      <c r="O96">
        <f t="shared" si="25"/>
        <v>4.4999999999999998E-2</v>
      </c>
      <c r="P96">
        <f t="shared" si="26"/>
        <v>3.9000000000000007E-2</v>
      </c>
      <c r="Q96" s="32">
        <f t="shared" si="27"/>
        <v>305413.61228013248</v>
      </c>
      <c r="R96" s="28">
        <f t="shared" si="28"/>
        <v>1417.4777319491582</v>
      </c>
      <c r="S96" s="28">
        <f t="shared" si="29"/>
        <v>3737.9099879182263</v>
      </c>
      <c r="T96" s="20"/>
      <c r="U96" s="1">
        <f t="shared" si="20"/>
        <v>28.349554638983165</v>
      </c>
      <c r="V96" s="1">
        <f t="shared" si="21"/>
        <v>471.65044536101686</v>
      </c>
      <c r="W96" s="1">
        <f t="shared" si="22"/>
        <v>14.174777319491582</v>
      </c>
      <c r="X96" s="3">
        <f t="shared" si="30"/>
        <v>93.447749697955658</v>
      </c>
    </row>
    <row r="97" spans="1:24" x14ac:dyDescent="0.35">
      <c r="A97">
        <v>8</v>
      </c>
      <c r="C97" s="15">
        <f t="shared" si="31"/>
        <v>44000</v>
      </c>
      <c r="D97" s="13"/>
      <c r="L97" s="34">
        <f t="shared" si="23"/>
        <v>1.8666666666666669</v>
      </c>
      <c r="M97">
        <f t="shared" si="24"/>
        <v>8.4000000000000005E-2</v>
      </c>
      <c r="N97">
        <v>22.22</v>
      </c>
      <c r="O97">
        <f t="shared" si="25"/>
        <v>4.4999999999999998E-2</v>
      </c>
      <c r="P97">
        <f t="shared" si="26"/>
        <v>3.9000000000000007E-2</v>
      </c>
      <c r="Q97" s="32">
        <f t="shared" si="27"/>
        <v>305296.52028246026</v>
      </c>
      <c r="R97" s="28">
        <f t="shared" si="28"/>
        <v>1470.7832316836607</v>
      </c>
      <c r="S97" s="28">
        <f t="shared" si="29"/>
        <v>3801.6964858559386</v>
      </c>
      <c r="T97" s="20"/>
      <c r="U97" s="1">
        <f t="shared" si="20"/>
        <v>29.415664633673213</v>
      </c>
      <c r="V97" s="1">
        <f t="shared" si="21"/>
        <v>470.5843353663268</v>
      </c>
      <c r="W97" s="1">
        <f t="shared" si="22"/>
        <v>14.707832316836607</v>
      </c>
      <c r="X97" s="3">
        <f t="shared" si="30"/>
        <v>95.042412146398476</v>
      </c>
    </row>
    <row r="98" spans="1:24" x14ac:dyDescent="0.35">
      <c r="A98">
        <v>8</v>
      </c>
      <c r="C98" s="15">
        <f t="shared" si="31"/>
        <v>44001</v>
      </c>
      <c r="D98" s="13"/>
      <c r="L98" s="34">
        <f t="shared" si="23"/>
        <v>1.8666666666666669</v>
      </c>
      <c r="M98">
        <f t="shared" si="24"/>
        <v>8.4000000000000005E-2</v>
      </c>
      <c r="N98">
        <v>22.22</v>
      </c>
      <c r="O98">
        <f t="shared" si="25"/>
        <v>4.4999999999999998E-2</v>
      </c>
      <c r="P98">
        <f t="shared" si="26"/>
        <v>3.9000000000000007E-2</v>
      </c>
      <c r="Q98" s="32">
        <f t="shared" si="27"/>
        <v>305175.07151688007</v>
      </c>
      <c r="R98" s="28">
        <f t="shared" si="28"/>
        <v>1526.0467518381113</v>
      </c>
      <c r="S98" s="28">
        <f t="shared" si="29"/>
        <v>3867.8817312817032</v>
      </c>
      <c r="T98" s="20"/>
      <c r="U98" s="1">
        <f t="shared" si="20"/>
        <v>30.520935036762225</v>
      </c>
      <c r="V98" s="1">
        <f t="shared" si="21"/>
        <v>469.47906496323776</v>
      </c>
      <c r="W98" s="1">
        <f t="shared" si="22"/>
        <v>15.260467518381112</v>
      </c>
      <c r="X98" s="3">
        <f t="shared" si="30"/>
        <v>96.697043282042586</v>
      </c>
    </row>
    <row r="99" spans="1:24" x14ac:dyDescent="0.35">
      <c r="A99">
        <v>8</v>
      </c>
      <c r="C99" s="15">
        <f t="shared" si="31"/>
        <v>44002</v>
      </c>
      <c r="D99" s="13"/>
      <c r="L99" s="34">
        <f t="shared" si="23"/>
        <v>1.8666666666666669</v>
      </c>
      <c r="M99">
        <f t="shared" si="24"/>
        <v>8.4000000000000005E-2</v>
      </c>
      <c r="N99">
        <v>22.22</v>
      </c>
      <c r="O99">
        <f t="shared" si="25"/>
        <v>4.4999999999999998E-2</v>
      </c>
      <c r="P99">
        <f t="shared" si="26"/>
        <v>3.9000000000000007E-2</v>
      </c>
      <c r="Q99" s="32">
        <f t="shared" si="27"/>
        <v>305049.10953806399</v>
      </c>
      <c r="R99" s="28">
        <f t="shared" si="28"/>
        <v>1583.3366268214527</v>
      </c>
      <c r="S99" s="28">
        <f t="shared" si="29"/>
        <v>3936.5538351144182</v>
      </c>
      <c r="T99" s="20"/>
      <c r="U99" s="1">
        <f t="shared" si="20"/>
        <v>31.666732536429056</v>
      </c>
      <c r="V99" s="1">
        <f t="shared" si="21"/>
        <v>468.33326746357096</v>
      </c>
      <c r="W99" s="1">
        <f t="shared" si="22"/>
        <v>15.833366268214528</v>
      </c>
      <c r="X99" s="3">
        <f t="shared" si="30"/>
        <v>98.413845877860467</v>
      </c>
    </row>
    <row r="100" spans="1:24" x14ac:dyDescent="0.35">
      <c r="A100">
        <v>8</v>
      </c>
      <c r="C100" s="15">
        <f t="shared" si="31"/>
        <v>44003</v>
      </c>
      <c r="D100" s="13"/>
      <c r="L100" s="34">
        <f t="shared" si="23"/>
        <v>1.8666666666666669</v>
      </c>
      <c r="M100">
        <f t="shared" si="24"/>
        <v>8.4000000000000005E-2</v>
      </c>
      <c r="N100">
        <v>22.22</v>
      </c>
      <c r="O100">
        <f t="shared" si="25"/>
        <v>4.4999999999999998E-2</v>
      </c>
      <c r="P100">
        <f t="shared" si="26"/>
        <v>3.9000000000000007E-2</v>
      </c>
      <c r="Q100" s="32">
        <f t="shared" si="27"/>
        <v>304918.47271791089</v>
      </c>
      <c r="R100" s="28">
        <f t="shared" si="28"/>
        <v>1642.7232987676082</v>
      </c>
      <c r="S100" s="28">
        <f t="shared" si="29"/>
        <v>4007.8039833213834</v>
      </c>
      <c r="T100" s="20"/>
      <c r="U100" s="1">
        <f t="shared" si="20"/>
        <v>32.854465975352163</v>
      </c>
      <c r="V100" s="1">
        <f t="shared" si="21"/>
        <v>467.14553402464782</v>
      </c>
      <c r="W100" s="1">
        <f t="shared" si="22"/>
        <v>16.427232987676081</v>
      </c>
      <c r="X100" s="3">
        <f t="shared" si="30"/>
        <v>100.19509958303459</v>
      </c>
    </row>
    <row r="101" spans="1:24" x14ac:dyDescent="0.35">
      <c r="A101">
        <v>8</v>
      </c>
      <c r="C101" s="15">
        <f t="shared" si="31"/>
        <v>44004</v>
      </c>
      <c r="D101" s="13"/>
      <c r="L101" s="34">
        <f t="shared" si="23"/>
        <v>1.8666666666666669</v>
      </c>
      <c r="M101">
        <f t="shared" si="24"/>
        <v>8.4000000000000005E-2</v>
      </c>
      <c r="N101">
        <v>22.22</v>
      </c>
      <c r="O101">
        <f t="shared" si="25"/>
        <v>4.4999999999999998E-2</v>
      </c>
      <c r="P101">
        <f t="shared" si="26"/>
        <v>3.9000000000000007E-2</v>
      </c>
      <c r="Q101" s="32">
        <f t="shared" si="27"/>
        <v>304782.9941075386</v>
      </c>
      <c r="R101" s="28">
        <f t="shared" si="28"/>
        <v>1704.2793606953553</v>
      </c>
      <c r="S101" s="28">
        <f t="shared" si="29"/>
        <v>4081.7265317659258</v>
      </c>
      <c r="T101" s="20"/>
      <c r="U101" s="1">
        <f t="shared" si="20"/>
        <v>34.085587213907104</v>
      </c>
      <c r="V101" s="1">
        <f t="shared" si="21"/>
        <v>465.9144127860929</v>
      </c>
      <c r="W101" s="1">
        <f t="shared" si="22"/>
        <v>17.042793606953552</v>
      </c>
      <c r="X101" s="3">
        <f t="shared" si="30"/>
        <v>102.04316329414814</v>
      </c>
    </row>
    <row r="102" spans="1:24" x14ac:dyDescent="0.35">
      <c r="A102">
        <v>8</v>
      </c>
      <c r="C102" s="15">
        <f t="shared" si="31"/>
        <v>44005</v>
      </c>
      <c r="D102" s="13"/>
      <c r="L102" s="34">
        <f t="shared" si="23"/>
        <v>1.8666666666666669</v>
      </c>
      <c r="M102">
        <f t="shared" si="24"/>
        <v>8.4000000000000005E-2</v>
      </c>
      <c r="N102">
        <v>22.22</v>
      </c>
      <c r="O102">
        <f t="shared" si="25"/>
        <v>4.4999999999999998E-2</v>
      </c>
      <c r="P102">
        <f t="shared" si="26"/>
        <v>3.9000000000000007E-2</v>
      </c>
      <c r="Q102" s="32">
        <f t="shared" si="27"/>
        <v>304642.50129832042</v>
      </c>
      <c r="R102" s="28">
        <f t="shared" si="28"/>
        <v>1768.0795986822279</v>
      </c>
      <c r="S102" s="28">
        <f t="shared" si="29"/>
        <v>4158.4191029972171</v>
      </c>
      <c r="T102" s="20"/>
      <c r="U102" s="1">
        <f t="shared" si="20"/>
        <v>35.361591973644558</v>
      </c>
      <c r="V102" s="1">
        <f t="shared" si="21"/>
        <v>464.63840802635542</v>
      </c>
      <c r="W102" s="1">
        <f t="shared" si="22"/>
        <v>17.680795986822279</v>
      </c>
      <c r="X102" s="3">
        <f t="shared" si="30"/>
        <v>103.96047757493044</v>
      </c>
    </row>
    <row r="103" spans="1:24" x14ac:dyDescent="0.35">
      <c r="A103">
        <v>8</v>
      </c>
      <c r="C103" s="15">
        <f t="shared" si="31"/>
        <v>44006</v>
      </c>
      <c r="D103" s="13"/>
      <c r="L103" s="34">
        <f t="shared" si="23"/>
        <v>1.8666666666666669</v>
      </c>
      <c r="M103">
        <f t="shared" si="24"/>
        <v>8.4000000000000005E-2</v>
      </c>
      <c r="N103">
        <v>22.22</v>
      </c>
      <c r="O103">
        <f t="shared" si="25"/>
        <v>4.4999999999999998E-2</v>
      </c>
      <c r="P103">
        <f t="shared" si="26"/>
        <v>3.9000000000000007E-2</v>
      </c>
      <c r="Q103" s="32">
        <f t="shared" si="27"/>
        <v>304496.81628221861</v>
      </c>
      <c r="R103" s="28">
        <f t="shared" si="28"/>
        <v>1834.2010328433639</v>
      </c>
      <c r="S103" s="28">
        <f t="shared" si="29"/>
        <v>4237.9826849379169</v>
      </c>
      <c r="T103" s="20"/>
      <c r="U103" s="1">
        <f t="shared" si="20"/>
        <v>36.684020656867283</v>
      </c>
      <c r="V103" s="1">
        <f t="shared" si="21"/>
        <v>463.31597934313271</v>
      </c>
      <c r="W103" s="1">
        <f t="shared" si="22"/>
        <v>18.342010328433641</v>
      </c>
      <c r="X103" s="3">
        <f t="shared" si="30"/>
        <v>105.94956712344793</v>
      </c>
    </row>
    <row r="104" spans="1:24" x14ac:dyDescent="0.35">
      <c r="A104">
        <v>8</v>
      </c>
      <c r="C104" s="15">
        <f t="shared" si="31"/>
        <v>44007</v>
      </c>
      <c r="D104" s="13"/>
      <c r="L104" s="34">
        <f t="shared" si="23"/>
        <v>1.8666666666666669</v>
      </c>
      <c r="M104">
        <f t="shared" si="24"/>
        <v>8.4000000000000005E-2</v>
      </c>
      <c r="N104">
        <v>22.22</v>
      </c>
      <c r="O104">
        <f t="shared" si="25"/>
        <v>4.4999999999999998E-2</v>
      </c>
      <c r="P104">
        <f t="shared" si="26"/>
        <v>3.9000000000000007E-2</v>
      </c>
      <c r="Q104" s="32">
        <f t="shared" si="27"/>
        <v>304345.75531169533</v>
      </c>
      <c r="R104" s="28">
        <f t="shared" si="28"/>
        <v>1902.7229568887064</v>
      </c>
      <c r="S104" s="28">
        <f t="shared" si="29"/>
        <v>4320.5217314158681</v>
      </c>
      <c r="T104" s="20"/>
      <c r="U104" s="1">
        <f t="shared" si="20"/>
        <v>38.054459137774131</v>
      </c>
      <c r="V104" s="1">
        <f t="shared" si="21"/>
        <v>461.94554086222587</v>
      </c>
      <c r="W104" s="1">
        <f t="shared" si="22"/>
        <v>19.027229568887066</v>
      </c>
      <c r="X104" s="3">
        <f t="shared" si="30"/>
        <v>108.01304328539671</v>
      </c>
    </row>
    <row r="105" spans="1:24" x14ac:dyDescent="0.35">
      <c r="A105">
        <v>8</v>
      </c>
      <c r="C105" s="15">
        <f t="shared" si="31"/>
        <v>44008</v>
      </c>
      <c r="D105" s="13"/>
      <c r="L105" s="34">
        <f t="shared" si="23"/>
        <v>1.8666666666666669</v>
      </c>
      <c r="M105">
        <f t="shared" si="24"/>
        <v>8.4000000000000005E-2</v>
      </c>
      <c r="N105">
        <v>22.22</v>
      </c>
      <c r="O105">
        <f t="shared" si="25"/>
        <v>4.4999999999999998E-2</v>
      </c>
      <c r="P105">
        <f t="shared" si="26"/>
        <v>3.9000000000000007E-2</v>
      </c>
      <c r="Q105" s="32">
        <f t="shared" si="27"/>
        <v>304189.12875951058</v>
      </c>
      <c r="R105" s="28">
        <f t="shared" si="28"/>
        <v>1973.7269760134486</v>
      </c>
      <c r="S105" s="28">
        <f t="shared" si="29"/>
        <v>4406.1442644758599</v>
      </c>
      <c r="T105" s="20"/>
      <c r="U105" s="1">
        <f t="shared" si="20"/>
        <v>39.474539520268976</v>
      </c>
      <c r="V105" s="1">
        <f t="shared" si="21"/>
        <v>460.52546047973101</v>
      </c>
      <c r="W105" s="1">
        <f t="shared" si="22"/>
        <v>19.737269760134488</v>
      </c>
      <c r="X105" s="3">
        <f t="shared" si="30"/>
        <v>110.15360661189651</v>
      </c>
    </row>
    <row r="106" spans="1:24" x14ac:dyDescent="0.35">
      <c r="A106">
        <v>8</v>
      </c>
      <c r="C106" s="15">
        <f t="shared" si="31"/>
        <v>44009</v>
      </c>
      <c r="D106" s="13"/>
      <c r="L106" s="34">
        <f t="shared" si="23"/>
        <v>1.8666666666666669</v>
      </c>
      <c r="M106">
        <f t="shared" si="24"/>
        <v>8.4000000000000005E-2</v>
      </c>
      <c r="N106">
        <v>22.22</v>
      </c>
      <c r="O106">
        <f t="shared" si="25"/>
        <v>4.4999999999999998E-2</v>
      </c>
      <c r="P106">
        <f t="shared" si="26"/>
        <v>3.9000000000000007E-2</v>
      </c>
      <c r="Q106" s="32">
        <f t="shared" si="27"/>
        <v>304026.74097874633</v>
      </c>
      <c r="R106" s="28">
        <f t="shared" si="28"/>
        <v>2047.2970428570709</v>
      </c>
      <c r="S106" s="28">
        <f t="shared" si="29"/>
        <v>4494.9619783964654</v>
      </c>
      <c r="T106" s="20"/>
      <c r="U106" s="1">
        <f t="shared" si="20"/>
        <v>40.945940857141416</v>
      </c>
      <c r="V106" s="1">
        <f t="shared" si="21"/>
        <v>459.05405914285859</v>
      </c>
      <c r="W106" s="1">
        <f t="shared" si="22"/>
        <v>20.472970428570708</v>
      </c>
      <c r="X106" s="3">
        <f t="shared" si="30"/>
        <v>112.37404945991165</v>
      </c>
    </row>
    <row r="107" spans="1:24" x14ac:dyDescent="0.35">
      <c r="A107">
        <v>8</v>
      </c>
      <c r="C107" s="15">
        <f t="shared" si="31"/>
        <v>44010</v>
      </c>
      <c r="D107" s="13"/>
      <c r="L107" s="34">
        <f t="shared" si="23"/>
        <v>1.8666666666666669</v>
      </c>
      <c r="M107">
        <f t="shared" si="24"/>
        <v>8.4000000000000005E-2</v>
      </c>
      <c r="N107">
        <v>22.22</v>
      </c>
      <c r="O107">
        <f t="shared" si="25"/>
        <v>4.4999999999999998E-2</v>
      </c>
      <c r="P107">
        <f t="shared" si="26"/>
        <v>3.9000000000000007E-2</v>
      </c>
      <c r="Q107" s="32">
        <f t="shared" si="27"/>
        <v>303858.39016342908</v>
      </c>
      <c r="R107" s="28">
        <f t="shared" si="28"/>
        <v>2123.5194912457341</v>
      </c>
      <c r="S107" s="28">
        <f t="shared" si="29"/>
        <v>4587.0903453250339</v>
      </c>
      <c r="T107" s="20"/>
      <c r="U107" s="1">
        <f t="shared" si="20"/>
        <v>42.470389824914683</v>
      </c>
      <c r="V107" s="1">
        <f t="shared" si="21"/>
        <v>457.52961017508534</v>
      </c>
      <c r="W107" s="1">
        <f t="shared" si="22"/>
        <v>21.235194912457342</v>
      </c>
      <c r="X107" s="3">
        <f t="shared" si="30"/>
        <v>114.67725863312586</v>
      </c>
    </row>
    <row r="108" spans="1:24" x14ac:dyDescent="0.35">
      <c r="A108">
        <v>8</v>
      </c>
      <c r="C108" s="15">
        <f t="shared" si="31"/>
        <v>44011</v>
      </c>
      <c r="D108" s="13"/>
      <c r="L108" s="34">
        <f t="shared" si="23"/>
        <v>1.8666666666666669</v>
      </c>
      <c r="M108">
        <f t="shared" si="24"/>
        <v>8.4000000000000005E-2</v>
      </c>
      <c r="N108">
        <v>22.22</v>
      </c>
      <c r="O108">
        <f t="shared" si="25"/>
        <v>4.4999999999999998E-2</v>
      </c>
      <c r="P108">
        <f t="shared" si="26"/>
        <v>3.9000000000000007E-2</v>
      </c>
      <c r="Q108" s="32">
        <f t="shared" si="27"/>
        <v>303683.86821015761</v>
      </c>
      <c r="R108" s="28">
        <f t="shared" si="28"/>
        <v>2202.4830674111331</v>
      </c>
      <c r="S108" s="28">
        <f t="shared" si="29"/>
        <v>4682.6487224310922</v>
      </c>
      <c r="T108" s="20"/>
      <c r="U108" s="1">
        <f t="shared" si="20"/>
        <v>44.049661348222664</v>
      </c>
      <c r="V108" s="1">
        <f t="shared" si="21"/>
        <v>455.95033865177732</v>
      </c>
      <c r="W108" s="1">
        <f t="shared" si="22"/>
        <v>22.024830674111332</v>
      </c>
      <c r="X108" s="3">
        <f t="shared" si="30"/>
        <v>117.06621806077732</v>
      </c>
    </row>
    <row r="109" spans="1:24" x14ac:dyDescent="0.35">
      <c r="A109">
        <v>8</v>
      </c>
      <c r="C109" s="15">
        <f t="shared" si="31"/>
        <v>44012</v>
      </c>
      <c r="D109" s="13"/>
      <c r="L109" s="34">
        <f t="shared" si="23"/>
        <v>1.8666666666666669</v>
      </c>
      <c r="M109">
        <f t="shared" si="24"/>
        <v>8.4000000000000005E-2</v>
      </c>
      <c r="N109">
        <v>22.22</v>
      </c>
      <c r="O109">
        <f t="shared" si="25"/>
        <v>4.4999999999999998E-2</v>
      </c>
      <c r="P109">
        <f t="shared" si="26"/>
        <v>3.9000000000000007E-2</v>
      </c>
      <c r="Q109" s="32">
        <f t="shared" si="27"/>
        <v>303502.96058117901</v>
      </c>
      <c r="R109" s="28">
        <f t="shared" si="28"/>
        <v>2284.2789583562071</v>
      </c>
      <c r="S109" s="28">
        <f t="shared" si="29"/>
        <v>4781.7604604645931</v>
      </c>
      <c r="T109" s="20"/>
      <c r="U109" s="1">
        <f t="shared" si="20"/>
        <v>45.685579167124146</v>
      </c>
      <c r="V109" s="1">
        <f t="shared" si="21"/>
        <v>454.31442083287584</v>
      </c>
      <c r="W109" s="1">
        <f t="shared" si="22"/>
        <v>22.842789583562073</v>
      </c>
      <c r="X109" s="3">
        <f t="shared" si="30"/>
        <v>119.54401151161483</v>
      </c>
    </row>
    <row r="110" spans="1:24" x14ac:dyDescent="0.35">
      <c r="A110">
        <v>8</v>
      </c>
      <c r="C110" s="15">
        <f t="shared" si="31"/>
        <v>44013</v>
      </c>
      <c r="D110" s="13"/>
      <c r="L110" s="34">
        <f t="shared" si="23"/>
        <v>1.8666666666666669</v>
      </c>
      <c r="M110">
        <f t="shared" si="24"/>
        <v>8.4000000000000005E-2</v>
      </c>
      <c r="N110">
        <v>22.22</v>
      </c>
      <c r="O110">
        <f t="shared" si="25"/>
        <v>4.4999999999999998E-2</v>
      </c>
      <c r="P110">
        <f t="shared" si="26"/>
        <v>3.9000000000000007E-2</v>
      </c>
      <c r="Q110" s="32">
        <f t="shared" si="27"/>
        <v>303315.44616939488</v>
      </c>
      <c r="R110" s="28">
        <f t="shared" si="28"/>
        <v>2369.0008170142946</v>
      </c>
      <c r="S110" s="28">
        <f t="shared" si="29"/>
        <v>4884.553013590622</v>
      </c>
      <c r="T110" s="20"/>
      <c r="U110" s="1">
        <f t="shared" si="20"/>
        <v>47.380016340285891</v>
      </c>
      <c r="V110" s="1">
        <f t="shared" si="21"/>
        <v>452.61998365971408</v>
      </c>
      <c r="W110" s="1">
        <f t="shared" si="22"/>
        <v>23.690008170142946</v>
      </c>
      <c r="X110" s="3">
        <f t="shared" si="30"/>
        <v>122.11382533976555</v>
      </c>
    </row>
    <row r="111" spans="1:24" x14ac:dyDescent="0.35">
      <c r="A111">
        <v>8</v>
      </c>
      <c r="C111" s="15">
        <f t="shared" si="31"/>
        <v>44014</v>
      </c>
      <c r="D111" s="13"/>
      <c r="L111" s="34">
        <f t="shared" si="23"/>
        <v>1.8666666666666669</v>
      </c>
      <c r="M111">
        <f t="shared" si="24"/>
        <v>8.4000000000000005E-2</v>
      </c>
      <c r="N111">
        <v>22.22</v>
      </c>
      <c r="O111">
        <f t="shared" si="25"/>
        <v>4.4999999999999998E-2</v>
      </c>
      <c r="P111">
        <f t="shared" si="26"/>
        <v>3.9000000000000007E-2</v>
      </c>
      <c r="Q111" s="32">
        <f t="shared" si="27"/>
        <v>303121.09716582007</v>
      </c>
      <c r="R111" s="28">
        <f t="shared" si="28"/>
        <v>2456.7447838234616</v>
      </c>
      <c r="S111" s="28">
        <f t="shared" si="29"/>
        <v>4991.1580503562654</v>
      </c>
      <c r="T111" s="20"/>
      <c r="U111" s="1">
        <f t="shared" si="20"/>
        <v>49.134895676469235</v>
      </c>
      <c r="V111" s="1">
        <f t="shared" si="21"/>
        <v>450.86510432353077</v>
      </c>
      <c r="W111" s="1">
        <f t="shared" si="22"/>
        <v>24.567447838234617</v>
      </c>
      <c r="X111" s="3">
        <f t="shared" si="30"/>
        <v>124.77895125890664</v>
      </c>
    </row>
    <row r="112" spans="1:24" x14ac:dyDescent="0.35">
      <c r="A112">
        <v>8</v>
      </c>
      <c r="C112" s="15">
        <f t="shared" si="31"/>
        <v>44015</v>
      </c>
      <c r="D112" s="13"/>
      <c r="L112" s="34">
        <f t="shared" si="23"/>
        <v>1.8666666666666669</v>
      </c>
      <c r="M112">
        <f t="shared" si="24"/>
        <v>8.4000000000000005E-2</v>
      </c>
      <c r="N112">
        <v>22.22</v>
      </c>
      <c r="O112">
        <f t="shared" si="25"/>
        <v>4.4999999999999998E-2</v>
      </c>
      <c r="P112">
        <f t="shared" si="26"/>
        <v>3.9000000000000007E-2</v>
      </c>
      <c r="Q112" s="32">
        <f t="shared" si="27"/>
        <v>302919.67893005966</v>
      </c>
      <c r="R112" s="28">
        <f t="shared" si="28"/>
        <v>2547.6095043117989</v>
      </c>
      <c r="S112" s="28">
        <f t="shared" si="29"/>
        <v>5101.7115656283213</v>
      </c>
      <c r="T112" s="20"/>
      <c r="U112" s="1">
        <f t="shared" si="20"/>
        <v>50.95219008623598</v>
      </c>
      <c r="V112" s="1">
        <f t="shared" si="21"/>
        <v>449.04780991376401</v>
      </c>
      <c r="W112" s="1">
        <f t="shared" si="22"/>
        <v>25.47609504311799</v>
      </c>
      <c r="X112" s="3">
        <f t="shared" si="30"/>
        <v>127.54278914070804</v>
      </c>
    </row>
    <row r="113" spans="1:24" x14ac:dyDescent="0.35">
      <c r="A113">
        <v>8</v>
      </c>
      <c r="C113" s="15">
        <f t="shared" si="31"/>
        <v>44016</v>
      </c>
      <c r="D113" s="13"/>
      <c r="L113" s="34">
        <f t="shared" si="23"/>
        <v>1.8666666666666669</v>
      </c>
      <c r="M113">
        <f t="shared" si="24"/>
        <v>8.4000000000000005E-2</v>
      </c>
      <c r="N113">
        <v>22.22</v>
      </c>
      <c r="O113">
        <f t="shared" si="25"/>
        <v>4.4999999999999998E-2</v>
      </c>
      <c r="P113">
        <f t="shared" si="26"/>
        <v>3.9000000000000007E-2</v>
      </c>
      <c r="Q113" s="32">
        <f t="shared" si="27"/>
        <v>302710.94986441487</v>
      </c>
      <c r="R113" s="28">
        <f t="shared" si="28"/>
        <v>2641.6961422625382</v>
      </c>
      <c r="S113" s="28">
        <f t="shared" si="29"/>
        <v>5216.3539933223519</v>
      </c>
      <c r="T113" s="20"/>
      <c r="U113" s="1">
        <f t="shared" si="20"/>
        <v>52.833922845250761</v>
      </c>
      <c r="V113" s="1">
        <f t="shared" si="21"/>
        <v>447.16607715474925</v>
      </c>
      <c r="W113" s="1">
        <f t="shared" si="22"/>
        <v>26.416961422625381</v>
      </c>
      <c r="X113" s="3">
        <f t="shared" si="30"/>
        <v>130.40884983305881</v>
      </c>
    </row>
    <row r="114" spans="1:24" x14ac:dyDescent="0.35">
      <c r="A114">
        <v>8</v>
      </c>
      <c r="C114" s="15">
        <f t="shared" si="31"/>
        <v>44017</v>
      </c>
      <c r="D114" s="13"/>
      <c r="L114" s="34">
        <f t="shared" si="23"/>
        <v>1.8666666666666669</v>
      </c>
      <c r="M114">
        <f t="shared" si="24"/>
        <v>8.4000000000000005E-2</v>
      </c>
      <c r="N114">
        <v>22.22</v>
      </c>
      <c r="O114">
        <f t="shared" si="25"/>
        <v>4.4999999999999998E-2</v>
      </c>
      <c r="P114">
        <f t="shared" si="26"/>
        <v>3.9000000000000007E-2</v>
      </c>
      <c r="Q114" s="32">
        <f t="shared" si="27"/>
        <v>302494.66129227576</v>
      </c>
      <c r="R114" s="28">
        <f t="shared" si="28"/>
        <v>2739.1083879998564</v>
      </c>
      <c r="S114" s="28">
        <f t="shared" si="29"/>
        <v>5335.2303197241663</v>
      </c>
      <c r="T114" s="20"/>
      <c r="U114" s="1">
        <f t="shared" si="20"/>
        <v>54.78216775999713</v>
      </c>
      <c r="V114" s="1">
        <f t="shared" si="21"/>
        <v>445.21783224000285</v>
      </c>
      <c r="W114" s="1">
        <f t="shared" si="22"/>
        <v>27.391083879998565</v>
      </c>
      <c r="X114" s="3">
        <f t="shared" si="30"/>
        <v>133.38075799310417</v>
      </c>
    </row>
    <row r="115" spans="1:24" x14ac:dyDescent="0.35">
      <c r="A115">
        <v>8</v>
      </c>
      <c r="C115" s="15">
        <f t="shared" si="31"/>
        <v>44018</v>
      </c>
      <c r="D115" s="13"/>
      <c r="L115" s="34">
        <f t="shared" si="23"/>
        <v>1.8666666666666669</v>
      </c>
      <c r="M115">
        <f t="shared" si="24"/>
        <v>8.4000000000000005E-2</v>
      </c>
      <c r="N115">
        <v>22.22</v>
      </c>
      <c r="O115">
        <f t="shared" si="25"/>
        <v>4.4999999999999998E-2</v>
      </c>
      <c r="P115">
        <f t="shared" si="26"/>
        <v>3.9000000000000007E-2</v>
      </c>
      <c r="Q115" s="32">
        <f t="shared" si="27"/>
        <v>302270.55734150828</v>
      </c>
      <c r="R115" s="28">
        <f t="shared" si="28"/>
        <v>2839.9524613073313</v>
      </c>
      <c r="S115" s="28">
        <f t="shared" si="29"/>
        <v>5458.49019718416</v>
      </c>
      <c r="T115" s="20"/>
      <c r="U115" s="1">
        <f t="shared" si="20"/>
        <v>56.799049226146629</v>
      </c>
      <c r="V115" s="1">
        <f t="shared" si="21"/>
        <v>443.20095077385338</v>
      </c>
      <c r="W115" s="1">
        <f t="shared" si="22"/>
        <v>28.399524613073314</v>
      </c>
      <c r="X115" s="3">
        <f t="shared" si="30"/>
        <v>136.462254929604</v>
      </c>
    </row>
    <row r="116" spans="1:24" x14ac:dyDescent="0.35">
      <c r="A116">
        <v>8</v>
      </c>
      <c r="C116" s="15">
        <f t="shared" si="31"/>
        <v>44019</v>
      </c>
      <c r="D116" s="13"/>
      <c r="L116" s="34">
        <f t="shared" si="23"/>
        <v>1.8666666666666669</v>
      </c>
      <c r="M116">
        <f t="shared" si="24"/>
        <v>8.4000000000000005E-2</v>
      </c>
      <c r="N116">
        <v>22.22</v>
      </c>
      <c r="O116">
        <f t="shared" si="25"/>
        <v>4.4999999999999998E-2</v>
      </c>
      <c r="P116">
        <f t="shared" si="26"/>
        <v>3.9000000000000007E-2</v>
      </c>
      <c r="Q116" s="32">
        <f t="shared" si="27"/>
        <v>302038.37483359559</v>
      </c>
      <c r="R116" s="28">
        <f t="shared" si="28"/>
        <v>2944.3371084612018</v>
      </c>
      <c r="S116" s="28">
        <f t="shared" si="29"/>
        <v>5586.2880579429902</v>
      </c>
      <c r="T116" s="20"/>
      <c r="U116" s="1">
        <f t="shared" si="20"/>
        <v>58.886742169224036</v>
      </c>
      <c r="V116" s="1">
        <f t="shared" si="21"/>
        <v>441.11325783077598</v>
      </c>
      <c r="W116" s="1">
        <f t="shared" si="22"/>
        <v>29.443371084612018</v>
      </c>
      <c r="X116" s="3">
        <f t="shared" si="30"/>
        <v>139.65720144857477</v>
      </c>
    </row>
    <row r="117" spans="1:24" x14ac:dyDescent="0.35">
      <c r="A117">
        <v>8</v>
      </c>
      <c r="C117" s="15">
        <f t="shared" si="31"/>
        <v>44020</v>
      </c>
      <c r="D117" s="13"/>
      <c r="L117" s="34">
        <f t="shared" si="23"/>
        <v>1.8666666666666669</v>
      </c>
      <c r="M117">
        <f t="shared" si="24"/>
        <v>8.4000000000000005E-2</v>
      </c>
      <c r="N117">
        <v>22.22</v>
      </c>
      <c r="O117">
        <f t="shared" si="25"/>
        <v>4.4999999999999998E-2</v>
      </c>
      <c r="P117">
        <f t="shared" si="26"/>
        <v>3.9000000000000007E-2</v>
      </c>
      <c r="Q117" s="32">
        <f t="shared" si="27"/>
        <v>301797.84317934612</v>
      </c>
      <c r="R117" s="28">
        <f t="shared" si="28"/>
        <v>3052.3735928299425</v>
      </c>
      <c r="S117" s="28">
        <f t="shared" si="29"/>
        <v>5718.7832278237447</v>
      </c>
      <c r="T117" s="20"/>
      <c r="U117" s="1">
        <f t="shared" si="20"/>
        <v>61.047471856598854</v>
      </c>
      <c r="V117" s="1">
        <f t="shared" si="21"/>
        <v>438.95252814340114</v>
      </c>
      <c r="W117" s="1">
        <f t="shared" si="22"/>
        <v>30.523735928299427</v>
      </c>
      <c r="X117" s="3">
        <f t="shared" si="30"/>
        <v>142.96958069559363</v>
      </c>
    </row>
    <row r="118" spans="1:24" x14ac:dyDescent="0.35">
      <c r="A118">
        <v>8</v>
      </c>
      <c r="C118" s="15">
        <f t="shared" si="31"/>
        <v>44021</v>
      </c>
      <c r="D118" s="13"/>
      <c r="L118" s="34">
        <f t="shared" si="23"/>
        <v>1.8666666666666669</v>
      </c>
      <c r="M118">
        <f t="shared" si="24"/>
        <v>8.4000000000000005E-2</v>
      </c>
      <c r="N118">
        <v>22.22</v>
      </c>
      <c r="O118">
        <f t="shared" si="25"/>
        <v>4.4999999999999998E-2</v>
      </c>
      <c r="P118">
        <f t="shared" si="26"/>
        <v>3.9000000000000007E-2</v>
      </c>
      <c r="Q118" s="32">
        <f t="shared" si="27"/>
        <v>301548.68428203836</v>
      </c>
      <c r="R118" s="28">
        <f t="shared" si="28"/>
        <v>3164.1756784603285</v>
      </c>
      <c r="S118" s="28">
        <f t="shared" si="29"/>
        <v>5856.1400395010924</v>
      </c>
      <c r="T118" s="20"/>
      <c r="U118" s="1">
        <f t="shared" si="20"/>
        <v>63.283513569206569</v>
      </c>
      <c r="V118" s="1">
        <f t="shared" si="21"/>
        <v>436.71648643079345</v>
      </c>
      <c r="W118" s="1">
        <f t="shared" si="22"/>
        <v>31.641756784603285</v>
      </c>
      <c r="X118" s="3">
        <f t="shared" si="30"/>
        <v>146.40350098752731</v>
      </c>
    </row>
    <row r="119" spans="1:24" x14ac:dyDescent="0.35">
      <c r="A119">
        <v>8</v>
      </c>
      <c r="C119" s="15">
        <f t="shared" si="31"/>
        <v>44022</v>
      </c>
      <c r="D119" s="13"/>
      <c r="L119" s="34">
        <f t="shared" si="23"/>
        <v>1.8666666666666669</v>
      </c>
      <c r="M119">
        <f t="shared" si="24"/>
        <v>8.4000000000000005E-2</v>
      </c>
      <c r="N119">
        <v>22.22</v>
      </c>
      <c r="O119">
        <f t="shared" si="25"/>
        <v>4.4999999999999998E-2</v>
      </c>
      <c r="P119">
        <f t="shared" si="26"/>
        <v>3.9000000000000007E-2</v>
      </c>
      <c r="Q119" s="32">
        <f t="shared" si="27"/>
        <v>301290.61244892981</v>
      </c>
      <c r="R119" s="28">
        <f t="shared" si="28"/>
        <v>3279.8596060381851</v>
      </c>
      <c r="S119" s="28">
        <f t="shared" si="29"/>
        <v>5998.5279450318076</v>
      </c>
      <c r="T119" s="20"/>
      <c r="U119" s="1">
        <f t="shared" si="20"/>
        <v>65.597192120763708</v>
      </c>
      <c r="V119" s="1">
        <f t="shared" si="21"/>
        <v>434.40280787923632</v>
      </c>
      <c r="W119" s="1">
        <f t="shared" si="22"/>
        <v>32.798596060381854</v>
      </c>
      <c r="X119" s="3">
        <f t="shared" si="30"/>
        <v>149.9631986257952</v>
      </c>
    </row>
    <row r="120" spans="1:24" x14ac:dyDescent="0.35">
      <c r="A120">
        <v>8</v>
      </c>
      <c r="C120" s="15">
        <f t="shared" si="31"/>
        <v>44023</v>
      </c>
      <c r="D120" s="13"/>
      <c r="L120" s="34">
        <f t="shared" si="23"/>
        <v>1.8666666666666669</v>
      </c>
      <c r="M120">
        <f t="shared" si="24"/>
        <v>8.4000000000000005E-2</v>
      </c>
      <c r="N120">
        <v>22.22</v>
      </c>
      <c r="O120">
        <f t="shared" si="25"/>
        <v>4.4999999999999998E-2</v>
      </c>
      <c r="P120">
        <f t="shared" si="26"/>
        <v>3.9000000000000007E-2</v>
      </c>
      <c r="Q120" s="32">
        <f t="shared" si="27"/>
        <v>301023.33431211667</v>
      </c>
      <c r="R120" s="28">
        <f t="shared" si="28"/>
        <v>3399.544060579593</v>
      </c>
      <c r="S120" s="28">
        <f t="shared" si="29"/>
        <v>6146.1216273035261</v>
      </c>
      <c r="T120" s="20"/>
      <c r="U120" s="1">
        <f t="shared" si="20"/>
        <v>67.990881211591855</v>
      </c>
      <c r="V120" s="1">
        <f t="shared" si="21"/>
        <v>432.00911878840816</v>
      </c>
      <c r="W120" s="1">
        <f t="shared" si="22"/>
        <v>33.995440605795928</v>
      </c>
      <c r="X120" s="3">
        <f t="shared" si="30"/>
        <v>153.65304068258817</v>
      </c>
    </row>
    <row r="121" spans="1:24" x14ac:dyDescent="0.35">
      <c r="A121">
        <v>8</v>
      </c>
      <c r="C121" s="15">
        <f t="shared" si="31"/>
        <v>44024</v>
      </c>
      <c r="D121" s="13"/>
      <c r="L121" s="34">
        <f t="shared" si="23"/>
        <v>1.8666666666666669</v>
      </c>
      <c r="M121">
        <f t="shared" si="24"/>
        <v>8.4000000000000005E-2</v>
      </c>
      <c r="N121">
        <v>22.22</v>
      </c>
      <c r="O121">
        <f t="shared" si="25"/>
        <v>4.4999999999999998E-2</v>
      </c>
      <c r="P121">
        <f t="shared" si="26"/>
        <v>3.9000000000000007E-2</v>
      </c>
      <c r="Q121" s="32">
        <f t="shared" si="27"/>
        <v>300746.54875979462</v>
      </c>
      <c r="R121" s="28">
        <f t="shared" si="28"/>
        <v>3523.3501301755668</v>
      </c>
      <c r="S121" s="28">
        <f t="shared" si="29"/>
        <v>6299.1011100296082</v>
      </c>
      <c r="T121" s="20"/>
      <c r="U121" s="1">
        <f t="shared" si="20"/>
        <v>70.467002603511332</v>
      </c>
      <c r="V121" s="1">
        <f t="shared" si="21"/>
        <v>429.53299739648867</v>
      </c>
      <c r="W121" s="1">
        <f t="shared" si="22"/>
        <v>35.233501301755666</v>
      </c>
      <c r="X121" s="3">
        <f t="shared" si="30"/>
        <v>157.47752775074022</v>
      </c>
    </row>
    <row r="122" spans="1:24" x14ac:dyDescent="0.35">
      <c r="A122">
        <v>8</v>
      </c>
      <c r="C122" s="15">
        <f t="shared" si="31"/>
        <v>44025</v>
      </c>
      <c r="D122" s="13"/>
      <c r="L122" s="34">
        <f t="shared" si="23"/>
        <v>1.8666666666666669</v>
      </c>
      <c r="M122">
        <f t="shared" si="24"/>
        <v>8.4000000000000005E-2</v>
      </c>
      <c r="N122">
        <v>22.22</v>
      </c>
      <c r="O122">
        <f t="shared" si="25"/>
        <v>4.4999999999999998E-2</v>
      </c>
      <c r="P122">
        <f t="shared" si="26"/>
        <v>3.9000000000000007E-2</v>
      </c>
      <c r="Q122" s="32">
        <f t="shared" si="27"/>
        <v>300459.94687903195</v>
      </c>
      <c r="R122" s="28">
        <f t="shared" si="28"/>
        <v>3651.4012550803486</v>
      </c>
      <c r="S122" s="28">
        <f t="shared" si="29"/>
        <v>6457.6518658875084</v>
      </c>
      <c r="T122" s="20"/>
      <c r="U122" s="1">
        <f t="shared" si="20"/>
        <v>73.028025101606971</v>
      </c>
      <c r="V122" s="1">
        <f t="shared" si="21"/>
        <v>426.971974898393</v>
      </c>
      <c r="W122" s="1">
        <f t="shared" si="22"/>
        <v>36.514012550803486</v>
      </c>
      <c r="X122" s="3">
        <f t="shared" si="30"/>
        <v>161.44129664718773</v>
      </c>
    </row>
    <row r="123" spans="1:24" x14ac:dyDescent="0.35">
      <c r="A123">
        <v>8</v>
      </c>
      <c r="C123" s="15">
        <f t="shared" si="31"/>
        <v>44026</v>
      </c>
      <c r="D123" s="13"/>
      <c r="L123" s="34">
        <f t="shared" si="23"/>
        <v>1.8666666666666669</v>
      </c>
      <c r="M123">
        <f t="shared" si="24"/>
        <v>8.4000000000000005E-2</v>
      </c>
      <c r="N123">
        <v>22.22</v>
      </c>
      <c r="O123">
        <f t="shared" si="25"/>
        <v>4.4999999999999998E-2</v>
      </c>
      <c r="P123">
        <f t="shared" si="26"/>
        <v>3.9000000000000007E-2</v>
      </c>
      <c r="Q123" s="32">
        <f t="shared" si="27"/>
        <v>300163.21191123303</v>
      </c>
      <c r="R123" s="28">
        <f t="shared" si="28"/>
        <v>3783.823166400668</v>
      </c>
      <c r="S123" s="28">
        <f t="shared" si="29"/>
        <v>6621.9649223661245</v>
      </c>
      <c r="T123" s="20"/>
      <c r="U123" s="1">
        <f t="shared" si="20"/>
        <v>75.676463328013355</v>
      </c>
      <c r="V123" s="1">
        <f t="shared" si="21"/>
        <v>424.32353667198663</v>
      </c>
      <c r="W123" s="1">
        <f t="shared" si="22"/>
        <v>37.838231664006678</v>
      </c>
      <c r="X123" s="3">
        <f t="shared" si="30"/>
        <v>165.54912305915312</v>
      </c>
    </row>
    <row r="124" spans="1:24" x14ac:dyDescent="0.35">
      <c r="A124">
        <v>8</v>
      </c>
      <c r="C124" s="15">
        <f t="shared" si="31"/>
        <v>44027</v>
      </c>
      <c r="D124" s="13"/>
      <c r="L124" s="34">
        <f t="shared" si="23"/>
        <v>1.8666666666666669</v>
      </c>
      <c r="M124">
        <f t="shared" si="24"/>
        <v>8.4000000000000005E-2</v>
      </c>
      <c r="N124">
        <v>22.22</v>
      </c>
      <c r="O124">
        <f t="shared" si="25"/>
        <v>4.4999999999999998E-2</v>
      </c>
      <c r="P124">
        <f t="shared" si="26"/>
        <v>3.9000000000000007E-2</v>
      </c>
      <c r="Q124" s="32">
        <f t="shared" si="27"/>
        <v>299856.01922153478</v>
      </c>
      <c r="R124" s="28">
        <f t="shared" si="28"/>
        <v>3920.7438136108694</v>
      </c>
      <c r="S124" s="28">
        <f t="shared" si="29"/>
        <v>6792.2369648541544</v>
      </c>
      <c r="T124" s="20"/>
      <c r="U124" s="1">
        <f t="shared" si="20"/>
        <v>78.414876272217384</v>
      </c>
      <c r="V124" s="1">
        <f t="shared" si="21"/>
        <v>421.58512372778262</v>
      </c>
      <c r="W124" s="1">
        <f t="shared" si="22"/>
        <v>39.207438136108692</v>
      </c>
      <c r="X124" s="3">
        <f t="shared" si="30"/>
        <v>169.80592412135388</v>
      </c>
    </row>
    <row r="125" spans="1:24" x14ac:dyDescent="0.35">
      <c r="A125">
        <v>8</v>
      </c>
      <c r="C125" s="15">
        <f t="shared" si="31"/>
        <v>44028</v>
      </c>
      <c r="D125" s="13"/>
      <c r="L125" s="34">
        <f t="shared" si="23"/>
        <v>1.8666666666666669</v>
      </c>
      <c r="M125">
        <f t="shared" si="24"/>
        <v>8.4000000000000005E-2</v>
      </c>
      <c r="N125">
        <v>22.22</v>
      </c>
      <c r="O125">
        <f t="shared" si="25"/>
        <v>4.4999999999999998E-2</v>
      </c>
      <c r="P125">
        <f t="shared" si="26"/>
        <v>3.9000000000000007E-2</v>
      </c>
      <c r="Q125" s="32">
        <f t="shared" si="27"/>
        <v>299538.03628344618</v>
      </c>
      <c r="R125" s="28">
        <f t="shared" si="28"/>
        <v>4062.2932800869553</v>
      </c>
      <c r="S125" s="28">
        <f t="shared" si="29"/>
        <v>6968.6704364666439</v>
      </c>
      <c r="T125" s="20"/>
      <c r="U125" s="1">
        <f t="shared" si="20"/>
        <v>81.245865601739112</v>
      </c>
      <c r="V125" s="1">
        <f t="shared" si="21"/>
        <v>418.75413439826087</v>
      </c>
      <c r="W125" s="1">
        <f t="shared" si="22"/>
        <v>40.622932800869556</v>
      </c>
      <c r="X125" s="3">
        <f t="shared" si="30"/>
        <v>174.21676091166611</v>
      </c>
    </row>
    <row r="126" spans="1:24" x14ac:dyDescent="0.35">
      <c r="A126">
        <v>8</v>
      </c>
      <c r="C126" s="15">
        <f t="shared" si="31"/>
        <v>44029</v>
      </c>
      <c r="D126" s="13"/>
      <c r="L126" s="34">
        <f t="shared" si="23"/>
        <v>1.8666666666666669</v>
      </c>
      <c r="M126">
        <f t="shared" si="24"/>
        <v>8.4000000000000005E-2</v>
      </c>
      <c r="N126">
        <v>22.22</v>
      </c>
      <c r="O126">
        <f t="shared" si="25"/>
        <v>4.4999999999999998E-2</v>
      </c>
      <c r="P126">
        <f t="shared" si="26"/>
        <v>3.9000000000000007E-2</v>
      </c>
      <c r="Q126" s="32">
        <f t="shared" si="27"/>
        <v>299208.92268010753</v>
      </c>
      <c r="R126" s="28">
        <f t="shared" si="28"/>
        <v>4208.6036858216785</v>
      </c>
      <c r="S126" s="28">
        <f t="shared" si="29"/>
        <v>7151.4736340705567</v>
      </c>
      <c r="T126" s="20"/>
      <c r="U126" s="1">
        <f t="shared" si="20"/>
        <v>84.172073716433573</v>
      </c>
      <c r="V126" s="1">
        <f t="shared" si="21"/>
        <v>415.8279262835664</v>
      </c>
      <c r="W126" s="1">
        <f t="shared" si="22"/>
        <v>42.086036858216787</v>
      </c>
      <c r="X126" s="3">
        <f t="shared" si="30"/>
        <v>178.78684085176394</v>
      </c>
    </row>
    <row r="127" spans="1:24" x14ac:dyDescent="0.35">
      <c r="A127">
        <v>8</v>
      </c>
      <c r="C127" s="15">
        <f t="shared" si="31"/>
        <v>44030</v>
      </c>
      <c r="D127" s="13"/>
      <c r="L127" s="34">
        <f t="shared" si="23"/>
        <v>1.8666666666666669</v>
      </c>
      <c r="M127">
        <f t="shared" si="24"/>
        <v>8.4000000000000005E-2</v>
      </c>
      <c r="N127">
        <v>22.22</v>
      </c>
      <c r="O127">
        <f t="shared" si="25"/>
        <v>4.4999999999999998E-2</v>
      </c>
      <c r="P127">
        <f t="shared" si="26"/>
        <v>3.9000000000000007E-2</v>
      </c>
      <c r="Q127" s="32">
        <f t="shared" si="27"/>
        <v>298868.33012361405</v>
      </c>
      <c r="R127" s="28">
        <f t="shared" si="28"/>
        <v>4359.8090764531844</v>
      </c>
      <c r="S127" s="28">
        <f t="shared" si="29"/>
        <v>7340.8607999325322</v>
      </c>
      <c r="T127" s="20"/>
      <c r="U127" s="1">
        <f t="shared" si="20"/>
        <v>87.196181529063693</v>
      </c>
      <c r="V127" s="1">
        <f t="shared" si="21"/>
        <v>412.80381847093633</v>
      </c>
      <c r="W127" s="1">
        <f t="shared" si="22"/>
        <v>43.598090764531847</v>
      </c>
      <c r="X127" s="3">
        <f t="shared" si="30"/>
        <v>183.52151999831332</v>
      </c>
    </row>
    <row r="128" spans="1:24" x14ac:dyDescent="0.35">
      <c r="A128">
        <v>8</v>
      </c>
      <c r="C128" s="15">
        <f t="shared" si="31"/>
        <v>44031</v>
      </c>
      <c r="D128" s="13"/>
      <c r="L128" s="34">
        <f t="shared" si="23"/>
        <v>1.8666666666666669</v>
      </c>
      <c r="M128">
        <f t="shared" si="24"/>
        <v>8.4000000000000005E-2</v>
      </c>
      <c r="N128">
        <v>22.22</v>
      </c>
      <c r="O128">
        <f t="shared" si="25"/>
        <v>4.4999999999999998E-2</v>
      </c>
      <c r="P128">
        <f t="shared" si="26"/>
        <v>3.9000000000000007E-2</v>
      </c>
      <c r="Q128" s="32">
        <f t="shared" si="27"/>
        <v>298515.90249391511</v>
      </c>
      <c r="R128" s="28">
        <f t="shared" si="28"/>
        <v>4516.0452977117184</v>
      </c>
      <c r="S128" s="28">
        <f t="shared" si="29"/>
        <v>7537.0522083729256</v>
      </c>
      <c r="T128" s="20"/>
      <c r="U128" s="1">
        <f t="shared" si="20"/>
        <v>90.320905954234362</v>
      </c>
      <c r="V128" s="1">
        <f t="shared" si="21"/>
        <v>409.67909404576562</v>
      </c>
      <c r="W128" s="1">
        <f t="shared" si="22"/>
        <v>45.160452977117181</v>
      </c>
      <c r="X128" s="3">
        <f t="shared" si="30"/>
        <v>188.42630520932315</v>
      </c>
    </row>
    <row r="129" spans="1:24" x14ac:dyDescent="0.35">
      <c r="A129">
        <v>8</v>
      </c>
      <c r="C129" s="15">
        <f t="shared" si="31"/>
        <v>44032</v>
      </c>
      <c r="D129" s="13"/>
      <c r="L129" s="34">
        <f t="shared" si="23"/>
        <v>1.8666666666666669</v>
      </c>
      <c r="M129">
        <f t="shared" si="24"/>
        <v>8.4000000000000005E-2</v>
      </c>
      <c r="N129">
        <v>22.22</v>
      </c>
      <c r="O129">
        <f t="shared" si="25"/>
        <v>4.4999999999999998E-2</v>
      </c>
      <c r="P129">
        <f t="shared" si="26"/>
        <v>3.9000000000000007E-2</v>
      </c>
      <c r="Q129" s="32">
        <f t="shared" si="27"/>
        <v>298151.27589886676</v>
      </c>
      <c r="R129" s="28">
        <f t="shared" si="28"/>
        <v>4677.4498543630689</v>
      </c>
      <c r="S129" s="28">
        <f t="shared" si="29"/>
        <v>7740.2742467699527</v>
      </c>
      <c r="T129" s="20"/>
      <c r="U129" s="1">
        <f t="shared" si="20"/>
        <v>93.548997087261384</v>
      </c>
      <c r="V129" s="1">
        <f t="shared" si="21"/>
        <v>406.4510029127386</v>
      </c>
      <c r="W129" s="1">
        <f t="shared" si="22"/>
        <v>46.774498543630692</v>
      </c>
      <c r="X129" s="3">
        <f t="shared" si="30"/>
        <v>193.50685616924883</v>
      </c>
    </row>
    <row r="130" spans="1:24" x14ac:dyDescent="0.35">
      <c r="A130">
        <v>8</v>
      </c>
      <c r="C130" s="15">
        <f t="shared" si="31"/>
        <v>44033</v>
      </c>
      <c r="D130" s="13"/>
      <c r="L130" s="34">
        <f t="shared" si="23"/>
        <v>1.8666666666666669</v>
      </c>
      <c r="M130">
        <f t="shared" si="24"/>
        <v>8.4000000000000005E-2</v>
      </c>
      <c r="N130">
        <v>22.22</v>
      </c>
      <c r="O130">
        <f t="shared" si="25"/>
        <v>4.4999999999999998E-2</v>
      </c>
      <c r="P130">
        <f t="shared" si="26"/>
        <v>3.9000000000000007E-2</v>
      </c>
      <c r="Q130" s="32">
        <f t="shared" si="27"/>
        <v>297774.07875707938</v>
      </c>
      <c r="R130" s="28">
        <f t="shared" si="28"/>
        <v>4844.1617527041353</v>
      </c>
      <c r="S130" s="28">
        <f t="shared" si="29"/>
        <v>7950.7594902162909</v>
      </c>
      <c r="T130" s="20"/>
      <c r="U130" s="1">
        <f t="shared" ref="U130:U193" si="32">R130*$AA$7</f>
        <v>96.883235054082704</v>
      </c>
      <c r="V130" s="1">
        <f t="shared" ref="V130:V193" si="33">$AA$10-U130</f>
        <v>403.11676494591728</v>
      </c>
      <c r="W130" s="1">
        <f t="shared" ref="W130:W193" si="34">R130*$AA$8</f>
        <v>48.441617527041352</v>
      </c>
      <c r="X130" s="3">
        <f t="shared" si="30"/>
        <v>198.7689872554073</v>
      </c>
    </row>
    <row r="131" spans="1:24" x14ac:dyDescent="0.35">
      <c r="A131">
        <v>8</v>
      </c>
      <c r="C131" s="15">
        <f t="shared" si="31"/>
        <v>44034</v>
      </c>
      <c r="D131" s="13"/>
      <c r="L131" s="34">
        <f t="shared" ref="L131:L194" si="35">M131/O131</f>
        <v>1.8666666666666669</v>
      </c>
      <c r="M131">
        <f t="shared" ref="M131:M194" si="36">IF(A131=0,$AD$2,IF(A131=1,$AD$3,IF(A131=2,$AD$4,IF(A131=3,$AD$5,IF(A131=4,$AD$6,IF(A131=5,$AD$7,IF(A131=6,$AD$8,IF(A131=7,$AD$9,IF(A131=8,$AD$10,"")))))))))</f>
        <v>8.4000000000000005E-2</v>
      </c>
      <c r="N131">
        <v>22.22</v>
      </c>
      <c r="O131">
        <f t="shared" ref="O131:O194" si="37">$AA$6</f>
        <v>4.4999999999999998E-2</v>
      </c>
      <c r="P131">
        <f t="shared" ref="P131:P194" si="38">M131-O131</f>
        <v>3.9000000000000007E-2</v>
      </c>
      <c r="Q131" s="32">
        <f t="shared" ref="Q131:Q194" si="39">Q130-((Q130/$AA$2)*(M131*R130))</f>
        <v>297383.93190526596</v>
      </c>
      <c r="R131" s="28">
        <f t="shared" ref="R131:R194" si="40">R130+(Q130/$AA$2)*(M131*R130)-(R130*O131)</f>
        <v>5016.3213256458603</v>
      </c>
      <c r="S131" s="28">
        <f t="shared" ref="S131:S194" si="41">S130+(R130*O131)</f>
        <v>8168.7467690879766</v>
      </c>
      <c r="T131" s="20"/>
      <c r="U131" s="1">
        <f t="shared" si="32"/>
        <v>100.32642651291721</v>
      </c>
      <c r="V131" s="1">
        <f t="shared" si="33"/>
        <v>399.67357348708276</v>
      </c>
      <c r="W131" s="1">
        <f t="shared" si="34"/>
        <v>50.163213256458604</v>
      </c>
      <c r="X131" s="3">
        <f t="shared" ref="X131:X194" si="42">S131*$AA$9</f>
        <v>204.21866922719943</v>
      </c>
    </row>
    <row r="132" spans="1:24" x14ac:dyDescent="0.35">
      <c r="A132">
        <v>8</v>
      </c>
      <c r="C132" s="15">
        <f t="shared" ref="C132:C195" si="43">C131+1</f>
        <v>44035</v>
      </c>
      <c r="D132" s="13"/>
      <c r="L132" s="34">
        <f t="shared" si="35"/>
        <v>1.8666666666666669</v>
      </c>
      <c r="M132">
        <f t="shared" si="36"/>
        <v>8.4000000000000005E-2</v>
      </c>
      <c r="N132">
        <v>22.22</v>
      </c>
      <c r="O132">
        <f t="shared" si="37"/>
        <v>4.4999999999999998E-2</v>
      </c>
      <c r="P132">
        <f t="shared" si="38"/>
        <v>3.9000000000000007E-2</v>
      </c>
      <c r="Q132" s="32">
        <f t="shared" si="39"/>
        <v>296980.44873185549</v>
      </c>
      <c r="R132" s="28">
        <f t="shared" si="40"/>
        <v>5194.0700394022815</v>
      </c>
      <c r="S132" s="28">
        <f t="shared" si="41"/>
        <v>8394.4812287420409</v>
      </c>
      <c r="T132" s="20"/>
      <c r="U132" s="1">
        <f t="shared" si="32"/>
        <v>103.88140078804564</v>
      </c>
      <c r="V132" s="1">
        <f t="shared" si="33"/>
        <v>396.11859921195435</v>
      </c>
      <c r="W132" s="1">
        <f t="shared" si="34"/>
        <v>51.940700394022819</v>
      </c>
      <c r="X132" s="3">
        <f t="shared" si="42"/>
        <v>209.86203071855104</v>
      </c>
    </row>
    <row r="133" spans="1:24" x14ac:dyDescent="0.35">
      <c r="A133">
        <v>8</v>
      </c>
      <c r="C133" s="15">
        <f t="shared" si="43"/>
        <v>44036</v>
      </c>
      <c r="D133" s="13"/>
      <c r="L133" s="34">
        <f t="shared" si="35"/>
        <v>1.8666666666666669</v>
      </c>
      <c r="M133">
        <f t="shared" si="36"/>
        <v>8.4000000000000005E-2</v>
      </c>
      <c r="N133">
        <v>22.22</v>
      </c>
      <c r="O133">
        <f t="shared" si="37"/>
        <v>4.4999999999999998E-2</v>
      </c>
      <c r="P133">
        <f t="shared" si="38"/>
        <v>3.9000000000000007E-2</v>
      </c>
      <c r="Q133" s="32">
        <f t="shared" si="39"/>
        <v>296563.23533869232</v>
      </c>
      <c r="R133" s="28">
        <f t="shared" si="40"/>
        <v>5377.5502807923367</v>
      </c>
      <c r="S133" s="28">
        <f t="shared" si="41"/>
        <v>8628.2143805151427</v>
      </c>
      <c r="T133" s="20"/>
      <c r="U133" s="1">
        <f t="shared" si="32"/>
        <v>107.55100561584673</v>
      </c>
      <c r="V133" s="1">
        <f t="shared" si="33"/>
        <v>392.44899438415325</v>
      </c>
      <c r="W133" s="1">
        <f t="shared" si="34"/>
        <v>53.775502807923367</v>
      </c>
      <c r="X133" s="3">
        <f t="shared" si="42"/>
        <v>215.70535951287857</v>
      </c>
    </row>
    <row r="134" spans="1:24" x14ac:dyDescent="0.35">
      <c r="A134">
        <v>8</v>
      </c>
      <c r="C134" s="15">
        <f t="shared" si="43"/>
        <v>44037</v>
      </c>
      <c r="D134" s="13"/>
      <c r="L134" s="34">
        <f t="shared" si="35"/>
        <v>1.8666666666666669</v>
      </c>
      <c r="M134">
        <f t="shared" si="36"/>
        <v>8.4000000000000005E-2</v>
      </c>
      <c r="N134">
        <v>22.22</v>
      </c>
      <c r="O134">
        <f t="shared" si="37"/>
        <v>4.4999999999999998E-2</v>
      </c>
      <c r="P134">
        <f t="shared" si="38"/>
        <v>3.9000000000000007E-2</v>
      </c>
      <c r="Q134" s="32">
        <f t="shared" si="39"/>
        <v>296131.89073269512</v>
      </c>
      <c r="R134" s="28">
        <f t="shared" si="40"/>
        <v>5566.9051241538691</v>
      </c>
      <c r="S134" s="28">
        <f t="shared" si="41"/>
        <v>8870.2041431507987</v>
      </c>
      <c r="T134" s="20"/>
      <c r="U134" s="1">
        <f t="shared" si="32"/>
        <v>111.33810248307738</v>
      </c>
      <c r="V134" s="1">
        <f t="shared" si="33"/>
        <v>388.66189751692264</v>
      </c>
      <c r="W134" s="1">
        <f t="shared" si="34"/>
        <v>55.669051241538689</v>
      </c>
      <c r="X134" s="3">
        <f t="shared" si="42"/>
        <v>221.75510357876999</v>
      </c>
    </row>
    <row r="135" spans="1:24" x14ac:dyDescent="0.35">
      <c r="A135">
        <v>8</v>
      </c>
      <c r="C135" s="15">
        <f t="shared" si="43"/>
        <v>44038</v>
      </c>
      <c r="D135" s="13"/>
      <c r="L135" s="34">
        <f t="shared" si="35"/>
        <v>1.8666666666666669</v>
      </c>
      <c r="M135">
        <f t="shared" si="36"/>
        <v>8.4000000000000005E-2</v>
      </c>
      <c r="N135">
        <v>22.22</v>
      </c>
      <c r="O135">
        <f t="shared" si="37"/>
        <v>4.4999999999999998E-2</v>
      </c>
      <c r="P135">
        <f t="shared" si="38"/>
        <v>3.9000000000000007E-2</v>
      </c>
      <c r="Q135" s="32">
        <f t="shared" si="39"/>
        <v>295686.00704939419</v>
      </c>
      <c r="R135" s="28">
        <f t="shared" si="40"/>
        <v>5762.2780768678576</v>
      </c>
      <c r="S135" s="28">
        <f t="shared" si="41"/>
        <v>9120.7148737377229</v>
      </c>
      <c r="T135" s="20"/>
      <c r="U135" s="1">
        <f t="shared" si="32"/>
        <v>115.24556153735716</v>
      </c>
      <c r="V135" s="1">
        <f t="shared" si="33"/>
        <v>384.75443846264284</v>
      </c>
      <c r="W135" s="1">
        <f t="shared" si="34"/>
        <v>57.622780768678581</v>
      </c>
      <c r="X135" s="3">
        <f t="shared" si="42"/>
        <v>228.01787184344309</v>
      </c>
    </row>
    <row r="136" spans="1:24" x14ac:dyDescent="0.35">
      <c r="A136">
        <v>8</v>
      </c>
      <c r="C136" s="15">
        <f t="shared" si="43"/>
        <v>44039</v>
      </c>
      <c r="D136" s="13"/>
      <c r="L136" s="34">
        <f t="shared" si="35"/>
        <v>1.8666666666666669</v>
      </c>
      <c r="M136">
        <f t="shared" si="36"/>
        <v>8.4000000000000005E-2</v>
      </c>
      <c r="N136">
        <v>22.22</v>
      </c>
      <c r="O136">
        <f t="shared" si="37"/>
        <v>4.4999999999999998E-2</v>
      </c>
      <c r="P136">
        <f t="shared" si="38"/>
        <v>3.9000000000000007E-2</v>
      </c>
      <c r="Q136" s="32">
        <f t="shared" si="39"/>
        <v>295225.16981030704</v>
      </c>
      <c r="R136" s="28">
        <f t="shared" si="40"/>
        <v>5963.8128024959442</v>
      </c>
      <c r="S136" s="28">
        <f t="shared" si="41"/>
        <v>9380.0173871967763</v>
      </c>
      <c r="T136" s="20"/>
      <c r="U136" s="1">
        <f t="shared" si="32"/>
        <v>119.27625604991889</v>
      </c>
      <c r="V136" s="1">
        <f t="shared" si="33"/>
        <v>380.72374395008114</v>
      </c>
      <c r="W136" s="1">
        <f t="shared" si="34"/>
        <v>59.638128024959443</v>
      </c>
      <c r="X136" s="3">
        <f t="shared" si="42"/>
        <v>234.50043467991941</v>
      </c>
    </row>
    <row r="137" spans="1:24" x14ac:dyDescent="0.35">
      <c r="A137">
        <v>8</v>
      </c>
      <c r="C137" s="15">
        <f t="shared" si="43"/>
        <v>44040</v>
      </c>
      <c r="D137" s="13"/>
      <c r="L137" s="34">
        <f t="shared" si="35"/>
        <v>1.8666666666666669</v>
      </c>
      <c r="M137">
        <f t="shared" si="36"/>
        <v>8.4000000000000005E-2</v>
      </c>
      <c r="N137">
        <v>22.22</v>
      </c>
      <c r="O137">
        <f t="shared" si="37"/>
        <v>4.4999999999999998E-2</v>
      </c>
      <c r="P137">
        <f t="shared" si="38"/>
        <v>3.9000000000000007E-2</v>
      </c>
      <c r="Q137" s="32">
        <f t="shared" si="39"/>
        <v>294748.95821614395</v>
      </c>
      <c r="R137" s="28">
        <f t="shared" si="40"/>
        <v>6171.6528205466921</v>
      </c>
      <c r="S137" s="28">
        <f t="shared" si="41"/>
        <v>9648.388963309093</v>
      </c>
      <c r="T137" s="20"/>
      <c r="U137" s="1">
        <f t="shared" si="32"/>
        <v>123.43305641093384</v>
      </c>
      <c r="V137" s="1">
        <f t="shared" si="33"/>
        <v>376.56694358906617</v>
      </c>
      <c r="W137" s="1">
        <f t="shared" si="34"/>
        <v>61.716528205466922</v>
      </c>
      <c r="X137" s="3">
        <f t="shared" si="42"/>
        <v>241.20972408272735</v>
      </c>
    </row>
    <row r="138" spans="1:24" x14ac:dyDescent="0.35">
      <c r="A138">
        <v>8</v>
      </c>
      <c r="C138" s="15">
        <f t="shared" si="43"/>
        <v>44041</v>
      </c>
      <c r="D138" s="13"/>
      <c r="L138" s="34">
        <f t="shared" si="35"/>
        <v>1.8666666666666669</v>
      </c>
      <c r="M138">
        <f t="shared" si="36"/>
        <v>8.4000000000000005E-2</v>
      </c>
      <c r="N138">
        <v>22.22</v>
      </c>
      <c r="O138">
        <f t="shared" si="37"/>
        <v>4.4999999999999998E-2</v>
      </c>
      <c r="P138">
        <f t="shared" si="38"/>
        <v>3.9000000000000007E-2</v>
      </c>
      <c r="Q138" s="32">
        <f t="shared" si="39"/>
        <v>294256.94547785947</v>
      </c>
      <c r="R138" s="28">
        <f t="shared" si="40"/>
        <v>6385.9411819065908</v>
      </c>
      <c r="S138" s="28">
        <f t="shared" si="41"/>
        <v>9926.1133402336945</v>
      </c>
      <c r="T138" s="20"/>
      <c r="U138" s="1">
        <f t="shared" si="32"/>
        <v>127.71882363813182</v>
      </c>
      <c r="V138" s="1">
        <f t="shared" si="33"/>
        <v>372.28117636186818</v>
      </c>
      <c r="W138" s="1">
        <f t="shared" si="34"/>
        <v>63.859411819065912</v>
      </c>
      <c r="X138" s="3">
        <f t="shared" si="42"/>
        <v>248.15283350584238</v>
      </c>
    </row>
    <row r="139" spans="1:24" x14ac:dyDescent="0.35">
      <c r="A139">
        <v>8</v>
      </c>
      <c r="C139" s="15">
        <f t="shared" si="43"/>
        <v>44042</v>
      </c>
      <c r="D139" s="13"/>
      <c r="L139" s="34">
        <f t="shared" si="35"/>
        <v>1.8666666666666669</v>
      </c>
      <c r="M139">
        <f t="shared" si="36"/>
        <v>8.4000000000000005E-2</v>
      </c>
      <c r="N139">
        <v>22.22</v>
      </c>
      <c r="O139">
        <f t="shared" si="37"/>
        <v>4.4999999999999998E-2</v>
      </c>
      <c r="P139">
        <f t="shared" si="38"/>
        <v>3.9000000000000007E-2</v>
      </c>
      <c r="Q139" s="32">
        <f t="shared" si="39"/>
        <v>293748.69918757881</v>
      </c>
      <c r="R139" s="28">
        <f t="shared" si="40"/>
        <v>6606.820119001457</v>
      </c>
      <c r="S139" s="28">
        <f t="shared" si="41"/>
        <v>10213.480693419491</v>
      </c>
      <c r="T139" s="20"/>
      <c r="U139" s="1">
        <f t="shared" si="32"/>
        <v>132.13640238002915</v>
      </c>
      <c r="V139" s="1">
        <f t="shared" si="33"/>
        <v>367.86359761997085</v>
      </c>
      <c r="W139" s="1">
        <f t="shared" si="34"/>
        <v>66.068201190014577</v>
      </c>
      <c r="X139" s="3">
        <f t="shared" si="42"/>
        <v>255.3370173354873</v>
      </c>
    </row>
    <row r="140" spans="1:24" x14ac:dyDescent="0.35">
      <c r="A140">
        <v>8</v>
      </c>
      <c r="C140" s="15">
        <f t="shared" si="43"/>
        <v>44043</v>
      </c>
      <c r="D140" s="13"/>
      <c r="L140" s="34">
        <f t="shared" si="35"/>
        <v>1.8666666666666669</v>
      </c>
      <c r="M140">
        <f t="shared" si="36"/>
        <v>8.4000000000000005E-2</v>
      </c>
      <c r="N140">
        <v>22.22</v>
      </c>
      <c r="O140">
        <f t="shared" si="37"/>
        <v>4.4999999999999998E-2</v>
      </c>
      <c r="P140">
        <f t="shared" si="38"/>
        <v>3.9000000000000007E-2</v>
      </c>
      <c r="Q140" s="32">
        <f t="shared" si="39"/>
        <v>293223.78173143161</v>
      </c>
      <c r="R140" s="28">
        <f t="shared" si="40"/>
        <v>6834.4306697936199</v>
      </c>
      <c r="S140" s="28">
        <f t="shared" si="41"/>
        <v>10510.787598774557</v>
      </c>
      <c r="T140" s="20"/>
      <c r="U140" s="1">
        <f t="shared" si="32"/>
        <v>136.68861339587241</v>
      </c>
      <c r="V140" s="1">
        <f t="shared" si="33"/>
        <v>363.31138660412762</v>
      </c>
      <c r="W140" s="1">
        <f t="shared" si="34"/>
        <v>68.344306697936204</v>
      </c>
      <c r="X140" s="3">
        <f t="shared" si="42"/>
        <v>262.76968996936392</v>
      </c>
    </row>
    <row r="141" spans="1:24" x14ac:dyDescent="0.35">
      <c r="A141">
        <v>8</v>
      </c>
      <c r="C141" s="15">
        <f t="shared" si="43"/>
        <v>44044</v>
      </c>
      <c r="D141" s="13"/>
      <c r="L141" s="34">
        <f t="shared" si="35"/>
        <v>1.8666666666666669</v>
      </c>
      <c r="M141">
        <f t="shared" si="36"/>
        <v>8.4000000000000005E-2</v>
      </c>
      <c r="N141">
        <v>22.22</v>
      </c>
      <c r="O141">
        <f t="shared" si="37"/>
        <v>4.4999999999999998E-2</v>
      </c>
      <c r="P141">
        <f t="shared" si="38"/>
        <v>3.9000000000000007E-2</v>
      </c>
      <c r="Q141" s="32">
        <f t="shared" si="39"/>
        <v>292681.75074631348</v>
      </c>
      <c r="R141" s="28">
        <f t="shared" si="40"/>
        <v>7068.9122747710326</v>
      </c>
      <c r="S141" s="28">
        <f t="shared" si="41"/>
        <v>10818.336978915271</v>
      </c>
      <c r="T141" s="20"/>
      <c r="U141" s="1">
        <f t="shared" si="32"/>
        <v>141.37824549542066</v>
      </c>
      <c r="V141" s="1">
        <f t="shared" si="33"/>
        <v>358.62175450457937</v>
      </c>
      <c r="W141" s="1">
        <f t="shared" si="34"/>
        <v>70.689122747710329</v>
      </c>
      <c r="X141" s="3">
        <f t="shared" si="42"/>
        <v>270.4584244728818</v>
      </c>
    </row>
    <row r="142" spans="1:24" x14ac:dyDescent="0.35">
      <c r="A142">
        <v>8</v>
      </c>
      <c r="C142" s="15">
        <f t="shared" si="43"/>
        <v>44045</v>
      </c>
      <c r="D142" s="13"/>
      <c r="L142" s="34">
        <f t="shared" si="35"/>
        <v>1.8666666666666669</v>
      </c>
      <c r="M142">
        <f t="shared" si="36"/>
        <v>8.4000000000000005E-2</v>
      </c>
      <c r="N142">
        <v>22.22</v>
      </c>
      <c r="O142">
        <f t="shared" si="37"/>
        <v>4.4999999999999998E-2</v>
      </c>
      <c r="P142">
        <f t="shared" si="38"/>
        <v>3.9000000000000007E-2</v>
      </c>
      <c r="Q142" s="32">
        <f t="shared" si="39"/>
        <v>292122.15962257254</v>
      </c>
      <c r="R142" s="28">
        <f t="shared" si="40"/>
        <v>7310.4023461472743</v>
      </c>
      <c r="S142" s="28">
        <f t="shared" si="41"/>
        <v>11136.438031279968</v>
      </c>
      <c r="T142" s="20"/>
      <c r="U142" s="1">
        <f t="shared" si="32"/>
        <v>146.2080469229455</v>
      </c>
      <c r="V142" s="1">
        <f t="shared" si="33"/>
        <v>353.79195307705447</v>
      </c>
      <c r="W142" s="1">
        <f t="shared" si="34"/>
        <v>73.10402346147275</v>
      </c>
      <c r="X142" s="3">
        <f t="shared" si="42"/>
        <v>278.41095078199919</v>
      </c>
    </row>
    <row r="143" spans="1:24" x14ac:dyDescent="0.35">
      <c r="A143">
        <v>8</v>
      </c>
      <c r="C143" s="15">
        <f t="shared" si="43"/>
        <v>44046</v>
      </c>
      <c r="D143" s="13"/>
      <c r="L143" s="34">
        <f t="shared" si="35"/>
        <v>1.8666666666666669</v>
      </c>
      <c r="M143">
        <f t="shared" si="36"/>
        <v>8.4000000000000005E-2</v>
      </c>
      <c r="N143">
        <v>22.22</v>
      </c>
      <c r="O143">
        <f t="shared" si="37"/>
        <v>4.4999999999999998E-2</v>
      </c>
      <c r="P143">
        <f t="shared" si="38"/>
        <v>3.9000000000000007E-2</v>
      </c>
      <c r="Q143" s="32">
        <f t="shared" si="39"/>
        <v>291544.55805457587</v>
      </c>
      <c r="R143" s="28">
        <f t="shared" si="40"/>
        <v>7559.0358085672942</v>
      </c>
      <c r="S143" s="28">
        <f t="shared" si="41"/>
        <v>11465.406136856594</v>
      </c>
      <c r="T143" s="20"/>
      <c r="U143" s="1">
        <f t="shared" si="32"/>
        <v>151.18071617134589</v>
      </c>
      <c r="V143" s="1">
        <f t="shared" si="33"/>
        <v>348.81928382865408</v>
      </c>
      <c r="W143" s="1">
        <f t="shared" si="34"/>
        <v>75.590358085672946</v>
      </c>
      <c r="X143" s="3">
        <f t="shared" si="42"/>
        <v>286.63515342141488</v>
      </c>
    </row>
    <row r="144" spans="1:24" x14ac:dyDescent="0.35">
      <c r="A144">
        <v>8</v>
      </c>
      <c r="C144" s="15">
        <f t="shared" si="43"/>
        <v>44047</v>
      </c>
      <c r="D144" s="13"/>
      <c r="L144" s="34">
        <f t="shared" si="35"/>
        <v>1.8666666666666669</v>
      </c>
      <c r="M144">
        <f t="shared" si="36"/>
        <v>8.4000000000000005E-2</v>
      </c>
      <c r="N144">
        <v>22.22</v>
      </c>
      <c r="O144">
        <f t="shared" si="37"/>
        <v>4.4999999999999998E-2</v>
      </c>
      <c r="P144">
        <f t="shared" si="38"/>
        <v>3.9000000000000007E-2</v>
      </c>
      <c r="Q144" s="32">
        <f t="shared" si="39"/>
        <v>290948.49264105386</v>
      </c>
      <c r="R144" s="28">
        <f t="shared" si="40"/>
        <v>7814.9446107037875</v>
      </c>
      <c r="S144" s="28">
        <f t="shared" si="41"/>
        <v>11805.562748242122</v>
      </c>
      <c r="T144" s="20"/>
      <c r="U144" s="1">
        <f t="shared" si="32"/>
        <v>156.29889221407575</v>
      </c>
      <c r="V144" s="1">
        <f t="shared" si="33"/>
        <v>343.70110778592425</v>
      </c>
      <c r="W144" s="1">
        <f t="shared" si="34"/>
        <v>78.149446107037875</v>
      </c>
      <c r="X144" s="3">
        <f t="shared" si="42"/>
        <v>295.13906870605308</v>
      </c>
    </row>
    <row r="145" spans="1:24" x14ac:dyDescent="0.35">
      <c r="A145">
        <v>8</v>
      </c>
      <c r="C145" s="15">
        <f t="shared" si="43"/>
        <v>44048</v>
      </c>
      <c r="D145" s="13"/>
      <c r="L145" s="34">
        <f t="shared" si="35"/>
        <v>1.8666666666666669</v>
      </c>
      <c r="M145">
        <f t="shared" si="36"/>
        <v>8.4000000000000005E-2</v>
      </c>
      <c r="N145">
        <v>22.22</v>
      </c>
      <c r="O145">
        <f t="shared" si="37"/>
        <v>4.4999999999999998E-2</v>
      </c>
      <c r="P145">
        <f t="shared" si="38"/>
        <v>3.9000000000000007E-2</v>
      </c>
      <c r="Q145" s="32">
        <f t="shared" si="39"/>
        <v>290333.50753704173</v>
      </c>
      <c r="R145" s="28">
        <f t="shared" si="40"/>
        <v>8078.2572072342437</v>
      </c>
      <c r="S145" s="28">
        <f t="shared" si="41"/>
        <v>12157.235255723794</v>
      </c>
      <c r="T145" s="20"/>
      <c r="U145" s="1">
        <f t="shared" si="32"/>
        <v>161.56514414468487</v>
      </c>
      <c r="V145" s="1">
        <f t="shared" si="33"/>
        <v>338.43485585531516</v>
      </c>
      <c r="W145" s="1">
        <f t="shared" si="34"/>
        <v>80.782572072342433</v>
      </c>
      <c r="X145" s="3">
        <f t="shared" si="42"/>
        <v>303.93088139309486</v>
      </c>
    </row>
    <row r="146" spans="1:24" x14ac:dyDescent="0.35">
      <c r="A146">
        <v>8</v>
      </c>
      <c r="C146" s="15">
        <f t="shared" si="43"/>
        <v>44049</v>
      </c>
      <c r="D146" s="13"/>
      <c r="L146" s="34">
        <f t="shared" si="35"/>
        <v>1.8666666666666669</v>
      </c>
      <c r="M146">
        <f t="shared" si="36"/>
        <v>8.4000000000000005E-2</v>
      </c>
      <c r="N146">
        <v>22.22</v>
      </c>
      <c r="O146">
        <f t="shared" si="37"/>
        <v>4.4999999999999998E-2</v>
      </c>
      <c r="P146">
        <f t="shared" si="38"/>
        <v>3.9000000000000007E-2</v>
      </c>
      <c r="Q146" s="32">
        <f t="shared" si="39"/>
        <v>289699.1451591404</v>
      </c>
      <c r="R146" s="28">
        <f t="shared" si="40"/>
        <v>8349.0980108100539</v>
      </c>
      <c r="S146" s="28">
        <f t="shared" si="41"/>
        <v>12520.756830049335</v>
      </c>
      <c r="T146" s="20"/>
      <c r="U146" s="1">
        <f t="shared" si="32"/>
        <v>166.98196021620109</v>
      </c>
      <c r="V146" s="1">
        <f t="shared" si="33"/>
        <v>333.01803978379894</v>
      </c>
      <c r="W146" s="1">
        <f t="shared" si="34"/>
        <v>83.490980108100544</v>
      </c>
      <c r="X146" s="3">
        <f t="shared" si="42"/>
        <v>313.0189207512334</v>
      </c>
    </row>
    <row r="147" spans="1:24" x14ac:dyDescent="0.35">
      <c r="A147">
        <v>8</v>
      </c>
      <c r="C147" s="15">
        <f t="shared" si="43"/>
        <v>44050</v>
      </c>
      <c r="D147" s="13"/>
      <c r="L147" s="34">
        <f t="shared" si="35"/>
        <v>1.8666666666666669</v>
      </c>
      <c r="M147">
        <f t="shared" si="36"/>
        <v>8.4000000000000005E-2</v>
      </c>
      <c r="N147">
        <v>22.22</v>
      </c>
      <c r="O147">
        <f t="shared" si="37"/>
        <v>4.4999999999999998E-2</v>
      </c>
      <c r="P147">
        <f t="shared" si="38"/>
        <v>3.9000000000000007E-2</v>
      </c>
      <c r="Q147" s="32">
        <f t="shared" si="39"/>
        <v>289044.94694569649</v>
      </c>
      <c r="R147" s="28">
        <f t="shared" si="40"/>
        <v>8627.5868137675188</v>
      </c>
      <c r="S147" s="28">
        <f t="shared" si="41"/>
        <v>12896.466240535787</v>
      </c>
      <c r="T147" s="20"/>
      <c r="U147" s="1">
        <f t="shared" si="32"/>
        <v>172.55173627535038</v>
      </c>
      <c r="V147" s="1">
        <f t="shared" si="33"/>
        <v>327.44826372464962</v>
      </c>
      <c r="W147" s="1">
        <f t="shared" si="34"/>
        <v>86.275868137675189</v>
      </c>
      <c r="X147" s="3">
        <f t="shared" si="42"/>
        <v>322.41165601339469</v>
      </c>
    </row>
    <row r="148" spans="1:24" x14ac:dyDescent="0.35">
      <c r="A148">
        <v>8</v>
      </c>
      <c r="C148" s="15">
        <f t="shared" si="43"/>
        <v>44051</v>
      </c>
      <c r="D148" s="13"/>
      <c r="L148" s="34">
        <f t="shared" si="35"/>
        <v>1.8666666666666669</v>
      </c>
      <c r="M148">
        <f t="shared" si="36"/>
        <v>8.4000000000000005E-2</v>
      </c>
      <c r="N148">
        <v>22.22</v>
      </c>
      <c r="O148">
        <f t="shared" si="37"/>
        <v>4.4999999999999998E-2</v>
      </c>
      <c r="P148">
        <f t="shared" si="38"/>
        <v>3.9000000000000007E-2</v>
      </c>
      <c r="Q148" s="32">
        <f t="shared" si="39"/>
        <v>288370.4541733574</v>
      </c>
      <c r="R148" s="28">
        <f t="shared" si="40"/>
        <v>8913.8381794870656</v>
      </c>
      <c r="S148" s="28">
        <f t="shared" si="41"/>
        <v>13284.707647155325</v>
      </c>
      <c r="T148" s="20"/>
      <c r="U148" s="1">
        <f t="shared" si="32"/>
        <v>178.27676358974131</v>
      </c>
      <c r="V148" s="1">
        <f t="shared" si="33"/>
        <v>321.72323641025866</v>
      </c>
      <c r="W148" s="1">
        <f t="shared" si="34"/>
        <v>89.138381794870654</v>
      </c>
      <c r="X148" s="3">
        <f t="shared" si="42"/>
        <v>332.11769117888315</v>
      </c>
    </row>
    <row r="149" spans="1:24" x14ac:dyDescent="0.35">
      <c r="A149">
        <v>8</v>
      </c>
      <c r="C149" s="15">
        <f t="shared" si="43"/>
        <v>44052</v>
      </c>
      <c r="D149" s="13"/>
      <c r="L149" s="34">
        <f t="shared" si="35"/>
        <v>1.8666666666666669</v>
      </c>
      <c r="M149">
        <f t="shared" si="36"/>
        <v>8.4000000000000005E-2</v>
      </c>
      <c r="N149">
        <v>22.22</v>
      </c>
      <c r="O149">
        <f t="shared" si="37"/>
        <v>4.4999999999999998E-2</v>
      </c>
      <c r="P149">
        <f t="shared" si="38"/>
        <v>3.9000000000000007E-2</v>
      </c>
      <c r="Q149" s="32">
        <f t="shared" si="39"/>
        <v>287675.20883128513</v>
      </c>
      <c r="R149" s="28">
        <f t="shared" si="40"/>
        <v>9207.9608034824341</v>
      </c>
      <c r="S149" s="28">
        <f t="shared" si="41"/>
        <v>13685.830365232243</v>
      </c>
      <c r="T149" s="20"/>
      <c r="U149" s="1">
        <f t="shared" si="32"/>
        <v>184.15921606964869</v>
      </c>
      <c r="V149" s="1">
        <f t="shared" si="33"/>
        <v>315.84078393035134</v>
      </c>
      <c r="W149" s="1">
        <f t="shared" si="34"/>
        <v>92.079608034824346</v>
      </c>
      <c r="X149" s="3">
        <f t="shared" si="42"/>
        <v>342.14575913080608</v>
      </c>
    </row>
    <row r="150" spans="1:24" x14ac:dyDescent="0.35">
      <c r="A150">
        <v>8</v>
      </c>
      <c r="C150" s="15">
        <f t="shared" si="43"/>
        <v>44053</v>
      </c>
      <c r="D150" s="13"/>
      <c r="L150" s="34">
        <f t="shared" si="35"/>
        <v>1.8666666666666669</v>
      </c>
      <c r="M150">
        <f t="shared" si="36"/>
        <v>8.4000000000000005E-2</v>
      </c>
      <c r="N150">
        <v>22.22</v>
      </c>
      <c r="O150">
        <f t="shared" si="37"/>
        <v>4.4999999999999998E-2</v>
      </c>
      <c r="P150">
        <f t="shared" si="38"/>
        <v>3.9000000000000007E-2</v>
      </c>
      <c r="Q150" s="32">
        <f t="shared" si="39"/>
        <v>286958.75455411436</v>
      </c>
      <c r="R150" s="28">
        <f t="shared" si="40"/>
        <v>9510.0568444965083</v>
      </c>
      <c r="S150" s="28">
        <f t="shared" si="41"/>
        <v>14100.188601388953</v>
      </c>
      <c r="T150" s="20"/>
      <c r="U150" s="1">
        <f t="shared" si="32"/>
        <v>190.20113688993018</v>
      </c>
      <c r="V150" s="1">
        <f t="shared" si="33"/>
        <v>309.79886311006982</v>
      </c>
      <c r="W150" s="1">
        <f t="shared" si="34"/>
        <v>95.100568444965091</v>
      </c>
      <c r="X150" s="3">
        <f t="shared" si="42"/>
        <v>352.50471503472386</v>
      </c>
    </row>
    <row r="151" spans="1:24" x14ac:dyDescent="0.35">
      <c r="A151">
        <v>8</v>
      </c>
      <c r="C151" s="15">
        <f t="shared" si="43"/>
        <v>44054</v>
      </c>
      <c r="D151" s="13"/>
      <c r="L151" s="34">
        <f t="shared" si="35"/>
        <v>1.8666666666666669</v>
      </c>
      <c r="M151">
        <f t="shared" si="36"/>
        <v>8.4000000000000005E-2</v>
      </c>
      <c r="N151">
        <v>22.22</v>
      </c>
      <c r="O151">
        <f t="shared" si="37"/>
        <v>4.4999999999999998E-2</v>
      </c>
      <c r="P151">
        <f t="shared" si="38"/>
        <v>3.9000000000000007E-2</v>
      </c>
      <c r="Q151" s="32">
        <f t="shared" si="39"/>
        <v>286220.63761451276</v>
      </c>
      <c r="R151" s="28">
        <f t="shared" si="40"/>
        <v>9820.2212260957531</v>
      </c>
      <c r="S151" s="28">
        <f t="shared" si="41"/>
        <v>14528.141159391296</v>
      </c>
      <c r="T151" s="20"/>
      <c r="U151" s="1">
        <f t="shared" si="32"/>
        <v>196.40442452191508</v>
      </c>
      <c r="V151" s="1">
        <f t="shared" si="33"/>
        <v>303.59557547808492</v>
      </c>
      <c r="W151" s="1">
        <f t="shared" si="34"/>
        <v>98.202212260957538</v>
      </c>
      <c r="X151" s="3">
        <f t="shared" si="42"/>
        <v>363.20352898478245</v>
      </c>
    </row>
    <row r="152" spans="1:24" x14ac:dyDescent="0.35">
      <c r="A152">
        <v>8</v>
      </c>
      <c r="C152" s="15">
        <f t="shared" si="43"/>
        <v>44055</v>
      </c>
      <c r="D152" s="13"/>
      <c r="L152" s="34">
        <f t="shared" si="35"/>
        <v>1.8666666666666669</v>
      </c>
      <c r="M152">
        <f t="shared" si="36"/>
        <v>8.4000000000000005E-2</v>
      </c>
      <c r="N152">
        <v>22.22</v>
      </c>
      <c r="O152">
        <f t="shared" si="37"/>
        <v>4.4999999999999998E-2</v>
      </c>
      <c r="P152">
        <f t="shared" si="38"/>
        <v>3.9000000000000007E-2</v>
      </c>
      <c r="Q152" s="32">
        <f t="shared" si="39"/>
        <v>285460.40797594312</v>
      </c>
      <c r="R152" s="28">
        <f t="shared" si="40"/>
        <v>10138.540909491066</v>
      </c>
      <c r="S152" s="28">
        <f t="shared" si="41"/>
        <v>14970.051114565606</v>
      </c>
      <c r="T152" s="20"/>
      <c r="U152" s="1">
        <f t="shared" si="32"/>
        <v>202.77081818982134</v>
      </c>
      <c r="V152" s="1">
        <f t="shared" si="33"/>
        <v>297.22918181017866</v>
      </c>
      <c r="W152" s="1">
        <f t="shared" si="34"/>
        <v>101.38540909491067</v>
      </c>
      <c r="X152" s="3">
        <f t="shared" si="42"/>
        <v>374.25127786414015</v>
      </c>
    </row>
    <row r="153" spans="1:24" x14ac:dyDescent="0.35">
      <c r="A153">
        <v>8</v>
      </c>
      <c r="C153" s="15">
        <f t="shared" si="43"/>
        <v>44056</v>
      </c>
      <c r="D153" s="13"/>
      <c r="L153" s="34">
        <f t="shared" si="35"/>
        <v>1.8666666666666669</v>
      </c>
      <c r="M153">
        <f t="shared" si="36"/>
        <v>8.4000000000000005E-2</v>
      </c>
      <c r="N153">
        <v>22.22</v>
      </c>
      <c r="O153">
        <f t="shared" si="37"/>
        <v>4.4999999999999998E-2</v>
      </c>
      <c r="P153">
        <f t="shared" si="38"/>
        <v>3.9000000000000007E-2</v>
      </c>
      <c r="Q153" s="32">
        <f t="shared" si="39"/>
        <v>284677.62040593737</v>
      </c>
      <c r="R153" s="28">
        <f t="shared" si="40"/>
        <v>10465.094138569717</v>
      </c>
      <c r="S153" s="28">
        <f t="shared" si="41"/>
        <v>15426.285455492703</v>
      </c>
      <c r="T153" s="20"/>
      <c r="U153" s="1">
        <f t="shared" si="32"/>
        <v>209.30188277139433</v>
      </c>
      <c r="V153" s="1">
        <f t="shared" si="33"/>
        <v>290.69811722860567</v>
      </c>
      <c r="W153" s="1">
        <f t="shared" si="34"/>
        <v>104.65094138569717</v>
      </c>
      <c r="X153" s="3">
        <f t="shared" si="42"/>
        <v>385.65713638731762</v>
      </c>
    </row>
    <row r="154" spans="1:24" x14ac:dyDescent="0.35">
      <c r="A154">
        <v>8</v>
      </c>
      <c r="C154" s="15">
        <f t="shared" si="43"/>
        <v>44057</v>
      </c>
      <c r="D154" s="13"/>
      <c r="L154" s="34">
        <f t="shared" si="35"/>
        <v>1.8666666666666669</v>
      </c>
      <c r="M154">
        <f t="shared" si="36"/>
        <v>8.4000000000000005E-2</v>
      </c>
      <c r="N154">
        <v>22.22</v>
      </c>
      <c r="O154">
        <f t="shared" si="37"/>
        <v>4.4999999999999998E-2</v>
      </c>
      <c r="P154">
        <f t="shared" si="38"/>
        <v>3.9000000000000007E-2</v>
      </c>
      <c r="Q154" s="32">
        <f t="shared" si="39"/>
        <v>283871.83564987063</v>
      </c>
      <c r="R154" s="28">
        <f t="shared" si="40"/>
        <v>10799.949658400838</v>
      </c>
      <c r="S154" s="28">
        <f t="shared" si="41"/>
        <v>15897.214691728341</v>
      </c>
      <c r="T154" s="20"/>
      <c r="U154" s="1">
        <f t="shared" si="32"/>
        <v>215.99899316801677</v>
      </c>
      <c r="V154" s="1">
        <f t="shared" si="33"/>
        <v>284.0010068319832</v>
      </c>
      <c r="W154" s="1">
        <f t="shared" si="34"/>
        <v>107.99949658400838</v>
      </c>
      <c r="X154" s="3">
        <f t="shared" si="42"/>
        <v>397.43036729320852</v>
      </c>
    </row>
    <row r="155" spans="1:24" x14ac:dyDescent="0.35">
      <c r="A155">
        <v>8</v>
      </c>
      <c r="C155" s="15">
        <f t="shared" si="43"/>
        <v>44058</v>
      </c>
      <c r="D155" s="13"/>
      <c r="L155" s="34">
        <f t="shared" si="35"/>
        <v>1.8666666666666669</v>
      </c>
      <c r="M155">
        <f t="shared" si="36"/>
        <v>8.4000000000000005E-2</v>
      </c>
      <c r="N155">
        <v>22.22</v>
      </c>
      <c r="O155">
        <f t="shared" si="37"/>
        <v>4.4999999999999998E-2</v>
      </c>
      <c r="P155">
        <f t="shared" si="38"/>
        <v>3.9000000000000007E-2</v>
      </c>
      <c r="Q155" s="32">
        <f t="shared" si="39"/>
        <v>283042.62166486785</v>
      </c>
      <c r="R155" s="28">
        <f t="shared" si="40"/>
        <v>11143.165908775572</v>
      </c>
      <c r="S155" s="28">
        <f t="shared" si="41"/>
        <v>16383.212426356378</v>
      </c>
      <c r="T155" s="20"/>
      <c r="U155" s="1">
        <f t="shared" si="32"/>
        <v>222.86331817551147</v>
      </c>
      <c r="V155" s="1">
        <f t="shared" si="33"/>
        <v>277.13668182448851</v>
      </c>
      <c r="W155" s="1">
        <f t="shared" si="34"/>
        <v>111.43165908775573</v>
      </c>
      <c r="X155" s="3">
        <f t="shared" si="42"/>
        <v>409.58031065890947</v>
      </c>
    </row>
    <row r="156" spans="1:24" x14ac:dyDescent="0.35">
      <c r="A156">
        <v>8</v>
      </c>
      <c r="C156" s="15">
        <f t="shared" si="43"/>
        <v>44059</v>
      </c>
      <c r="D156" s="13"/>
      <c r="L156" s="34">
        <f t="shared" si="35"/>
        <v>1.8666666666666669</v>
      </c>
      <c r="M156">
        <f t="shared" si="36"/>
        <v>8.4000000000000005E-2</v>
      </c>
      <c r="N156">
        <v>22.22</v>
      </c>
      <c r="O156">
        <f t="shared" si="37"/>
        <v>4.4999999999999998E-2</v>
      </c>
      <c r="P156">
        <f t="shared" si="38"/>
        <v>3.9000000000000007E-2</v>
      </c>
      <c r="Q156" s="32">
        <f t="shared" si="39"/>
        <v>282189.55491308664</v>
      </c>
      <c r="R156" s="28">
        <f t="shared" si="40"/>
        <v>11494.790194661857</v>
      </c>
      <c r="S156" s="28">
        <f t="shared" si="41"/>
        <v>16884.654892251277</v>
      </c>
      <c r="T156" s="20"/>
      <c r="U156" s="1">
        <f t="shared" si="32"/>
        <v>229.89580389323714</v>
      </c>
      <c r="V156" s="1">
        <f t="shared" si="33"/>
        <v>270.10419610676286</v>
      </c>
      <c r="W156" s="1">
        <f t="shared" si="34"/>
        <v>114.94790194661857</v>
      </c>
      <c r="X156" s="3">
        <f t="shared" si="42"/>
        <v>422.11637230628196</v>
      </c>
    </row>
    <row r="157" spans="1:24" x14ac:dyDescent="0.35">
      <c r="A157">
        <v>8</v>
      </c>
      <c r="C157" s="15">
        <f t="shared" si="43"/>
        <v>44060</v>
      </c>
      <c r="D157" s="13"/>
      <c r="L157" s="34">
        <f t="shared" si="35"/>
        <v>1.8666666666666669</v>
      </c>
      <c r="M157">
        <f t="shared" si="36"/>
        <v>8.4000000000000005E-2</v>
      </c>
      <c r="N157">
        <v>22.22</v>
      </c>
      <c r="O157">
        <f t="shared" si="37"/>
        <v>4.4999999999999998E-2</v>
      </c>
      <c r="P157">
        <f t="shared" si="38"/>
        <v>3.9000000000000007E-2</v>
      </c>
      <c r="Q157" s="32">
        <f t="shared" si="39"/>
        <v>281312.22171319649</v>
      </c>
      <c r="R157" s="28">
        <f t="shared" si="40"/>
        <v>11854.857835792207</v>
      </c>
      <c r="S157" s="28">
        <f t="shared" si="41"/>
        <v>17401.920451011061</v>
      </c>
      <c r="T157" s="20"/>
      <c r="U157" s="1">
        <f t="shared" si="32"/>
        <v>237.09715671584414</v>
      </c>
      <c r="V157" s="1">
        <f t="shared" si="33"/>
        <v>262.90284328415589</v>
      </c>
      <c r="W157" s="1">
        <f t="shared" si="34"/>
        <v>118.54857835792207</v>
      </c>
      <c r="X157" s="3">
        <f t="shared" si="42"/>
        <v>435.04801127527656</v>
      </c>
    </row>
    <row r="158" spans="1:24" x14ac:dyDescent="0.35">
      <c r="A158">
        <v>8</v>
      </c>
      <c r="C158" s="15">
        <f t="shared" si="43"/>
        <v>44061</v>
      </c>
      <c r="D158" s="13"/>
      <c r="L158" s="34">
        <f t="shared" si="35"/>
        <v>1.8666666666666669</v>
      </c>
      <c r="M158">
        <f t="shared" si="36"/>
        <v>8.4000000000000005E-2</v>
      </c>
      <c r="N158">
        <v>22.22</v>
      </c>
      <c r="O158">
        <f t="shared" si="37"/>
        <v>4.4999999999999998E-2</v>
      </c>
      <c r="P158">
        <f t="shared" si="38"/>
        <v>3.9000000000000007E-2</v>
      </c>
      <c r="Q158" s="32">
        <f t="shared" si="39"/>
        <v>280410.21964841842</v>
      </c>
      <c r="R158" s="28">
        <f t="shared" si="40"/>
        <v>12223.391297959601</v>
      </c>
      <c r="S158" s="28">
        <f t="shared" si="41"/>
        <v>17935.389053621711</v>
      </c>
      <c r="T158" s="20"/>
      <c r="U158" s="1">
        <f t="shared" si="32"/>
        <v>244.46782595919203</v>
      </c>
      <c r="V158" s="1">
        <f t="shared" si="33"/>
        <v>255.53217404080797</v>
      </c>
      <c r="W158" s="1">
        <f t="shared" si="34"/>
        <v>122.23391297959601</v>
      </c>
      <c r="X158" s="3">
        <f t="shared" si="42"/>
        <v>448.38472634054278</v>
      </c>
    </row>
    <row r="159" spans="1:24" x14ac:dyDescent="0.35">
      <c r="A159">
        <v>8</v>
      </c>
      <c r="C159" s="15">
        <f t="shared" si="43"/>
        <v>44062</v>
      </c>
      <c r="D159" s="13"/>
      <c r="L159" s="34">
        <f t="shared" si="35"/>
        <v>1.8666666666666669</v>
      </c>
      <c r="M159">
        <f t="shared" si="36"/>
        <v>8.4000000000000005E-2</v>
      </c>
      <c r="N159">
        <v>22.22</v>
      </c>
      <c r="O159">
        <f t="shared" si="37"/>
        <v>4.4999999999999998E-2</v>
      </c>
      <c r="P159">
        <f t="shared" si="38"/>
        <v>3.9000000000000007E-2</v>
      </c>
      <c r="Q159" s="32">
        <f t="shared" si="39"/>
        <v>279483.15902899986</v>
      </c>
      <c r="R159" s="28">
        <f t="shared" si="40"/>
        <v>12600.399308970005</v>
      </c>
      <c r="S159" s="28">
        <f t="shared" si="41"/>
        <v>18485.441662029894</v>
      </c>
      <c r="T159" s="20"/>
      <c r="U159" s="1">
        <f t="shared" si="32"/>
        <v>252.00798617940012</v>
      </c>
      <c r="V159" s="1">
        <f t="shared" si="33"/>
        <v>247.99201382059988</v>
      </c>
      <c r="W159" s="1">
        <f t="shared" si="34"/>
        <v>126.00399308970006</v>
      </c>
      <c r="X159" s="3">
        <f t="shared" si="42"/>
        <v>462.13604155074739</v>
      </c>
    </row>
    <row r="160" spans="1:24" x14ac:dyDescent="0.35">
      <c r="A160">
        <v>8</v>
      </c>
      <c r="C160" s="15">
        <f t="shared" si="43"/>
        <v>44063</v>
      </c>
      <c r="D160" s="13"/>
      <c r="L160" s="34">
        <f t="shared" si="35"/>
        <v>1.8666666666666669</v>
      </c>
      <c r="M160">
        <f t="shared" si="36"/>
        <v>8.4000000000000005E-2</v>
      </c>
      <c r="N160">
        <v>22.22</v>
      </c>
      <c r="O160">
        <f t="shared" si="37"/>
        <v>4.4999999999999998E-2</v>
      </c>
      <c r="P160">
        <f t="shared" si="38"/>
        <v>3.9000000000000007E-2</v>
      </c>
      <c r="Q160" s="32">
        <f t="shared" si="39"/>
        <v>278530.66440647788</v>
      </c>
      <c r="R160" s="28">
        <f t="shared" si="40"/>
        <v>12985.875962588354</v>
      </c>
      <c r="S160" s="28">
        <f t="shared" si="41"/>
        <v>19052.459630933543</v>
      </c>
      <c r="T160" s="20"/>
      <c r="U160" s="1">
        <f t="shared" si="32"/>
        <v>259.7175192517671</v>
      </c>
      <c r="V160" s="1">
        <f t="shared" si="33"/>
        <v>240.2824807482329</v>
      </c>
      <c r="W160" s="1">
        <f t="shared" si="34"/>
        <v>129.85875962588355</v>
      </c>
      <c r="X160" s="3">
        <f t="shared" si="42"/>
        <v>476.31149077333862</v>
      </c>
    </row>
    <row r="161" spans="1:24" x14ac:dyDescent="0.35">
      <c r="A161">
        <v>8</v>
      </c>
      <c r="C161" s="15">
        <f t="shared" si="43"/>
        <v>44064</v>
      </c>
      <c r="D161" s="13"/>
      <c r="L161" s="34">
        <f t="shared" si="35"/>
        <v>1.8666666666666669</v>
      </c>
      <c r="M161">
        <f t="shared" si="36"/>
        <v>8.4000000000000005E-2</v>
      </c>
      <c r="N161">
        <v>22.22</v>
      </c>
      <c r="O161">
        <f t="shared" si="37"/>
        <v>4.4999999999999998E-2</v>
      </c>
      <c r="P161">
        <f t="shared" si="38"/>
        <v>3.9000000000000007E-2</v>
      </c>
      <c r="Q161" s="32">
        <f t="shared" si="39"/>
        <v>277552.37613653432</v>
      </c>
      <c r="R161" s="28">
        <f t="shared" si="40"/>
        <v>13379.799814215423</v>
      </c>
      <c r="S161" s="28">
        <f t="shared" si="41"/>
        <v>19636.824049250019</v>
      </c>
      <c r="T161" s="20"/>
      <c r="U161" s="1">
        <f t="shared" si="32"/>
        <v>267.59599628430846</v>
      </c>
      <c r="V161" s="1">
        <f t="shared" si="33"/>
        <v>232.40400371569154</v>
      </c>
      <c r="W161" s="1">
        <f t="shared" si="34"/>
        <v>133.79799814215423</v>
      </c>
      <c r="X161" s="3">
        <f t="shared" si="42"/>
        <v>490.92060123125049</v>
      </c>
    </row>
    <row r="162" spans="1:24" x14ac:dyDescent="0.35">
      <c r="A162">
        <v>8</v>
      </c>
      <c r="C162" s="15">
        <f t="shared" si="43"/>
        <v>44065</v>
      </c>
      <c r="D162" s="13"/>
      <c r="L162" s="34">
        <f t="shared" si="35"/>
        <v>1.8666666666666669</v>
      </c>
      <c r="M162">
        <f t="shared" si="36"/>
        <v>8.4000000000000005E-2</v>
      </c>
      <c r="N162">
        <v>22.22</v>
      </c>
      <c r="O162">
        <f t="shared" si="37"/>
        <v>4.4999999999999998E-2</v>
      </c>
      <c r="P162">
        <f t="shared" si="38"/>
        <v>3.9000000000000007E-2</v>
      </c>
      <c r="Q162" s="32">
        <f t="shared" si="39"/>
        <v>276547.951986667</v>
      </c>
      <c r="R162" s="28">
        <f t="shared" si="40"/>
        <v>13782.132972443065</v>
      </c>
      <c r="S162" s="28">
        <f t="shared" si="41"/>
        <v>20238.915040889711</v>
      </c>
      <c r="T162" s="20"/>
      <c r="U162" s="1">
        <f t="shared" si="32"/>
        <v>275.64265944886131</v>
      </c>
      <c r="V162" s="1">
        <f t="shared" si="33"/>
        <v>224.35734055113869</v>
      </c>
      <c r="W162" s="1">
        <f t="shared" si="34"/>
        <v>137.82132972443065</v>
      </c>
      <c r="X162" s="3">
        <f t="shared" si="42"/>
        <v>505.97287602224281</v>
      </c>
    </row>
    <row r="163" spans="1:24" x14ac:dyDescent="0.35">
      <c r="A163">
        <v>8</v>
      </c>
      <c r="C163" s="15">
        <f t="shared" si="43"/>
        <v>44066</v>
      </c>
      <c r="D163" s="13"/>
      <c r="L163" s="34">
        <f t="shared" si="35"/>
        <v>1.8666666666666669</v>
      </c>
      <c r="M163">
        <f t="shared" si="36"/>
        <v>8.4000000000000005E-2</v>
      </c>
      <c r="N163">
        <v>22.22</v>
      </c>
      <c r="O163">
        <f t="shared" si="37"/>
        <v>4.4999999999999998E-2</v>
      </c>
      <c r="P163">
        <f t="shared" si="38"/>
        <v>3.9000000000000007E-2</v>
      </c>
      <c r="Q163" s="32">
        <f t="shared" si="39"/>
        <v>275517.06878429872</v>
      </c>
      <c r="R163" s="28">
        <f t="shared" si="40"/>
        <v>14192.820191051407</v>
      </c>
      <c r="S163" s="28">
        <f t="shared" si="41"/>
        <v>20859.11102464965</v>
      </c>
      <c r="T163" s="20"/>
      <c r="U163" s="1">
        <f t="shared" si="32"/>
        <v>283.85640382102815</v>
      </c>
      <c r="V163" s="1">
        <f t="shared" si="33"/>
        <v>216.14359617897185</v>
      </c>
      <c r="W163" s="1">
        <f t="shared" si="34"/>
        <v>141.92820191051408</v>
      </c>
      <c r="X163" s="3">
        <f t="shared" si="42"/>
        <v>521.47777561624127</v>
      </c>
    </row>
    <row r="164" spans="1:24" x14ac:dyDescent="0.35">
      <c r="A164">
        <v>8</v>
      </c>
      <c r="C164" s="15">
        <f t="shared" si="43"/>
        <v>44067</v>
      </c>
      <c r="D164" s="13"/>
      <c r="L164" s="34">
        <f t="shared" si="35"/>
        <v>1.8666666666666669</v>
      </c>
      <c r="M164">
        <f t="shared" si="36"/>
        <v>8.4000000000000005E-2</v>
      </c>
      <c r="N164">
        <v>22.22</v>
      </c>
      <c r="O164">
        <f t="shared" si="37"/>
        <v>4.4999999999999998E-2</v>
      </c>
      <c r="P164">
        <f t="shared" si="38"/>
        <v>3.9000000000000007E-2</v>
      </c>
      <c r="Q164" s="32">
        <f t="shared" si="39"/>
        <v>274459.424100323</v>
      </c>
      <c r="R164" s="28">
        <f t="shared" si="40"/>
        <v>14611.787966429814</v>
      </c>
      <c r="S164" s="28">
        <f t="shared" si="41"/>
        <v>21497.787933246964</v>
      </c>
      <c r="T164" s="20"/>
      <c r="U164" s="1">
        <f t="shared" si="32"/>
        <v>292.23575932859632</v>
      </c>
      <c r="V164" s="1">
        <f t="shared" si="33"/>
        <v>207.76424067140368</v>
      </c>
      <c r="W164" s="1">
        <f t="shared" si="34"/>
        <v>146.11787966429816</v>
      </c>
      <c r="X164" s="3">
        <f t="shared" si="42"/>
        <v>537.4446983311741</v>
      </c>
    </row>
    <row r="165" spans="1:24" x14ac:dyDescent="0.35">
      <c r="A165">
        <v>8</v>
      </c>
      <c r="C165" s="15">
        <f t="shared" si="43"/>
        <v>44068</v>
      </c>
      <c r="D165" s="13"/>
      <c r="L165" s="34">
        <f t="shared" si="35"/>
        <v>1.8666666666666669</v>
      </c>
      <c r="M165">
        <f t="shared" si="36"/>
        <v>8.4000000000000005E-2</v>
      </c>
      <c r="N165">
        <v>22.22</v>
      </c>
      <c r="O165">
        <f t="shared" si="37"/>
        <v>4.4999999999999998E-2</v>
      </c>
      <c r="P165">
        <f t="shared" si="38"/>
        <v>3.9000000000000007E-2</v>
      </c>
      <c r="Q165" s="32">
        <f t="shared" si="39"/>
        <v>273374.73796244414</v>
      </c>
      <c r="R165" s="28">
        <f t="shared" si="40"/>
        <v>15038.943645819319</v>
      </c>
      <c r="S165" s="28">
        <f t="shared" si="41"/>
        <v>22155.318391736306</v>
      </c>
      <c r="T165" s="20"/>
      <c r="U165" s="1">
        <f t="shared" si="32"/>
        <v>300.77887291638638</v>
      </c>
      <c r="V165" s="1">
        <f t="shared" si="33"/>
        <v>199.22112708361362</v>
      </c>
      <c r="W165" s="1">
        <f t="shared" si="34"/>
        <v>150.38943645819319</v>
      </c>
      <c r="X165" s="3">
        <f t="shared" si="42"/>
        <v>553.88295979340762</v>
      </c>
    </row>
    <row r="166" spans="1:24" x14ac:dyDescent="0.35">
      <c r="A166">
        <v>8</v>
      </c>
      <c r="C166" s="15">
        <f t="shared" si="43"/>
        <v>44069</v>
      </c>
      <c r="D166" s="13"/>
      <c r="L166" s="34">
        <f t="shared" si="35"/>
        <v>1.8666666666666669</v>
      </c>
      <c r="M166">
        <f t="shared" si="36"/>
        <v>8.4000000000000005E-2</v>
      </c>
      <c r="N166">
        <v>22.22</v>
      </c>
      <c r="O166">
        <f t="shared" si="37"/>
        <v>4.4999999999999998E-2</v>
      </c>
      <c r="P166">
        <f t="shared" si="38"/>
        <v>3.9000000000000007E-2</v>
      </c>
      <c r="Q166" s="32">
        <f t="shared" si="39"/>
        <v>272262.75459201878</v>
      </c>
      <c r="R166" s="28">
        <f t="shared" si="40"/>
        <v>15474.174552182791</v>
      </c>
      <c r="S166" s="28">
        <f t="shared" si="41"/>
        <v>22832.070855798174</v>
      </c>
      <c r="T166" s="20"/>
      <c r="U166" s="1">
        <f t="shared" si="32"/>
        <v>309.48349104365582</v>
      </c>
      <c r="V166" s="1">
        <f t="shared" si="33"/>
        <v>190.51650895634418</v>
      </c>
      <c r="W166" s="1">
        <f t="shared" si="34"/>
        <v>154.74174552182791</v>
      </c>
      <c r="X166" s="3">
        <f t="shared" si="42"/>
        <v>570.80177139495436</v>
      </c>
    </row>
    <row r="167" spans="1:24" x14ac:dyDescent="0.35">
      <c r="A167">
        <v>8</v>
      </c>
      <c r="C167" s="15">
        <f t="shared" si="43"/>
        <v>44070</v>
      </c>
      <c r="D167" s="13"/>
      <c r="L167" s="34">
        <f t="shared" si="35"/>
        <v>1.8666666666666669</v>
      </c>
      <c r="M167">
        <f t="shared" si="36"/>
        <v>8.4000000000000005E-2</v>
      </c>
      <c r="N167">
        <v>22.22</v>
      </c>
      <c r="O167">
        <f t="shared" si="37"/>
        <v>4.4999999999999998E-2</v>
      </c>
      <c r="P167">
        <f t="shared" si="38"/>
        <v>3.9000000000000007E-2</v>
      </c>
      <c r="Q167" s="32">
        <f t="shared" si="39"/>
        <v>271123.24415744841</v>
      </c>
      <c r="R167" s="28">
        <f t="shared" si="40"/>
        <v>15917.347131904968</v>
      </c>
      <c r="S167" s="28">
        <f t="shared" si="41"/>
        <v>23528.408710646399</v>
      </c>
      <c r="T167" s="20"/>
      <c r="U167" s="1">
        <f t="shared" si="32"/>
        <v>318.34694263809934</v>
      </c>
      <c r="V167" s="1">
        <f t="shared" si="33"/>
        <v>181.65305736190066</v>
      </c>
      <c r="W167" s="1">
        <f t="shared" si="34"/>
        <v>159.17347131904967</v>
      </c>
      <c r="X167" s="3">
        <f t="shared" si="42"/>
        <v>588.21021776615999</v>
      </c>
    </row>
    <row r="168" spans="1:24" x14ac:dyDescent="0.35">
      <c r="A168">
        <v>8</v>
      </c>
      <c r="C168" s="15">
        <f t="shared" si="43"/>
        <v>44071</v>
      </c>
      <c r="D168" s="13"/>
      <c r="L168" s="34">
        <f t="shared" si="35"/>
        <v>1.8666666666666669</v>
      </c>
      <c r="M168">
        <f t="shared" si="36"/>
        <v>8.4000000000000005E-2</v>
      </c>
      <c r="N168">
        <v>22.22</v>
      </c>
      <c r="O168">
        <f t="shared" si="37"/>
        <v>4.4999999999999998E-2</v>
      </c>
      <c r="P168">
        <f t="shared" si="38"/>
        <v>3.9000000000000007E-2</v>
      </c>
      <c r="Q168" s="32">
        <f t="shared" si="39"/>
        <v>269956.00453651609</v>
      </c>
      <c r="R168" s="28">
        <f t="shared" si="40"/>
        <v>16368.306131901585</v>
      </c>
      <c r="S168" s="28">
        <f t="shared" si="41"/>
        <v>24244.689331582122</v>
      </c>
      <c r="T168" s="20"/>
      <c r="U168" s="1">
        <f t="shared" si="32"/>
        <v>327.3661226380317</v>
      </c>
      <c r="V168" s="1">
        <f t="shared" si="33"/>
        <v>172.6338773619683</v>
      </c>
      <c r="W168" s="1">
        <f t="shared" si="34"/>
        <v>163.68306131901585</v>
      </c>
      <c r="X168" s="3">
        <f t="shared" si="42"/>
        <v>606.11723328955304</v>
      </c>
    </row>
    <row r="169" spans="1:24" x14ac:dyDescent="0.35">
      <c r="A169">
        <v>8</v>
      </c>
      <c r="C169" s="15">
        <f t="shared" si="43"/>
        <v>44072</v>
      </c>
      <c r="D169" s="13"/>
      <c r="L169" s="34">
        <f t="shared" si="35"/>
        <v>1.8666666666666669</v>
      </c>
      <c r="M169">
        <f t="shared" si="36"/>
        <v>8.4000000000000005E-2</v>
      </c>
      <c r="N169">
        <v>22.22</v>
      </c>
      <c r="O169">
        <f t="shared" si="37"/>
        <v>4.4999999999999998E-2</v>
      </c>
      <c r="P169">
        <f t="shared" si="38"/>
        <v>3.9000000000000007E-2</v>
      </c>
      <c r="Q169" s="32">
        <f t="shared" si="39"/>
        <v>268760.86307941331</v>
      </c>
      <c r="R169" s="28">
        <f t="shared" si="40"/>
        <v>16826.873813068778</v>
      </c>
      <c r="S169" s="28">
        <f t="shared" si="41"/>
        <v>24981.263107517694</v>
      </c>
      <c r="T169" s="20"/>
      <c r="U169" s="1">
        <f t="shared" si="32"/>
        <v>336.53747626137556</v>
      </c>
      <c r="V169" s="1">
        <f t="shared" si="33"/>
        <v>163.46252373862444</v>
      </c>
      <c r="W169" s="1">
        <f t="shared" si="34"/>
        <v>168.26873813068778</v>
      </c>
      <c r="X169" s="3">
        <f t="shared" si="42"/>
        <v>624.53157768794244</v>
      </c>
    </row>
    <row r="170" spans="1:24" x14ac:dyDescent="0.35">
      <c r="A170">
        <v>8</v>
      </c>
      <c r="C170" s="15">
        <f t="shared" si="43"/>
        <v>44073</v>
      </c>
      <c r="D170" s="13"/>
      <c r="L170" s="34">
        <f t="shared" si="35"/>
        <v>1.8666666666666669</v>
      </c>
      <c r="M170">
        <f t="shared" si="36"/>
        <v>8.4000000000000005E-2</v>
      </c>
      <c r="N170">
        <v>22.22</v>
      </c>
      <c r="O170">
        <f t="shared" si="37"/>
        <v>4.4999999999999998E-2</v>
      </c>
      <c r="P170">
        <f t="shared" si="38"/>
        <v>3.9000000000000007E-2</v>
      </c>
      <c r="Q170" s="32">
        <f t="shared" si="39"/>
        <v>267537.67836357001</v>
      </c>
      <c r="R170" s="28">
        <f t="shared" si="40"/>
        <v>17292.849207323958</v>
      </c>
      <c r="S170" s="28">
        <f t="shared" si="41"/>
        <v>25738.47242910579</v>
      </c>
      <c r="T170" s="20"/>
      <c r="U170" s="1">
        <f t="shared" si="32"/>
        <v>345.85698414647914</v>
      </c>
      <c r="V170" s="1">
        <f t="shared" si="33"/>
        <v>154.14301585352086</v>
      </c>
      <c r="W170" s="1">
        <f t="shared" si="34"/>
        <v>172.92849207323957</v>
      </c>
      <c r="X170" s="3">
        <f t="shared" si="42"/>
        <v>643.46181072764477</v>
      </c>
    </row>
    <row r="171" spans="1:24" x14ac:dyDescent="0.35">
      <c r="A171">
        <v>8</v>
      </c>
      <c r="C171" s="15">
        <f t="shared" si="43"/>
        <v>44074</v>
      </c>
      <c r="D171" s="13"/>
      <c r="L171" s="34">
        <f t="shared" si="35"/>
        <v>1.8666666666666669</v>
      </c>
      <c r="M171">
        <f t="shared" si="36"/>
        <v>8.4000000000000005E-2</v>
      </c>
      <c r="N171">
        <v>22.22</v>
      </c>
      <c r="O171">
        <f t="shared" si="37"/>
        <v>4.4999999999999998E-2</v>
      </c>
      <c r="P171">
        <f t="shared" si="38"/>
        <v>3.9000000000000007E-2</v>
      </c>
      <c r="Q171" s="32">
        <f t="shared" si="39"/>
        <v>266286.34193079401</v>
      </c>
      <c r="R171" s="28">
        <f t="shared" si="40"/>
        <v>17766.007425770375</v>
      </c>
      <c r="S171" s="28">
        <f t="shared" si="41"/>
        <v>26516.650643435369</v>
      </c>
      <c r="T171" s="20"/>
      <c r="U171" s="1">
        <f t="shared" si="32"/>
        <v>355.32014851540748</v>
      </c>
      <c r="V171" s="1">
        <f t="shared" si="33"/>
        <v>144.67985148459252</v>
      </c>
      <c r="W171" s="1">
        <f t="shared" si="34"/>
        <v>177.66007425770374</v>
      </c>
      <c r="X171" s="3">
        <f t="shared" si="42"/>
        <v>662.91626608588422</v>
      </c>
    </row>
    <row r="172" spans="1:24" x14ac:dyDescent="0.35">
      <c r="A172">
        <v>8</v>
      </c>
      <c r="C172" s="15">
        <f t="shared" si="43"/>
        <v>44075</v>
      </c>
      <c r="D172" s="13"/>
      <c r="L172" s="34">
        <f t="shared" si="35"/>
        <v>1.8666666666666669</v>
      </c>
      <c r="M172">
        <f t="shared" si="36"/>
        <v>8.4000000000000005E-2</v>
      </c>
      <c r="N172">
        <v>22.22</v>
      </c>
      <c r="O172">
        <f t="shared" si="37"/>
        <v>4.4999999999999998E-2</v>
      </c>
      <c r="P172">
        <f t="shared" si="38"/>
        <v>3.9000000000000007E-2</v>
      </c>
      <c r="Q172" s="32">
        <f t="shared" si="39"/>
        <v>265006.77999665274</v>
      </c>
      <c r="R172" s="28">
        <f t="shared" si="40"/>
        <v>18246.099025751999</v>
      </c>
      <c r="S172" s="28">
        <f t="shared" si="41"/>
        <v>27316.120977595034</v>
      </c>
      <c r="T172" s="20"/>
      <c r="U172" s="1">
        <f t="shared" si="32"/>
        <v>364.92198051503999</v>
      </c>
      <c r="V172" s="1">
        <f t="shared" si="33"/>
        <v>135.07801948496001</v>
      </c>
      <c r="W172" s="1">
        <f t="shared" si="34"/>
        <v>182.46099025752</v>
      </c>
      <c r="X172" s="3">
        <f t="shared" si="42"/>
        <v>682.90302443987594</v>
      </c>
    </row>
    <row r="173" spans="1:24" x14ac:dyDescent="0.35">
      <c r="A173">
        <v>8</v>
      </c>
      <c r="C173" s="15">
        <f t="shared" si="43"/>
        <v>44076</v>
      </c>
      <c r="D173" s="13"/>
      <c r="L173" s="34">
        <f t="shared" si="35"/>
        <v>1.8666666666666669</v>
      </c>
      <c r="M173">
        <f t="shared" si="36"/>
        <v>8.4000000000000005E-2</v>
      </c>
      <c r="N173">
        <v>22.22</v>
      </c>
      <c r="O173">
        <f t="shared" si="37"/>
        <v>4.4999999999999998E-2</v>
      </c>
      <c r="P173">
        <f t="shared" si="38"/>
        <v>3.9000000000000007E-2</v>
      </c>
      <c r="Q173" s="32">
        <f t="shared" si="39"/>
        <v>263698.95512150001</v>
      </c>
      <c r="R173" s="28">
        <f t="shared" si="40"/>
        <v>18732.849444745869</v>
      </c>
      <c r="S173" s="28">
        <f t="shared" si="41"/>
        <v>28137.195433753874</v>
      </c>
      <c r="T173" s="20"/>
      <c r="U173" s="1">
        <f t="shared" si="32"/>
        <v>374.65698889491739</v>
      </c>
      <c r="V173" s="1">
        <f t="shared" si="33"/>
        <v>125.34301110508261</v>
      </c>
      <c r="W173" s="1">
        <f t="shared" si="34"/>
        <v>187.3284944474587</v>
      </c>
      <c r="X173" s="3">
        <f t="shared" si="42"/>
        <v>703.42988584384693</v>
      </c>
    </row>
    <row r="174" spans="1:24" x14ac:dyDescent="0.35">
      <c r="A174">
        <v>8</v>
      </c>
      <c r="C174" s="15">
        <f t="shared" si="43"/>
        <v>44077</v>
      </c>
      <c r="D174" s="13"/>
      <c r="L174" s="34">
        <f t="shared" si="35"/>
        <v>1.8666666666666669</v>
      </c>
      <c r="M174">
        <f t="shared" si="36"/>
        <v>8.4000000000000005E-2</v>
      </c>
      <c r="N174">
        <v>22.22</v>
      </c>
      <c r="O174">
        <f t="shared" si="37"/>
        <v>4.4999999999999998E-2</v>
      </c>
      <c r="P174">
        <f t="shared" si="38"/>
        <v>3.9000000000000007E-2</v>
      </c>
      <c r="Q174" s="32">
        <f t="shared" si="39"/>
        <v>262362.86783207435</v>
      </c>
      <c r="R174" s="28">
        <f t="shared" si="40"/>
        <v>19225.958509157936</v>
      </c>
      <c r="S174" s="28">
        <f t="shared" si="41"/>
        <v>28980.173658767439</v>
      </c>
      <c r="T174" s="20"/>
      <c r="U174" s="1">
        <f t="shared" si="32"/>
        <v>384.51917018315874</v>
      </c>
      <c r="V174" s="1">
        <f t="shared" si="33"/>
        <v>115.48082981684126</v>
      </c>
      <c r="W174" s="1">
        <f t="shared" si="34"/>
        <v>192.25958509157937</v>
      </c>
      <c r="X174" s="3">
        <f t="shared" si="42"/>
        <v>724.50434146918599</v>
      </c>
    </row>
    <row r="175" spans="1:24" x14ac:dyDescent="0.35">
      <c r="A175">
        <v>8</v>
      </c>
      <c r="C175" s="15">
        <f t="shared" si="43"/>
        <v>44078</v>
      </c>
      <c r="D175" s="13"/>
      <c r="L175" s="34">
        <f t="shared" si="35"/>
        <v>1.8666666666666669</v>
      </c>
      <c r="M175">
        <f t="shared" si="36"/>
        <v>8.4000000000000005E-2</v>
      </c>
      <c r="N175">
        <v>22.22</v>
      </c>
      <c r="O175">
        <f t="shared" si="37"/>
        <v>4.4999999999999998E-2</v>
      </c>
      <c r="P175">
        <f t="shared" si="38"/>
        <v>3.9000000000000007E-2</v>
      </c>
      <c r="Q175" s="32">
        <f t="shared" si="39"/>
        <v>260998.55818218194</v>
      </c>
      <c r="R175" s="28">
        <f t="shared" si="40"/>
        <v>19725.100026138236</v>
      </c>
      <c r="S175" s="28">
        <f t="shared" si="41"/>
        <v>29845.341791679544</v>
      </c>
      <c r="T175" s="20"/>
      <c r="U175" s="1">
        <f t="shared" si="32"/>
        <v>394.50200052276472</v>
      </c>
      <c r="V175" s="1">
        <f t="shared" si="33"/>
        <v>105.49799947723528</v>
      </c>
      <c r="W175" s="1">
        <f t="shared" si="34"/>
        <v>197.25100026138236</v>
      </c>
      <c r="X175" s="3">
        <f t="shared" si="42"/>
        <v>746.1335447919887</v>
      </c>
    </row>
    <row r="176" spans="1:24" x14ac:dyDescent="0.35">
      <c r="A176">
        <v>8</v>
      </c>
      <c r="C176" s="15">
        <f t="shared" si="43"/>
        <v>44079</v>
      </c>
      <c r="D176" s="13"/>
      <c r="L176" s="34">
        <f t="shared" si="35"/>
        <v>1.8666666666666669</v>
      </c>
      <c r="M176">
        <f t="shared" si="36"/>
        <v>8.4000000000000005E-2</v>
      </c>
      <c r="N176">
        <v>22.22</v>
      </c>
      <c r="O176">
        <f t="shared" si="37"/>
        <v>4.4999999999999998E-2</v>
      </c>
      <c r="P176">
        <f t="shared" si="38"/>
        <v>3.9000000000000007E-2</v>
      </c>
      <c r="Q176" s="32">
        <f t="shared" si="39"/>
        <v>259606.10724063937</v>
      </c>
      <c r="R176" s="28">
        <f t="shared" si="40"/>
        <v>20229.921466504602</v>
      </c>
      <c r="S176" s="28">
        <f t="shared" si="41"/>
        <v>30732.971292855764</v>
      </c>
      <c r="T176" s="20"/>
      <c r="U176" s="1">
        <f t="shared" si="32"/>
        <v>404.59842933009207</v>
      </c>
      <c r="V176" s="1">
        <f t="shared" si="33"/>
        <v>95.401570669907926</v>
      </c>
      <c r="W176" s="1">
        <f t="shared" si="34"/>
        <v>202.29921466504604</v>
      </c>
      <c r="X176" s="3">
        <f t="shared" si="42"/>
        <v>768.32428232139409</v>
      </c>
    </row>
    <row r="177" spans="1:24" x14ac:dyDescent="0.35">
      <c r="A177">
        <v>8</v>
      </c>
      <c r="C177" s="15">
        <f t="shared" si="43"/>
        <v>44080</v>
      </c>
      <c r="D177" s="13"/>
      <c r="L177" s="34">
        <f t="shared" si="35"/>
        <v>1.8666666666666669</v>
      </c>
      <c r="M177">
        <f t="shared" si="36"/>
        <v>8.4000000000000005E-2</v>
      </c>
      <c r="N177">
        <v>22.22</v>
      </c>
      <c r="O177">
        <f t="shared" si="37"/>
        <v>4.4999999999999998E-2</v>
      </c>
      <c r="P177">
        <f t="shared" si="38"/>
        <v>3.9000000000000007E-2</v>
      </c>
      <c r="Q177" s="32">
        <f t="shared" si="39"/>
        <v>258185.63849439679</v>
      </c>
      <c r="R177" s="28">
        <f t="shared" si="40"/>
        <v>20740.043746754458</v>
      </c>
      <c r="S177" s="28">
        <f t="shared" si="41"/>
        <v>31643.317758848472</v>
      </c>
      <c r="T177" s="20"/>
      <c r="U177" s="1">
        <f t="shared" si="32"/>
        <v>414.80087493508915</v>
      </c>
      <c r="V177" s="1">
        <f t="shared" si="33"/>
        <v>85.199125064910845</v>
      </c>
      <c r="W177" s="1">
        <f t="shared" si="34"/>
        <v>207.40043746754458</v>
      </c>
      <c r="X177" s="3">
        <f t="shared" si="42"/>
        <v>791.08294397121188</v>
      </c>
    </row>
    <row r="178" spans="1:24" x14ac:dyDescent="0.35">
      <c r="A178">
        <v>8</v>
      </c>
      <c r="C178" s="15">
        <f t="shared" si="43"/>
        <v>44081</v>
      </c>
      <c r="D178" s="13"/>
      <c r="L178" s="34">
        <f t="shared" si="35"/>
        <v>1.8666666666666669</v>
      </c>
      <c r="M178">
        <f t="shared" si="36"/>
        <v>8.4000000000000005E-2</v>
      </c>
      <c r="N178">
        <v>22.22</v>
      </c>
      <c r="O178">
        <f t="shared" si="37"/>
        <v>4.4999999999999998E-2</v>
      </c>
      <c r="P178">
        <f t="shared" si="38"/>
        <v>3.9000000000000007E-2</v>
      </c>
      <c r="Q178" s="32">
        <f t="shared" si="39"/>
        <v>256737.3191546025</v>
      </c>
      <c r="R178" s="28">
        <f t="shared" si="40"/>
        <v>21255.061117944791</v>
      </c>
      <c r="S178" s="28">
        <f t="shared" si="41"/>
        <v>32576.619727452424</v>
      </c>
      <c r="T178" s="20"/>
      <c r="U178" s="1">
        <f t="shared" si="32"/>
        <v>425.10122235889582</v>
      </c>
      <c r="V178" s="1">
        <f t="shared" si="33"/>
        <v>74.898777641104175</v>
      </c>
      <c r="W178" s="1">
        <f t="shared" si="34"/>
        <v>212.55061117944791</v>
      </c>
      <c r="X178" s="3">
        <f t="shared" si="42"/>
        <v>814.41549318631064</v>
      </c>
    </row>
    <row r="179" spans="1:24" x14ac:dyDescent="0.35">
      <c r="A179">
        <v>8</v>
      </c>
      <c r="C179" s="15">
        <f t="shared" si="43"/>
        <v>44082</v>
      </c>
      <c r="D179" s="13"/>
      <c r="L179" s="34">
        <f t="shared" si="35"/>
        <v>1.8666666666666669</v>
      </c>
      <c r="M179">
        <f t="shared" si="36"/>
        <v>8.4000000000000005E-2</v>
      </c>
      <c r="N179">
        <v>22.22</v>
      </c>
      <c r="O179">
        <f t="shared" si="37"/>
        <v>4.4999999999999998E-2</v>
      </c>
      <c r="P179">
        <f t="shared" si="38"/>
        <v>3.9000000000000007E-2</v>
      </c>
      <c r="Q179" s="32">
        <f t="shared" si="39"/>
        <v>255261.36135331381</v>
      </c>
      <c r="R179" s="28">
        <f t="shared" si="40"/>
        <v>21774.541168925956</v>
      </c>
      <c r="S179" s="28">
        <f t="shared" si="41"/>
        <v>33533.09747775994</v>
      </c>
      <c r="T179" s="20"/>
      <c r="U179" s="1">
        <f t="shared" si="32"/>
        <v>435.49082337851911</v>
      </c>
      <c r="V179" s="1">
        <f t="shared" si="33"/>
        <v>64.50917662148089</v>
      </c>
      <c r="W179" s="1">
        <f t="shared" si="34"/>
        <v>217.74541168925956</v>
      </c>
      <c r="X179" s="3">
        <f t="shared" si="42"/>
        <v>838.32743694399858</v>
      </c>
    </row>
    <row r="180" spans="1:24" x14ac:dyDescent="0.35">
      <c r="A180">
        <v>8</v>
      </c>
      <c r="C180" s="15">
        <f t="shared" si="43"/>
        <v>44083</v>
      </c>
      <c r="D180" s="13"/>
      <c r="L180" s="34">
        <f t="shared" si="35"/>
        <v>1.8666666666666669</v>
      </c>
      <c r="M180">
        <f t="shared" si="36"/>
        <v>8.4000000000000005E-2</v>
      </c>
      <c r="N180">
        <v>22.22</v>
      </c>
      <c r="O180">
        <f t="shared" si="37"/>
        <v>4.4999999999999998E-2</v>
      </c>
      <c r="P180">
        <f t="shared" si="38"/>
        <v>3.9000000000000007E-2</v>
      </c>
      <c r="Q180" s="32">
        <f t="shared" si="39"/>
        <v>253758.0232186174</v>
      </c>
      <c r="R180" s="28">
        <f t="shared" si="40"/>
        <v>22298.024951020718</v>
      </c>
      <c r="S180" s="28">
        <f t="shared" si="41"/>
        <v>34512.951830361606</v>
      </c>
      <c r="T180" s="20"/>
      <c r="U180" s="1">
        <f t="shared" si="32"/>
        <v>445.96049902041437</v>
      </c>
      <c r="V180" s="1">
        <f t="shared" si="33"/>
        <v>54.039500979585625</v>
      </c>
      <c r="W180" s="1">
        <f t="shared" si="34"/>
        <v>222.98024951020719</v>
      </c>
      <c r="X180" s="3">
        <f t="shared" si="42"/>
        <v>862.82379575904019</v>
      </c>
    </row>
    <row r="181" spans="1:24" x14ac:dyDescent="0.35">
      <c r="A181">
        <v>8</v>
      </c>
      <c r="C181" s="15">
        <f t="shared" si="43"/>
        <v>44084</v>
      </c>
      <c r="D181" s="13"/>
      <c r="L181" s="34">
        <f t="shared" si="35"/>
        <v>1.8666666666666669</v>
      </c>
      <c r="M181">
        <f t="shared" si="36"/>
        <v>8.4000000000000005E-2</v>
      </c>
      <c r="N181">
        <v>22.22</v>
      </c>
      <c r="O181">
        <f t="shared" si="37"/>
        <v>4.4999999999999998E-2</v>
      </c>
      <c r="P181">
        <f t="shared" si="38"/>
        <v>3.9000000000000007E-2</v>
      </c>
      <c r="Q181" s="32">
        <f t="shared" si="39"/>
        <v>252227.60981609995</v>
      </c>
      <c r="R181" s="28">
        <f t="shared" si="40"/>
        <v>22825.027230742224</v>
      </c>
      <c r="S181" s="28">
        <f t="shared" si="41"/>
        <v>35516.362953157535</v>
      </c>
      <c r="T181" s="20"/>
      <c r="U181" s="1">
        <f t="shared" si="32"/>
        <v>456.5005446148445</v>
      </c>
      <c r="V181" s="1">
        <f t="shared" si="33"/>
        <v>43.4994553851555</v>
      </c>
      <c r="W181" s="1">
        <f t="shared" si="34"/>
        <v>228.25027230742225</v>
      </c>
      <c r="X181" s="3">
        <f t="shared" si="42"/>
        <v>887.9090738289384</v>
      </c>
    </row>
    <row r="182" spans="1:24" x14ac:dyDescent="0.35">
      <c r="A182">
        <v>8</v>
      </c>
      <c r="C182" s="15">
        <f t="shared" si="43"/>
        <v>44085</v>
      </c>
      <c r="D182" s="13"/>
      <c r="L182" s="34">
        <f t="shared" si="35"/>
        <v>1.8666666666666669</v>
      </c>
      <c r="M182">
        <f t="shared" si="36"/>
        <v>8.4000000000000005E-2</v>
      </c>
      <c r="N182">
        <v>22.22</v>
      </c>
      <c r="O182">
        <f t="shared" si="37"/>
        <v>4.4999999999999998E-2</v>
      </c>
      <c r="P182">
        <f t="shared" si="38"/>
        <v>3.9000000000000007E-2</v>
      </c>
      <c r="Q182" s="32">
        <f t="shared" si="39"/>
        <v>250670.4739449175</v>
      </c>
      <c r="R182" s="28">
        <f t="shared" si="40"/>
        <v>23355.036876541271</v>
      </c>
      <c r="S182" s="28">
        <f t="shared" si="41"/>
        <v>36543.489178540935</v>
      </c>
      <c r="T182" s="20"/>
      <c r="U182" s="1">
        <f t="shared" si="32"/>
        <v>467.10073753082543</v>
      </c>
      <c r="V182" s="1">
        <f t="shared" si="33"/>
        <v>32.899262469174573</v>
      </c>
      <c r="W182" s="1">
        <f t="shared" si="34"/>
        <v>233.55036876541271</v>
      </c>
      <c r="X182" s="3">
        <f t="shared" si="42"/>
        <v>913.58722946352339</v>
      </c>
    </row>
    <row r="183" spans="1:24" x14ac:dyDescent="0.35">
      <c r="A183">
        <v>8</v>
      </c>
      <c r="C183" s="15">
        <f t="shared" si="43"/>
        <v>44086</v>
      </c>
      <c r="D183" s="13"/>
      <c r="L183" s="34">
        <f t="shared" si="35"/>
        <v>1.8666666666666669</v>
      </c>
      <c r="M183">
        <f t="shared" si="36"/>
        <v>8.4000000000000005E-2</v>
      </c>
      <c r="N183">
        <v>22.22</v>
      </c>
      <c r="O183">
        <f t="shared" si="37"/>
        <v>4.4999999999999998E-2</v>
      </c>
      <c r="P183">
        <f t="shared" si="38"/>
        <v>3.9000000000000007E-2</v>
      </c>
      <c r="Q183" s="32">
        <f t="shared" si="39"/>
        <v>249087.01677715112</v>
      </c>
      <c r="R183" s="28">
        <f t="shared" si="40"/>
        <v>23887.51738486328</v>
      </c>
      <c r="S183" s="28">
        <f t="shared" si="41"/>
        <v>37594.465837985292</v>
      </c>
      <c r="T183" s="20"/>
      <c r="U183" s="1">
        <f t="shared" si="32"/>
        <v>477.75034769726562</v>
      </c>
      <c r="V183" s="1">
        <f t="shared" si="33"/>
        <v>22.249652302734376</v>
      </c>
      <c r="W183" s="1">
        <f t="shared" si="34"/>
        <v>238.87517384863281</v>
      </c>
      <c r="X183" s="3">
        <f t="shared" si="42"/>
        <v>939.86164594963236</v>
      </c>
    </row>
    <row r="184" spans="1:24" x14ac:dyDescent="0.35">
      <c r="A184">
        <v>8</v>
      </c>
      <c r="C184" s="15">
        <f t="shared" si="43"/>
        <v>44087</v>
      </c>
      <c r="D184" s="13"/>
      <c r="L184" s="34">
        <f t="shared" si="35"/>
        <v>1.8666666666666669</v>
      </c>
      <c r="M184">
        <f t="shared" si="36"/>
        <v>8.4000000000000005E-2</v>
      </c>
      <c r="N184">
        <v>22.22</v>
      </c>
      <c r="O184">
        <f t="shared" si="37"/>
        <v>4.4999999999999998E-2</v>
      </c>
      <c r="P184">
        <f t="shared" si="38"/>
        <v>3.9000000000000007E-2</v>
      </c>
      <c r="Q184" s="32">
        <f t="shared" si="39"/>
        <v>247477.68832971589</v>
      </c>
      <c r="R184" s="28">
        <f t="shared" si="40"/>
        <v>24421.907549979671</v>
      </c>
      <c r="S184" s="28">
        <f t="shared" si="41"/>
        <v>38669.404120304142</v>
      </c>
      <c r="T184" s="20"/>
      <c r="U184" s="1">
        <f t="shared" si="32"/>
        <v>488.4381509995934</v>
      </c>
      <c r="V184" s="1">
        <f t="shared" si="33"/>
        <v>11.561849000406596</v>
      </c>
      <c r="W184" s="1">
        <f t="shared" si="34"/>
        <v>244.2190754997967</v>
      </c>
      <c r="X184" s="3">
        <f t="shared" si="42"/>
        <v>966.73510300760358</v>
      </c>
    </row>
    <row r="185" spans="1:24" x14ac:dyDescent="0.35">
      <c r="A185">
        <v>8</v>
      </c>
      <c r="C185" s="15">
        <f t="shared" si="43"/>
        <v>44088</v>
      </c>
      <c r="D185" s="13"/>
      <c r="L185" s="34">
        <f t="shared" si="35"/>
        <v>1.8666666666666669</v>
      </c>
      <c r="M185">
        <f t="shared" si="36"/>
        <v>8.4000000000000005E-2</v>
      </c>
      <c r="N185">
        <v>22.22</v>
      </c>
      <c r="O185">
        <f t="shared" si="37"/>
        <v>4.4999999999999998E-2</v>
      </c>
      <c r="P185">
        <f t="shared" si="38"/>
        <v>3.9000000000000007E-2</v>
      </c>
      <c r="Q185" s="32">
        <f t="shared" si="39"/>
        <v>245842.98775880723</v>
      </c>
      <c r="R185" s="28">
        <f t="shared" si="40"/>
        <v>24957.622281139258</v>
      </c>
      <c r="S185" s="28">
        <f t="shared" si="41"/>
        <v>39768.389960053224</v>
      </c>
      <c r="T185" s="20"/>
      <c r="U185" s="1">
        <f t="shared" si="32"/>
        <v>499.15244562278519</v>
      </c>
      <c r="V185" s="1">
        <f t="shared" si="33"/>
        <v>0.84755437721480575</v>
      </c>
      <c r="W185" s="1">
        <f t="shared" si="34"/>
        <v>249.5762228113926</v>
      </c>
      <c r="X185" s="3">
        <f t="shared" si="42"/>
        <v>994.20974900133069</v>
      </c>
    </row>
    <row r="186" spans="1:24" x14ac:dyDescent="0.35">
      <c r="A186">
        <v>8</v>
      </c>
      <c r="C186" s="15">
        <f t="shared" si="43"/>
        <v>44089</v>
      </c>
      <c r="D186" s="13"/>
      <c r="L186" s="34">
        <f t="shared" si="35"/>
        <v>1.8666666666666669</v>
      </c>
      <c r="M186">
        <f t="shared" si="36"/>
        <v>8.4000000000000005E-2</v>
      </c>
      <c r="N186">
        <v>22.22</v>
      </c>
      <c r="O186">
        <f t="shared" si="37"/>
        <v>4.4999999999999998E-2</v>
      </c>
      <c r="P186">
        <f t="shared" si="38"/>
        <v>3.9000000000000007E-2</v>
      </c>
      <c r="Q186" s="32">
        <f t="shared" si="39"/>
        <v>244183.46346772803</v>
      </c>
      <c r="R186" s="28">
        <f t="shared" si="40"/>
        <v>25494.053569567204</v>
      </c>
      <c r="S186" s="28">
        <f t="shared" si="41"/>
        <v>40891.482962704489</v>
      </c>
      <c r="T186" s="20"/>
      <c r="U186" s="1">
        <f t="shared" si="32"/>
        <v>509.88107139134411</v>
      </c>
      <c r="V186" s="1">
        <f t="shared" si="33"/>
        <v>-9.8810713913441077</v>
      </c>
      <c r="W186" s="1">
        <f t="shared" si="34"/>
        <v>254.94053569567205</v>
      </c>
      <c r="X186" s="3">
        <f t="shared" si="42"/>
        <v>1022.2870740676123</v>
      </c>
    </row>
    <row r="187" spans="1:24" x14ac:dyDescent="0.35">
      <c r="A187">
        <v>8</v>
      </c>
      <c r="C187" s="15">
        <f t="shared" si="43"/>
        <v>44090</v>
      </c>
      <c r="D187" s="13"/>
      <c r="L187" s="34">
        <f t="shared" si="35"/>
        <v>1.8666666666666669</v>
      </c>
      <c r="M187">
        <f t="shared" si="36"/>
        <v>8.4000000000000005E-2</v>
      </c>
      <c r="N187">
        <v>22.22</v>
      </c>
      <c r="O187">
        <f t="shared" si="37"/>
        <v>4.4999999999999998E-2</v>
      </c>
      <c r="P187">
        <f t="shared" si="38"/>
        <v>3.9000000000000007E-2</v>
      </c>
      <c r="Q187" s="32">
        <f t="shared" si="39"/>
        <v>242499.71301993658</v>
      </c>
      <c r="R187" s="28">
        <f t="shared" si="40"/>
        <v>26030.571606728121</v>
      </c>
      <c r="S187" s="28">
        <f t="shared" si="41"/>
        <v>42038.715373335013</v>
      </c>
      <c r="T187" s="20"/>
      <c r="U187" s="1">
        <f t="shared" si="32"/>
        <v>520.61143213456239</v>
      </c>
      <c r="V187" s="1">
        <f t="shared" si="33"/>
        <v>-20.611432134562392</v>
      </c>
      <c r="W187" s="1">
        <f t="shared" si="34"/>
        <v>260.3057160672812</v>
      </c>
      <c r="X187" s="3">
        <f t="shared" si="42"/>
        <v>1050.9678843333754</v>
      </c>
    </row>
    <row r="188" spans="1:24" x14ac:dyDescent="0.35">
      <c r="A188">
        <v>8</v>
      </c>
      <c r="C188" s="15">
        <f t="shared" si="43"/>
        <v>44091</v>
      </c>
      <c r="D188" s="13"/>
      <c r="L188" s="34">
        <f t="shared" si="35"/>
        <v>1.8666666666666669</v>
      </c>
      <c r="M188">
        <f t="shared" si="36"/>
        <v>8.4000000000000005E-2</v>
      </c>
      <c r="N188">
        <v>22.22</v>
      </c>
      <c r="O188">
        <f t="shared" si="37"/>
        <v>4.4999999999999998E-2</v>
      </c>
      <c r="P188">
        <f t="shared" si="38"/>
        <v>3.9000000000000007E-2</v>
      </c>
      <c r="Q188" s="32">
        <f t="shared" si="39"/>
        <v>240792.38285028734</v>
      </c>
      <c r="R188" s="28">
        <f t="shared" si="40"/>
        <v>26566.526054074595</v>
      </c>
      <c r="S188" s="28">
        <f t="shared" si="41"/>
        <v>43210.091095637777</v>
      </c>
      <c r="T188" s="20"/>
      <c r="U188" s="1">
        <f t="shared" si="32"/>
        <v>531.33052108149195</v>
      </c>
      <c r="V188" s="1">
        <f t="shared" si="33"/>
        <v>-31.330521081491952</v>
      </c>
      <c r="W188" s="1">
        <f t="shared" si="34"/>
        <v>265.66526054074598</v>
      </c>
      <c r="X188" s="3">
        <f t="shared" si="42"/>
        <v>1080.2522773909445</v>
      </c>
    </row>
    <row r="189" spans="1:24" x14ac:dyDescent="0.35">
      <c r="A189">
        <v>8</v>
      </c>
      <c r="C189" s="15">
        <f t="shared" si="43"/>
        <v>44092</v>
      </c>
      <c r="D189" s="13"/>
      <c r="L189" s="34">
        <f t="shared" si="35"/>
        <v>1.8666666666666669</v>
      </c>
      <c r="M189">
        <f t="shared" si="36"/>
        <v>8.4000000000000005E-2</v>
      </c>
      <c r="N189">
        <v>22.22</v>
      </c>
      <c r="O189">
        <f t="shared" si="37"/>
        <v>4.4999999999999998E-2</v>
      </c>
      <c r="P189">
        <f t="shared" si="38"/>
        <v>3.9000000000000007E-2</v>
      </c>
      <c r="Q189" s="32">
        <f t="shared" si="39"/>
        <v>239062.16776869603</v>
      </c>
      <c r="R189" s="28">
        <f t="shared" si="40"/>
        <v>27101.247463232543</v>
      </c>
      <c r="S189" s="28">
        <f t="shared" si="41"/>
        <v>44405.584768071138</v>
      </c>
      <c r="T189" s="20"/>
      <c r="U189" s="1">
        <f t="shared" si="32"/>
        <v>542.0249492646509</v>
      </c>
      <c r="V189" s="1">
        <f t="shared" si="33"/>
        <v>-42.0249492646509</v>
      </c>
      <c r="W189" s="1">
        <f t="shared" si="34"/>
        <v>271.01247463232545</v>
      </c>
      <c r="X189" s="3">
        <f t="shared" si="42"/>
        <v>1110.1396192017785</v>
      </c>
    </row>
    <row r="190" spans="1:24" x14ac:dyDescent="0.35">
      <c r="A190">
        <v>8</v>
      </c>
      <c r="C190" s="15">
        <f t="shared" si="43"/>
        <v>44093</v>
      </c>
      <c r="D190" s="13"/>
      <c r="L190" s="34">
        <f t="shared" si="35"/>
        <v>1.8666666666666669</v>
      </c>
      <c r="M190">
        <f t="shared" si="36"/>
        <v>8.4000000000000005E-2</v>
      </c>
      <c r="N190">
        <v>22.22</v>
      </c>
      <c r="O190">
        <f t="shared" si="37"/>
        <v>4.4999999999999998E-2</v>
      </c>
      <c r="P190">
        <f t="shared" si="38"/>
        <v>3.9000000000000007E-2</v>
      </c>
      <c r="Q190" s="32">
        <f t="shared" si="39"/>
        <v>237309.81025184019</v>
      </c>
      <c r="R190" s="28">
        <f t="shared" si="40"/>
        <v>27634.04884424292</v>
      </c>
      <c r="S190" s="28">
        <f t="shared" si="41"/>
        <v>45625.140903916603</v>
      </c>
      <c r="T190" s="20"/>
      <c r="U190" s="1">
        <f t="shared" si="32"/>
        <v>552.68097688485841</v>
      </c>
      <c r="V190" s="1">
        <f t="shared" si="33"/>
        <v>-52.68097688485841</v>
      </c>
      <c r="W190" s="1">
        <f t="shared" si="34"/>
        <v>276.3404884424292</v>
      </c>
      <c r="X190" s="3">
        <f t="shared" si="42"/>
        <v>1140.6285225979152</v>
      </c>
    </row>
    <row r="191" spans="1:24" x14ac:dyDescent="0.35">
      <c r="A191">
        <v>8</v>
      </c>
      <c r="C191" s="15">
        <f t="shared" si="43"/>
        <v>44094</v>
      </c>
      <c r="D191" s="13"/>
      <c r="L191" s="34">
        <f t="shared" si="35"/>
        <v>1.8666666666666669</v>
      </c>
      <c r="M191">
        <f t="shared" si="36"/>
        <v>8.4000000000000005E-2</v>
      </c>
      <c r="N191">
        <v>22.22</v>
      </c>
      <c r="O191">
        <f t="shared" si="37"/>
        <v>4.4999999999999998E-2</v>
      </c>
      <c r="P191">
        <f t="shared" si="38"/>
        <v>3.9000000000000007E-2</v>
      </c>
      <c r="Q191" s="32">
        <f t="shared" si="39"/>
        <v>235536.09951999318</v>
      </c>
      <c r="R191" s="28">
        <f t="shared" si="40"/>
        <v>28164.227378098989</v>
      </c>
      <c r="S191" s="28">
        <f t="shared" si="41"/>
        <v>46868.673101907538</v>
      </c>
      <c r="T191" s="20"/>
      <c r="U191" s="1">
        <f t="shared" si="32"/>
        <v>563.28454756197982</v>
      </c>
      <c r="V191" s="1">
        <f t="shared" si="33"/>
        <v>-63.284547561979821</v>
      </c>
      <c r="W191" s="1">
        <f t="shared" si="34"/>
        <v>281.64227378098991</v>
      </c>
      <c r="X191" s="3">
        <f t="shared" si="42"/>
        <v>1171.7168275476886</v>
      </c>
    </row>
    <row r="192" spans="1:24" x14ac:dyDescent="0.35">
      <c r="A192">
        <v>8</v>
      </c>
      <c r="C192" s="15">
        <f t="shared" si="43"/>
        <v>44095</v>
      </c>
      <c r="D192" s="13"/>
      <c r="L192" s="34">
        <f t="shared" si="35"/>
        <v>1.8666666666666669</v>
      </c>
      <c r="M192">
        <f t="shared" si="36"/>
        <v>8.4000000000000005E-2</v>
      </c>
      <c r="N192">
        <v>22.22</v>
      </c>
      <c r="O192">
        <f t="shared" si="37"/>
        <v>4.4999999999999998E-2</v>
      </c>
      <c r="P192">
        <f t="shared" si="38"/>
        <v>3.9000000000000007E-2</v>
      </c>
      <c r="Q192" s="32">
        <f t="shared" si="39"/>
        <v>233741.87039767194</v>
      </c>
      <c r="R192" s="28">
        <f t="shared" si="40"/>
        <v>28691.066268405757</v>
      </c>
      <c r="S192" s="28">
        <f t="shared" si="41"/>
        <v>48136.063333921993</v>
      </c>
      <c r="T192" s="20"/>
      <c r="U192" s="1">
        <f t="shared" si="32"/>
        <v>573.82132536811514</v>
      </c>
      <c r="V192" s="1">
        <f t="shared" si="33"/>
        <v>-73.82132536811514</v>
      </c>
      <c r="W192" s="1">
        <f t="shared" si="34"/>
        <v>286.91066268405757</v>
      </c>
      <c r="X192" s="3">
        <f t="shared" si="42"/>
        <v>1203.4015833480498</v>
      </c>
    </row>
    <row r="193" spans="1:24" x14ac:dyDescent="0.35">
      <c r="A193">
        <v>8</v>
      </c>
      <c r="C193" s="15">
        <f t="shared" si="43"/>
        <v>44096</v>
      </c>
      <c r="D193" s="13"/>
      <c r="L193" s="34">
        <f t="shared" si="35"/>
        <v>1.8666666666666669</v>
      </c>
      <c r="M193">
        <f t="shared" si="36"/>
        <v>8.4000000000000005E-2</v>
      </c>
      <c r="N193">
        <v>22.22</v>
      </c>
      <c r="O193">
        <f t="shared" si="37"/>
        <v>4.4999999999999998E-2</v>
      </c>
      <c r="P193">
        <f t="shared" si="38"/>
        <v>3.9000000000000007E-2</v>
      </c>
      <c r="Q193" s="32">
        <f t="shared" si="39"/>
        <v>231928.00195843936</v>
      </c>
      <c r="R193" s="28">
        <f t="shared" si="40"/>
        <v>29213.836725560064</v>
      </c>
      <c r="S193" s="28">
        <f t="shared" si="41"/>
        <v>49427.161316000253</v>
      </c>
      <c r="T193" s="20"/>
      <c r="U193" s="1">
        <f t="shared" si="32"/>
        <v>584.27673451120131</v>
      </c>
      <c r="V193" s="1">
        <f t="shared" si="33"/>
        <v>-84.276734511201312</v>
      </c>
      <c r="W193" s="1">
        <f t="shared" si="34"/>
        <v>292.13836725560066</v>
      </c>
      <c r="X193" s="3">
        <f t="shared" si="42"/>
        <v>1235.6790329000064</v>
      </c>
    </row>
    <row r="194" spans="1:24" x14ac:dyDescent="0.35">
      <c r="A194">
        <v>8</v>
      </c>
      <c r="C194" s="15">
        <f t="shared" si="43"/>
        <v>44097</v>
      </c>
      <c r="D194" s="13"/>
      <c r="L194" s="34">
        <f t="shared" si="35"/>
        <v>1.8666666666666669</v>
      </c>
      <c r="M194">
        <f t="shared" si="36"/>
        <v>8.4000000000000005E-2</v>
      </c>
      <c r="N194">
        <v>22.22</v>
      </c>
      <c r="O194">
        <f t="shared" si="37"/>
        <v>4.4999999999999998E-2</v>
      </c>
      <c r="P194">
        <f t="shared" si="38"/>
        <v>3.9000000000000007E-2</v>
      </c>
      <c r="Q194" s="32">
        <f t="shared" si="39"/>
        <v>230095.41595592417</v>
      </c>
      <c r="R194" s="28">
        <f t="shared" si="40"/>
        <v>29731.800075425042</v>
      </c>
      <c r="S194" s="28">
        <f t="shared" si="41"/>
        <v>50741.783968650452</v>
      </c>
      <c r="T194" s="20"/>
      <c r="U194" s="1">
        <f t="shared" ref="U194:U257" si="44">R194*$AA$7</f>
        <v>594.63600150850084</v>
      </c>
      <c r="V194" s="1">
        <f t="shared" ref="V194:V257" si="45">$AA$10-U194</f>
        <v>-94.63600150850084</v>
      </c>
      <c r="W194" s="1">
        <f t="shared" ref="W194:W257" si="46">R194*$AA$8</f>
        <v>297.31800075425042</v>
      </c>
      <c r="X194" s="3">
        <f t="shared" si="42"/>
        <v>1268.5445992162613</v>
      </c>
    </row>
    <row r="195" spans="1:24" x14ac:dyDescent="0.35">
      <c r="A195">
        <v>8</v>
      </c>
      <c r="C195" s="15">
        <f t="shared" si="43"/>
        <v>44098</v>
      </c>
      <c r="D195" s="13"/>
      <c r="L195" s="34">
        <f t="shared" ref="L195:L258" si="47">M195/O195</f>
        <v>1.8666666666666669</v>
      </c>
      <c r="M195">
        <f t="shared" ref="M195:M258" si="48">IF(A195=0,$AD$2,IF(A195=1,$AD$3,IF(A195=2,$AD$4,IF(A195=3,$AD$5,IF(A195=4,$AD$6,IF(A195=5,$AD$7,IF(A195=6,$AD$8,IF(A195=7,$AD$9,IF(A195=8,$AD$10,"")))))))))</f>
        <v>8.4000000000000005E-2</v>
      </c>
      <c r="N195">
        <v>22.22</v>
      </c>
      <c r="O195">
        <f t="shared" ref="O195:O258" si="49">$AA$6</f>
        <v>4.4999999999999998E-2</v>
      </c>
      <c r="P195">
        <f t="shared" ref="P195:P258" si="50">M195-O195</f>
        <v>3.9000000000000007E-2</v>
      </c>
      <c r="Q195" s="32">
        <f t="shared" ref="Q195:Q258" si="51">Q194-((Q194/$AA$2)*(M195*R194))</f>
        <v>228245.07504488452</v>
      </c>
      <c r="R195" s="28">
        <f t="shared" ref="R195:R258" si="52">R194+(Q194/$AA$2)*(M195*R194)-(R194*O195)</f>
        <v>30244.209983070552</v>
      </c>
      <c r="S195" s="28">
        <f t="shared" ref="S195:S258" si="53">S194+(R194*O195)</f>
        <v>52079.714972044581</v>
      </c>
      <c r="T195" s="20"/>
      <c r="U195" s="1">
        <f t="shared" si="44"/>
        <v>604.884199661411</v>
      </c>
      <c r="V195" s="1">
        <f t="shared" si="45"/>
        <v>-104.884199661411</v>
      </c>
      <c r="W195" s="1">
        <f t="shared" si="46"/>
        <v>302.4420998307055</v>
      </c>
      <c r="X195" s="3">
        <f t="shared" ref="X195:X258" si="54">S195*$AA$9</f>
        <v>1301.9928743011146</v>
      </c>
    </row>
    <row r="196" spans="1:24" x14ac:dyDescent="0.35">
      <c r="A196">
        <v>8</v>
      </c>
      <c r="C196" s="15">
        <f t="shared" ref="C196:C259" si="55">C195+1</f>
        <v>44099</v>
      </c>
      <c r="D196" s="13"/>
      <c r="L196" s="34">
        <f t="shared" si="47"/>
        <v>1.8666666666666669</v>
      </c>
      <c r="M196">
        <f t="shared" si="48"/>
        <v>8.4000000000000005E-2</v>
      </c>
      <c r="N196">
        <v>22.22</v>
      </c>
      <c r="O196">
        <f t="shared" si="49"/>
        <v>4.4999999999999998E-2</v>
      </c>
      <c r="P196">
        <f t="shared" si="50"/>
        <v>3.9000000000000007E-2</v>
      </c>
      <c r="Q196" s="32">
        <f t="shared" si="51"/>
        <v>226377.98079792486</v>
      </c>
      <c r="R196" s="28">
        <f t="shared" si="52"/>
        <v>30750.31478079205</v>
      </c>
      <c r="S196" s="28">
        <f t="shared" si="53"/>
        <v>53440.704421282753</v>
      </c>
      <c r="T196" s="20"/>
      <c r="U196" s="1">
        <f t="shared" si="44"/>
        <v>615.00629561584105</v>
      </c>
      <c r="V196" s="1">
        <f t="shared" si="45"/>
        <v>-115.00629561584105</v>
      </c>
      <c r="W196" s="1">
        <f t="shared" si="46"/>
        <v>307.50314780792053</v>
      </c>
      <c r="X196" s="3">
        <f t="shared" si="54"/>
        <v>1336.0176105320688</v>
      </c>
    </row>
    <row r="197" spans="1:24" x14ac:dyDescent="0.35">
      <c r="A197">
        <v>8</v>
      </c>
      <c r="C197" s="15">
        <f t="shared" si="55"/>
        <v>44100</v>
      </c>
      <c r="D197" s="13"/>
      <c r="L197" s="34">
        <f t="shared" si="47"/>
        <v>1.8666666666666669</v>
      </c>
      <c r="M197">
        <f t="shared" si="48"/>
        <v>8.4000000000000005E-2</v>
      </c>
      <c r="N197">
        <v>22.22</v>
      </c>
      <c r="O197">
        <f t="shared" si="49"/>
        <v>4.4999999999999998E-2</v>
      </c>
      <c r="P197">
        <f t="shared" si="50"/>
        <v>3.9000000000000007E-2</v>
      </c>
      <c r="Q197" s="32">
        <f t="shared" si="51"/>
        <v>224495.17152525668</v>
      </c>
      <c r="R197" s="28">
        <f t="shared" si="52"/>
        <v>31249.359888324576</v>
      </c>
      <c r="S197" s="28">
        <f t="shared" si="53"/>
        <v>54824.468586418392</v>
      </c>
      <c r="T197" s="20"/>
      <c r="U197" s="1">
        <f t="shared" si="44"/>
        <v>624.98719776649148</v>
      </c>
      <c r="V197" s="1">
        <f t="shared" si="45"/>
        <v>-124.98719776649148</v>
      </c>
      <c r="W197" s="1">
        <f t="shared" si="46"/>
        <v>312.49359888324574</v>
      </c>
      <c r="X197" s="3">
        <f t="shared" si="54"/>
        <v>1370.6117146604599</v>
      </c>
    </row>
    <row r="198" spans="1:24" x14ac:dyDescent="0.35">
      <c r="A198">
        <v>8</v>
      </c>
      <c r="C198" s="15">
        <f t="shared" si="55"/>
        <v>44101</v>
      </c>
      <c r="D198" s="13"/>
      <c r="L198" s="34">
        <f t="shared" si="47"/>
        <v>1.8666666666666669</v>
      </c>
      <c r="M198">
        <f t="shared" si="48"/>
        <v>8.4000000000000005E-2</v>
      </c>
      <c r="N198">
        <v>22.22</v>
      </c>
      <c r="O198">
        <f t="shared" si="49"/>
        <v>4.4999999999999998E-2</v>
      </c>
      <c r="P198">
        <f t="shared" si="50"/>
        <v>3.9000000000000007E-2</v>
      </c>
      <c r="Q198" s="32">
        <f t="shared" si="51"/>
        <v>222597.71990664996</v>
      </c>
      <c r="R198" s="28">
        <f t="shared" si="52"/>
        <v>31740.590311956679</v>
      </c>
      <c r="S198" s="28">
        <f t="shared" si="53"/>
        <v>56230.689781392997</v>
      </c>
      <c r="T198" s="20"/>
      <c r="U198" s="1">
        <f t="shared" si="44"/>
        <v>634.8118062391336</v>
      </c>
      <c r="V198" s="1">
        <f t="shared" si="45"/>
        <v>-134.8118062391336</v>
      </c>
      <c r="W198" s="1">
        <f t="shared" si="46"/>
        <v>317.4059031195668</v>
      </c>
      <c r="X198" s="3">
        <f t="shared" si="54"/>
        <v>1405.7672445348251</v>
      </c>
    </row>
    <row r="199" spans="1:24" x14ac:dyDescent="0.35">
      <c r="A199">
        <v>8</v>
      </c>
      <c r="C199" s="15">
        <f t="shared" si="55"/>
        <v>44102</v>
      </c>
      <c r="D199" s="13"/>
      <c r="L199" s="34">
        <f t="shared" si="47"/>
        <v>1.8666666666666669</v>
      </c>
      <c r="M199">
        <f t="shared" si="48"/>
        <v>8.4000000000000005E-2</v>
      </c>
      <c r="N199">
        <v>22.22</v>
      </c>
      <c r="O199">
        <f t="shared" si="49"/>
        <v>4.4999999999999998E-2</v>
      </c>
      <c r="P199">
        <f t="shared" si="50"/>
        <v>3.9000000000000007E-2</v>
      </c>
      <c r="Q199" s="32">
        <f t="shared" si="51"/>
        <v>220686.73044642759</v>
      </c>
      <c r="R199" s="28">
        <f t="shared" si="52"/>
        <v>32223.25320814101</v>
      </c>
      <c r="S199" s="28">
        <f t="shared" si="53"/>
        <v>57659.016345431046</v>
      </c>
      <c r="T199" s="20"/>
      <c r="U199" s="1">
        <f t="shared" si="44"/>
        <v>644.46506416282023</v>
      </c>
      <c r="V199" s="1">
        <f t="shared" si="45"/>
        <v>-144.46506416282023</v>
      </c>
      <c r="W199" s="1">
        <f t="shared" si="46"/>
        <v>322.23253208141011</v>
      </c>
      <c r="X199" s="3">
        <f t="shared" si="54"/>
        <v>1441.4754086357761</v>
      </c>
    </row>
    <row r="200" spans="1:24" x14ac:dyDescent="0.35">
      <c r="A200">
        <v>8</v>
      </c>
      <c r="C200" s="15">
        <f t="shared" si="55"/>
        <v>44103</v>
      </c>
      <c r="D200" s="13"/>
      <c r="L200" s="34">
        <f t="shared" si="47"/>
        <v>1.8666666666666669</v>
      </c>
      <c r="M200">
        <f t="shared" si="48"/>
        <v>8.4000000000000005E-2</v>
      </c>
      <c r="N200">
        <v>22.22</v>
      </c>
      <c r="O200">
        <f t="shared" si="49"/>
        <v>4.4999999999999998E-2</v>
      </c>
      <c r="P200">
        <f t="shared" si="50"/>
        <v>3.9000000000000007E-2</v>
      </c>
      <c r="Q200" s="32">
        <f t="shared" si="51"/>
        <v>218763.33676398906</v>
      </c>
      <c r="R200" s="28">
        <f t="shared" si="52"/>
        <v>32696.600496213188</v>
      </c>
      <c r="S200" s="28">
        <f t="shared" si="53"/>
        <v>59109.062739797388</v>
      </c>
      <c r="T200" s="20"/>
      <c r="U200" s="1">
        <f t="shared" si="44"/>
        <v>653.93200992426375</v>
      </c>
      <c r="V200" s="1">
        <f t="shared" si="45"/>
        <v>-153.93200992426375</v>
      </c>
      <c r="W200" s="1">
        <f t="shared" si="46"/>
        <v>326.96600496213188</v>
      </c>
      <c r="X200" s="3">
        <f t="shared" si="54"/>
        <v>1477.7265684949348</v>
      </c>
    </row>
    <row r="201" spans="1:24" x14ac:dyDescent="0.35">
      <c r="A201">
        <v>8</v>
      </c>
      <c r="C201" s="15">
        <f t="shared" si="55"/>
        <v>44104</v>
      </c>
      <c r="D201" s="13"/>
      <c r="L201" s="34">
        <f t="shared" si="47"/>
        <v>1.8666666666666669</v>
      </c>
      <c r="M201">
        <f t="shared" si="48"/>
        <v>8.4000000000000005E-2</v>
      </c>
      <c r="N201">
        <v>22.22</v>
      </c>
      <c r="O201">
        <f t="shared" si="49"/>
        <v>4.4999999999999998E-2</v>
      </c>
      <c r="P201">
        <f t="shared" si="50"/>
        <v>3.9000000000000007E-2</v>
      </c>
      <c r="Q201" s="32">
        <f t="shared" si="51"/>
        <v>216828.69873388673</v>
      </c>
      <c r="R201" s="28">
        <f t="shared" si="52"/>
        <v>33159.89150398592</v>
      </c>
      <c r="S201" s="28">
        <f t="shared" si="53"/>
        <v>60580.409762126983</v>
      </c>
      <c r="T201" s="20"/>
      <c r="U201" s="1">
        <f t="shared" si="44"/>
        <v>663.19783007971841</v>
      </c>
      <c r="V201" s="1">
        <f t="shared" si="45"/>
        <v>-163.19783007971841</v>
      </c>
      <c r="W201" s="1">
        <f t="shared" si="46"/>
        <v>331.59891503985921</v>
      </c>
      <c r="X201" s="3">
        <f t="shared" si="54"/>
        <v>1514.5102440531746</v>
      </c>
    </row>
    <row r="202" spans="1:24" x14ac:dyDescent="0.35">
      <c r="A202">
        <v>8</v>
      </c>
      <c r="C202" s="15">
        <f t="shared" si="55"/>
        <v>44105</v>
      </c>
      <c r="D202" s="13"/>
      <c r="L202" s="34">
        <f t="shared" si="47"/>
        <v>1.8666666666666669</v>
      </c>
      <c r="M202">
        <f t="shared" si="48"/>
        <v>8.4000000000000005E-2</v>
      </c>
      <c r="N202">
        <v>22.22</v>
      </c>
      <c r="O202">
        <f t="shared" si="49"/>
        <v>4.4999999999999998E-2</v>
      </c>
      <c r="P202">
        <f t="shared" si="50"/>
        <v>3.9000000000000007E-2</v>
      </c>
      <c r="Q202" s="32">
        <f t="shared" si="51"/>
        <v>214883.99949089598</v>
      </c>
      <c r="R202" s="28">
        <f t="shared" si="52"/>
        <v>33612.395629297316</v>
      </c>
      <c r="S202" s="28">
        <f t="shared" si="53"/>
        <v>62072.604879806349</v>
      </c>
      <c r="T202" s="20"/>
      <c r="U202" s="1">
        <f t="shared" si="44"/>
        <v>672.24791258594632</v>
      </c>
      <c r="V202" s="1">
        <f t="shared" si="45"/>
        <v>-172.24791258594632</v>
      </c>
      <c r="W202" s="1">
        <f t="shared" si="46"/>
        <v>336.12395629297316</v>
      </c>
      <c r="X202" s="3">
        <f t="shared" si="54"/>
        <v>1551.8151219951587</v>
      </c>
    </row>
    <row r="203" spans="1:24" x14ac:dyDescent="0.35">
      <c r="A203">
        <v>8</v>
      </c>
      <c r="C203" s="15">
        <f t="shared" si="55"/>
        <v>44106</v>
      </c>
      <c r="D203" s="13"/>
      <c r="L203" s="34">
        <f t="shared" si="47"/>
        <v>1.8666666666666669</v>
      </c>
      <c r="M203">
        <f t="shared" si="48"/>
        <v>8.4000000000000005E-2</v>
      </c>
      <c r="N203">
        <v>22.22</v>
      </c>
      <c r="O203">
        <f t="shared" si="49"/>
        <v>4.4999999999999998E-2</v>
      </c>
      <c r="P203">
        <f t="shared" si="50"/>
        <v>3.9000000000000007E-2</v>
      </c>
      <c r="Q203" s="32">
        <f t="shared" si="51"/>
        <v>212930.44231679989</v>
      </c>
      <c r="R203" s="28">
        <f t="shared" si="52"/>
        <v>34053.395000075019</v>
      </c>
      <c r="S203" s="28">
        <f t="shared" si="53"/>
        <v>63585.162683124727</v>
      </c>
      <c r="T203" s="20"/>
      <c r="U203" s="1">
        <f t="shared" si="44"/>
        <v>681.06790000150045</v>
      </c>
      <c r="V203" s="1">
        <f t="shared" si="45"/>
        <v>-181.06790000150045</v>
      </c>
      <c r="W203" s="1">
        <f t="shared" si="46"/>
        <v>340.53395000075022</v>
      </c>
      <c r="X203" s="3">
        <f t="shared" si="54"/>
        <v>1589.6290670781182</v>
      </c>
    </row>
    <row r="204" spans="1:24" x14ac:dyDescent="0.35">
      <c r="A204">
        <v>8</v>
      </c>
      <c r="C204" s="15">
        <f t="shared" si="55"/>
        <v>44107</v>
      </c>
      <c r="D204" s="13"/>
      <c r="L204" s="34">
        <f t="shared" si="47"/>
        <v>1.8666666666666669</v>
      </c>
      <c r="M204">
        <f t="shared" si="48"/>
        <v>8.4000000000000005E-2</v>
      </c>
      <c r="N204">
        <v>22.22</v>
      </c>
      <c r="O204">
        <f t="shared" si="49"/>
        <v>4.4999999999999998E-2</v>
      </c>
      <c r="P204">
        <f t="shared" si="50"/>
        <v>3.9000000000000007E-2</v>
      </c>
      <c r="Q204" s="32">
        <f t="shared" si="51"/>
        <v>210969.24742672947</v>
      </c>
      <c r="R204" s="28">
        <f t="shared" si="52"/>
        <v>34482.187115142071</v>
      </c>
      <c r="S204" s="28">
        <f t="shared" si="53"/>
        <v>65117.565458128105</v>
      </c>
      <c r="T204" s="20"/>
      <c r="U204" s="1">
        <f t="shared" si="44"/>
        <v>689.64374230284147</v>
      </c>
      <c r="V204" s="1">
        <f t="shared" si="45"/>
        <v>-189.64374230284147</v>
      </c>
      <c r="W204" s="1">
        <f t="shared" si="46"/>
        <v>344.82187115142074</v>
      </c>
      <c r="X204" s="3">
        <f t="shared" si="54"/>
        <v>1627.9391364532028</v>
      </c>
    </row>
    <row r="205" spans="1:24" x14ac:dyDescent="0.35">
      <c r="A205">
        <v>8</v>
      </c>
      <c r="C205" s="15">
        <f t="shared" si="55"/>
        <v>44108</v>
      </c>
      <c r="D205" s="13"/>
      <c r="L205" s="34">
        <f t="shared" si="47"/>
        <v>1.8666666666666669</v>
      </c>
      <c r="M205">
        <f t="shared" si="48"/>
        <v>8.4000000000000005E-2</v>
      </c>
      <c r="N205">
        <v>22.22</v>
      </c>
      <c r="O205">
        <f t="shared" si="49"/>
        <v>4.4999999999999998E-2</v>
      </c>
      <c r="P205">
        <f t="shared" si="50"/>
        <v>3.9000000000000007E-2</v>
      </c>
      <c r="Q205" s="32">
        <f t="shared" si="51"/>
        <v>209001.64867384452</v>
      </c>
      <c r="R205" s="28">
        <f t="shared" si="52"/>
        <v>34898.087447845624</v>
      </c>
      <c r="S205" s="28">
        <f t="shared" si="53"/>
        <v>66669.263878309503</v>
      </c>
      <c r="T205" s="20"/>
      <c r="U205" s="1">
        <f t="shared" si="44"/>
        <v>697.96174895691252</v>
      </c>
      <c r="V205" s="1">
        <f t="shared" si="45"/>
        <v>-197.96174895691252</v>
      </c>
      <c r="W205" s="1">
        <f t="shared" si="46"/>
        <v>348.98087447845626</v>
      </c>
      <c r="X205" s="3">
        <f t="shared" si="54"/>
        <v>1666.7315969577376</v>
      </c>
    </row>
    <row r="206" spans="1:24" x14ac:dyDescent="0.35">
      <c r="A206">
        <v>8</v>
      </c>
      <c r="C206" s="15">
        <f t="shared" si="55"/>
        <v>44109</v>
      </c>
      <c r="D206" s="13"/>
      <c r="L206" s="34">
        <f t="shared" si="47"/>
        <v>1.8666666666666669</v>
      </c>
      <c r="M206">
        <f t="shared" si="48"/>
        <v>8.4000000000000005E-2</v>
      </c>
      <c r="N206">
        <v>22.22</v>
      </c>
      <c r="O206">
        <f t="shared" si="49"/>
        <v>4.4999999999999998E-2</v>
      </c>
      <c r="P206">
        <f t="shared" si="50"/>
        <v>3.9000000000000007E-2</v>
      </c>
      <c r="Q206" s="32">
        <f t="shared" si="51"/>
        <v>207028.89019189612</v>
      </c>
      <c r="R206" s="28">
        <f t="shared" si="52"/>
        <v>35300.431994640981</v>
      </c>
      <c r="S206" s="28">
        <f t="shared" si="53"/>
        <v>68239.677813462549</v>
      </c>
      <c r="T206" s="20"/>
      <c r="U206" s="1">
        <f t="shared" si="44"/>
        <v>706.00863989281959</v>
      </c>
      <c r="V206" s="1">
        <f t="shared" si="45"/>
        <v>-206.00863989281959</v>
      </c>
      <c r="W206" s="1">
        <f t="shared" si="46"/>
        <v>353.00431994640979</v>
      </c>
      <c r="X206" s="3">
        <f t="shared" si="54"/>
        <v>1705.9919453365637</v>
      </c>
    </row>
    <row r="207" spans="1:24" x14ac:dyDescent="0.35">
      <c r="A207">
        <v>8</v>
      </c>
      <c r="C207" s="15">
        <f t="shared" si="55"/>
        <v>44110</v>
      </c>
      <c r="D207" s="13"/>
      <c r="L207" s="34">
        <f t="shared" si="47"/>
        <v>1.8666666666666669</v>
      </c>
      <c r="M207">
        <f t="shared" si="48"/>
        <v>8.4000000000000005E-2</v>
      </c>
      <c r="N207">
        <v>22.22</v>
      </c>
      <c r="O207">
        <f t="shared" si="49"/>
        <v>4.4999999999999998E-2</v>
      </c>
      <c r="P207">
        <f t="shared" si="50"/>
        <v>3.9000000000000007E-2</v>
      </c>
      <c r="Q207" s="32">
        <f t="shared" si="51"/>
        <v>205052.22299576458</v>
      </c>
      <c r="R207" s="28">
        <f t="shared" si="52"/>
        <v>35688.579751013684</v>
      </c>
      <c r="S207" s="28">
        <f t="shared" si="53"/>
        <v>69828.197253221399</v>
      </c>
      <c r="T207" s="20"/>
      <c r="U207" s="1">
        <f t="shared" si="44"/>
        <v>713.77159502027371</v>
      </c>
      <c r="V207" s="1">
        <f t="shared" si="45"/>
        <v>-213.77159502027371</v>
      </c>
      <c r="W207" s="1">
        <f t="shared" si="46"/>
        <v>356.88579751013685</v>
      </c>
      <c r="X207" s="3">
        <f t="shared" si="54"/>
        <v>1745.7049313305351</v>
      </c>
    </row>
    <row r="208" spans="1:24" x14ac:dyDescent="0.35">
      <c r="A208">
        <v>8</v>
      </c>
      <c r="C208" s="15">
        <f t="shared" si="55"/>
        <v>44111</v>
      </c>
      <c r="D208" s="13"/>
      <c r="L208" s="34">
        <f t="shared" si="47"/>
        <v>1.8666666666666669</v>
      </c>
      <c r="M208">
        <f t="shared" si="48"/>
        <v>8.4000000000000005E-2</v>
      </c>
      <c r="N208">
        <v>22.22</v>
      </c>
      <c r="O208">
        <f t="shared" si="49"/>
        <v>4.4999999999999998E-2</v>
      </c>
      <c r="P208">
        <f t="shared" si="50"/>
        <v>3.9000000000000007E-2</v>
      </c>
      <c r="Q208" s="32">
        <f t="shared" si="51"/>
        <v>203072.90156041196</v>
      </c>
      <c r="R208" s="28">
        <f t="shared" si="52"/>
        <v>36061.915097570673</v>
      </c>
      <c r="S208" s="28">
        <f t="shared" si="53"/>
        <v>71434.183342017015</v>
      </c>
      <c r="T208" s="20"/>
      <c r="U208" s="1">
        <f t="shared" si="44"/>
        <v>721.23830195141352</v>
      </c>
      <c r="V208" s="1">
        <f t="shared" si="45"/>
        <v>-221.23830195141352</v>
      </c>
      <c r="W208" s="1">
        <f t="shared" si="46"/>
        <v>360.61915097570676</v>
      </c>
      <c r="X208" s="3">
        <f t="shared" si="54"/>
        <v>1785.8545835504256</v>
      </c>
    </row>
    <row r="209" spans="1:24" x14ac:dyDescent="0.35">
      <c r="A209">
        <v>8</v>
      </c>
      <c r="C209" s="15">
        <f t="shared" si="55"/>
        <v>44112</v>
      </c>
      <c r="D209" s="13"/>
      <c r="L209" s="34">
        <f t="shared" si="47"/>
        <v>1.8666666666666669</v>
      </c>
      <c r="M209">
        <f t="shared" si="48"/>
        <v>8.4000000000000005E-2</v>
      </c>
      <c r="N209">
        <v>22.22</v>
      </c>
      <c r="O209">
        <f t="shared" si="49"/>
        <v>4.4999999999999998E-2</v>
      </c>
      <c r="P209">
        <f t="shared" si="50"/>
        <v>3.9000000000000007E-2</v>
      </c>
      <c r="Q209" s="32">
        <f t="shared" si="51"/>
        <v>201092.18039881813</v>
      </c>
      <c r="R209" s="28">
        <f t="shared" si="52"/>
        <v>36419.850079773809</v>
      </c>
      <c r="S209" s="28">
        <f t="shared" si="53"/>
        <v>73056.969521407693</v>
      </c>
      <c r="T209" s="20"/>
      <c r="U209" s="1">
        <f t="shared" si="44"/>
        <v>728.39700159547624</v>
      </c>
      <c r="V209" s="1">
        <f t="shared" si="45"/>
        <v>-228.39700159547624</v>
      </c>
      <c r="W209" s="1">
        <f t="shared" si="46"/>
        <v>364.19850079773812</v>
      </c>
      <c r="X209" s="3">
        <f t="shared" si="54"/>
        <v>1826.4242380351925</v>
      </c>
    </row>
    <row r="210" spans="1:24" x14ac:dyDescent="0.35">
      <c r="A210">
        <v>8</v>
      </c>
      <c r="C210" s="15">
        <f t="shared" si="55"/>
        <v>44113</v>
      </c>
      <c r="D210" s="13"/>
      <c r="L210" s="34">
        <f t="shared" si="47"/>
        <v>1.8666666666666669</v>
      </c>
      <c r="M210">
        <f t="shared" si="48"/>
        <v>8.4000000000000005E-2</v>
      </c>
      <c r="N210">
        <v>22.22</v>
      </c>
      <c r="O210">
        <f t="shared" si="49"/>
        <v>4.4999999999999998E-2</v>
      </c>
      <c r="P210">
        <f t="shared" si="50"/>
        <v>3.9000000000000007E-2</v>
      </c>
      <c r="Q210" s="32">
        <f t="shared" si="51"/>
        <v>199111.31065938412</v>
      </c>
      <c r="R210" s="28">
        <f t="shared" si="52"/>
        <v>36761.826565618001</v>
      </c>
      <c r="S210" s="28">
        <f t="shared" si="53"/>
        <v>74695.862774997513</v>
      </c>
      <c r="T210" s="20"/>
      <c r="U210" s="1">
        <f t="shared" si="44"/>
        <v>735.23653131236006</v>
      </c>
      <c r="V210" s="1">
        <f t="shared" si="45"/>
        <v>-235.23653131236006</v>
      </c>
      <c r="W210" s="1">
        <f t="shared" si="46"/>
        <v>367.61826565618003</v>
      </c>
      <c r="X210" s="3">
        <f t="shared" si="54"/>
        <v>1867.3965693749378</v>
      </c>
    </row>
    <row r="211" spans="1:24" x14ac:dyDescent="0.35">
      <c r="A211">
        <v>8</v>
      </c>
      <c r="C211" s="15">
        <f t="shared" si="55"/>
        <v>44114</v>
      </c>
      <c r="D211" s="13"/>
      <c r="L211" s="34">
        <f t="shared" si="47"/>
        <v>1.8666666666666669</v>
      </c>
      <c r="M211">
        <f t="shared" si="48"/>
        <v>8.4000000000000005E-2</v>
      </c>
      <c r="N211">
        <v>22.22</v>
      </c>
      <c r="O211">
        <f t="shared" si="49"/>
        <v>4.4999999999999998E-2</v>
      </c>
      <c r="P211">
        <f t="shared" si="50"/>
        <v>3.9000000000000007E-2</v>
      </c>
      <c r="Q211" s="32">
        <f t="shared" si="51"/>
        <v>197131.53676298814</v>
      </c>
      <c r="R211" s="28">
        <f t="shared" si="52"/>
        <v>37087.318266561168</v>
      </c>
      <c r="S211" s="28">
        <f t="shared" si="53"/>
        <v>76350.144970450317</v>
      </c>
      <c r="T211" s="20"/>
      <c r="U211" s="1">
        <f t="shared" si="44"/>
        <v>741.74636533122339</v>
      </c>
      <c r="V211" s="1">
        <f t="shared" si="45"/>
        <v>-241.74636533122339</v>
      </c>
      <c r="W211" s="1">
        <f t="shared" si="46"/>
        <v>370.87318266561169</v>
      </c>
      <c r="X211" s="3">
        <f t="shared" si="54"/>
        <v>1908.753624261258</v>
      </c>
    </row>
    <row r="212" spans="1:24" x14ac:dyDescent="0.35">
      <c r="A212">
        <v>8</v>
      </c>
      <c r="C212" s="15">
        <f t="shared" si="55"/>
        <v>44115</v>
      </c>
      <c r="D212" s="13"/>
      <c r="L212" s="34">
        <f t="shared" si="47"/>
        <v>1.8666666666666669</v>
      </c>
      <c r="M212">
        <f t="shared" si="48"/>
        <v>8.4000000000000005E-2</v>
      </c>
      <c r="N212">
        <v>22.22</v>
      </c>
      <c r="O212">
        <f t="shared" si="49"/>
        <v>4.4999999999999998E-2</v>
      </c>
      <c r="P212">
        <f t="shared" si="50"/>
        <v>3.9000000000000007E-2</v>
      </c>
      <c r="Q212" s="32">
        <f t="shared" si="51"/>
        <v>195154.09309937296</v>
      </c>
      <c r="R212" s="28">
        <f t="shared" si="52"/>
        <v>37395.832608181103</v>
      </c>
      <c r="S212" s="28">
        <f t="shared" si="53"/>
        <v>78019.07429244557</v>
      </c>
      <c r="T212" s="20"/>
      <c r="U212" s="1">
        <f t="shared" si="44"/>
        <v>747.91665216362208</v>
      </c>
      <c r="V212" s="1">
        <f t="shared" si="45"/>
        <v>-247.91665216362208</v>
      </c>
      <c r="W212" s="1">
        <f t="shared" si="46"/>
        <v>373.95832608181104</v>
      </c>
      <c r="X212" s="3">
        <f t="shared" si="54"/>
        <v>1950.4768573111394</v>
      </c>
    </row>
    <row r="213" spans="1:24" x14ac:dyDescent="0.35">
      <c r="A213">
        <v>8</v>
      </c>
      <c r="C213" s="15">
        <f t="shared" si="55"/>
        <v>44116</v>
      </c>
      <c r="D213" s="13"/>
      <c r="L213" s="34">
        <f t="shared" si="47"/>
        <v>1.8666666666666669</v>
      </c>
      <c r="M213">
        <f t="shared" si="48"/>
        <v>8.4000000000000005E-2</v>
      </c>
      <c r="N213">
        <v>22.22</v>
      </c>
      <c r="O213">
        <f t="shared" si="49"/>
        <v>4.4999999999999998E-2</v>
      </c>
      <c r="P213">
        <f t="shared" si="50"/>
        <v>3.9000000000000007E-2</v>
      </c>
      <c r="Q213" s="32">
        <f t="shared" si="51"/>
        <v>193180.2008018374</v>
      </c>
      <c r="R213" s="28">
        <f t="shared" si="52"/>
        <v>37686.912438348518</v>
      </c>
      <c r="S213" s="28">
        <f t="shared" si="53"/>
        <v>79701.886759813715</v>
      </c>
      <c r="T213" s="20"/>
      <c r="U213" s="1">
        <f t="shared" si="44"/>
        <v>753.7382487669704</v>
      </c>
      <c r="V213" s="1">
        <f t="shared" si="45"/>
        <v>-253.7382487669704</v>
      </c>
      <c r="W213" s="1">
        <f t="shared" si="46"/>
        <v>376.8691243834852</v>
      </c>
      <c r="X213" s="3">
        <f t="shared" si="54"/>
        <v>1992.5471689953429</v>
      </c>
    </row>
    <row r="214" spans="1:24" x14ac:dyDescent="0.35">
      <c r="A214">
        <v>8</v>
      </c>
      <c r="C214" s="15">
        <f t="shared" si="55"/>
        <v>44117</v>
      </c>
      <c r="D214" s="13"/>
      <c r="L214" s="34">
        <f t="shared" si="47"/>
        <v>1.8666666666666669</v>
      </c>
      <c r="M214">
        <f t="shared" si="48"/>
        <v>8.4000000000000005E-2</v>
      </c>
      <c r="N214">
        <v>22.22</v>
      </c>
      <c r="O214">
        <f t="shared" si="49"/>
        <v>4.4999999999999998E-2</v>
      </c>
      <c r="P214">
        <f t="shared" si="50"/>
        <v>3.9000000000000007E-2</v>
      </c>
      <c r="Q214" s="32">
        <f t="shared" si="51"/>
        <v>191211.06461831211</v>
      </c>
      <c r="R214" s="28">
        <f t="shared" si="52"/>
        <v>37960.13756214812</v>
      </c>
      <c r="S214" s="28">
        <f t="shared" si="53"/>
        <v>81397.797819539395</v>
      </c>
      <c r="T214" s="20"/>
      <c r="U214" s="1">
        <f t="shared" si="44"/>
        <v>759.20275124296245</v>
      </c>
      <c r="V214" s="1">
        <f t="shared" si="45"/>
        <v>-259.20275124296245</v>
      </c>
      <c r="W214" s="1">
        <f t="shared" si="46"/>
        <v>379.60137562148122</v>
      </c>
      <c r="X214" s="3">
        <f t="shared" si="54"/>
        <v>2034.944945488485</v>
      </c>
    </row>
    <row r="215" spans="1:24" x14ac:dyDescent="0.35">
      <c r="A215">
        <v>8</v>
      </c>
      <c r="C215" s="15">
        <f t="shared" si="55"/>
        <v>44118</v>
      </c>
      <c r="D215" s="13"/>
      <c r="L215" s="34">
        <f t="shared" si="47"/>
        <v>1.8666666666666669</v>
      </c>
      <c r="M215">
        <f t="shared" si="48"/>
        <v>8.4000000000000005E-2</v>
      </c>
      <c r="N215">
        <v>22.22</v>
      </c>
      <c r="O215">
        <f t="shared" si="49"/>
        <v>4.4999999999999998E-2</v>
      </c>
      <c r="P215">
        <f t="shared" si="50"/>
        <v>3.9000000000000007E-2</v>
      </c>
      <c r="Q215" s="32">
        <f t="shared" si="51"/>
        <v>189247.86989583416</v>
      </c>
      <c r="R215" s="28">
        <f t="shared" si="52"/>
        <v>38215.126094329418</v>
      </c>
      <c r="S215" s="28">
        <f t="shared" si="53"/>
        <v>83106.004009836062</v>
      </c>
      <c r="T215" s="20"/>
      <c r="U215" s="1">
        <f t="shared" si="44"/>
        <v>764.30252188658835</v>
      </c>
      <c r="V215" s="1">
        <f t="shared" si="45"/>
        <v>-264.30252188658835</v>
      </c>
      <c r="W215" s="1">
        <f t="shared" si="46"/>
        <v>382.15126094329418</v>
      </c>
      <c r="X215" s="3">
        <f t="shared" si="54"/>
        <v>2077.6501002459017</v>
      </c>
    </row>
    <row r="216" spans="1:24" x14ac:dyDescent="0.35">
      <c r="A216">
        <v>8</v>
      </c>
      <c r="C216" s="15">
        <f t="shared" si="55"/>
        <v>44119</v>
      </c>
      <c r="D216" s="13"/>
      <c r="L216" s="34">
        <f t="shared" si="47"/>
        <v>1.8666666666666669</v>
      </c>
      <c r="M216">
        <f t="shared" si="48"/>
        <v>8.4000000000000005E-2</v>
      </c>
      <c r="N216">
        <v>22.22</v>
      </c>
      <c r="O216">
        <f t="shared" si="49"/>
        <v>4.4999999999999998E-2</v>
      </c>
      <c r="P216">
        <f t="shared" si="50"/>
        <v>3.9000000000000007E-2</v>
      </c>
      <c r="Q216" s="32">
        <f t="shared" si="51"/>
        <v>187291.77969421385</v>
      </c>
      <c r="R216" s="28">
        <f t="shared" si="52"/>
        <v>38451.535621704897</v>
      </c>
      <c r="S216" s="28">
        <f t="shared" si="53"/>
        <v>84825.684684080887</v>
      </c>
      <c r="T216" s="20"/>
      <c r="U216" s="1">
        <f t="shared" si="44"/>
        <v>769.03071243409795</v>
      </c>
      <c r="V216" s="1">
        <f t="shared" si="45"/>
        <v>-269.03071243409795</v>
      </c>
      <c r="W216" s="1">
        <f t="shared" si="46"/>
        <v>384.51535621704897</v>
      </c>
      <c r="X216" s="3">
        <f t="shared" si="54"/>
        <v>2120.6421171020224</v>
      </c>
    </row>
    <row r="217" spans="1:24" x14ac:dyDescent="0.35">
      <c r="A217">
        <v>8</v>
      </c>
      <c r="C217" s="15">
        <f t="shared" si="55"/>
        <v>44120</v>
      </c>
      <c r="D217" s="13"/>
      <c r="L217" s="34">
        <f t="shared" si="47"/>
        <v>1.8666666666666669</v>
      </c>
      <c r="M217">
        <f t="shared" si="48"/>
        <v>8.4000000000000005E-2</v>
      </c>
      <c r="N217">
        <v>22.22</v>
      </c>
      <c r="O217">
        <f t="shared" si="49"/>
        <v>4.4999999999999998E-2</v>
      </c>
      <c r="P217">
        <f t="shared" si="50"/>
        <v>3.9000000000000007E-2</v>
      </c>
      <c r="Q217" s="32">
        <f t="shared" si="51"/>
        <v>185343.93204333089</v>
      </c>
      <c r="R217" s="28">
        <f t="shared" si="52"/>
        <v>38669.064169611156</v>
      </c>
      <c r="S217" s="28">
        <f t="shared" si="53"/>
        <v>86556.003787057605</v>
      </c>
      <c r="T217" s="20"/>
      <c r="U217" s="1">
        <f t="shared" si="44"/>
        <v>773.38128339222317</v>
      </c>
      <c r="V217" s="1">
        <f t="shared" si="45"/>
        <v>-273.38128339222317</v>
      </c>
      <c r="W217" s="1">
        <f t="shared" si="46"/>
        <v>386.69064169611158</v>
      </c>
      <c r="X217" s="3">
        <f t="shared" si="54"/>
        <v>2163.9000946764404</v>
      </c>
    </row>
    <row r="218" spans="1:24" x14ac:dyDescent="0.35">
      <c r="A218">
        <v>8</v>
      </c>
      <c r="C218" s="15">
        <f t="shared" si="55"/>
        <v>44121</v>
      </c>
      <c r="D218" s="13"/>
      <c r="L218" s="34">
        <f t="shared" si="47"/>
        <v>1.8666666666666669</v>
      </c>
      <c r="M218">
        <f t="shared" si="48"/>
        <v>8.4000000000000005E-2</v>
      </c>
      <c r="N218">
        <v>22.22</v>
      </c>
      <c r="O218">
        <f t="shared" si="49"/>
        <v>4.4999999999999998E-2</v>
      </c>
      <c r="P218">
        <f t="shared" si="50"/>
        <v>3.9000000000000007E-2</v>
      </c>
      <c r="Q218" s="32">
        <f t="shared" si="51"/>
        <v>183405.43735702368</v>
      </c>
      <c r="R218" s="28">
        <f t="shared" si="52"/>
        <v>38867.450968285855</v>
      </c>
      <c r="S218" s="28">
        <f t="shared" si="53"/>
        <v>88296.11167469011</v>
      </c>
      <c r="T218" s="20"/>
      <c r="U218" s="1">
        <f t="shared" si="44"/>
        <v>777.34901936571714</v>
      </c>
      <c r="V218" s="1">
        <f t="shared" si="45"/>
        <v>-277.34901936571714</v>
      </c>
      <c r="W218" s="1">
        <f t="shared" si="46"/>
        <v>388.67450968285857</v>
      </c>
      <c r="X218" s="3">
        <f t="shared" si="54"/>
        <v>2207.4027918672527</v>
      </c>
    </row>
    <row r="219" spans="1:24" x14ac:dyDescent="0.35">
      <c r="A219">
        <v>8</v>
      </c>
      <c r="C219" s="15">
        <f t="shared" si="55"/>
        <v>44122</v>
      </c>
      <c r="D219" s="13"/>
      <c r="L219" s="34">
        <f t="shared" si="47"/>
        <v>1.8666666666666669</v>
      </c>
      <c r="M219">
        <f t="shared" si="48"/>
        <v>8.4000000000000005E-2</v>
      </c>
      <c r="N219">
        <v>22.22</v>
      </c>
      <c r="O219">
        <f t="shared" si="49"/>
        <v>4.4999999999999998E-2</v>
      </c>
      <c r="P219">
        <f t="shared" si="50"/>
        <v>3.9000000000000007E-2</v>
      </c>
      <c r="Q219" s="32">
        <f t="shared" si="51"/>
        <v>181477.37601497152</v>
      </c>
      <c r="R219" s="28">
        <f t="shared" si="52"/>
        <v>39046.477016765151</v>
      </c>
      <c r="S219" s="28">
        <f t="shared" si="53"/>
        <v>90045.146968262969</v>
      </c>
      <c r="T219" s="20"/>
      <c r="U219" s="1">
        <f t="shared" si="44"/>
        <v>780.92954033530305</v>
      </c>
      <c r="V219" s="1">
        <f t="shared" si="45"/>
        <v>-280.92954033530305</v>
      </c>
      <c r="W219" s="1">
        <f t="shared" si="46"/>
        <v>390.46477016765152</v>
      </c>
      <c r="X219" s="3">
        <f t="shared" si="54"/>
        <v>2251.1286742065745</v>
      </c>
    </row>
    <row r="220" spans="1:24" x14ac:dyDescent="0.35">
      <c r="A220">
        <v>8</v>
      </c>
      <c r="C220" s="15">
        <f t="shared" si="55"/>
        <v>44123</v>
      </c>
      <c r="D220" s="13"/>
      <c r="L220" s="34">
        <f t="shared" si="47"/>
        <v>1.8666666666666669</v>
      </c>
      <c r="M220">
        <f t="shared" si="48"/>
        <v>8.4000000000000005E-2</v>
      </c>
      <c r="N220">
        <v>22.22</v>
      </c>
      <c r="O220">
        <f t="shared" si="49"/>
        <v>4.4999999999999998E-2</v>
      </c>
      <c r="P220">
        <f t="shared" si="50"/>
        <v>3.9000000000000007E-2</v>
      </c>
      <c r="Q220" s="32">
        <f t="shared" si="51"/>
        <v>179560.79612233274</v>
      </c>
      <c r="R220" s="28">
        <f t="shared" si="52"/>
        <v>39205.965443649497</v>
      </c>
      <c r="S220" s="28">
        <f t="shared" si="53"/>
        <v>91802.238434017403</v>
      </c>
      <c r="T220" s="20"/>
      <c r="U220" s="1">
        <f t="shared" si="44"/>
        <v>784.1193088729899</v>
      </c>
      <c r="V220" s="1">
        <f t="shared" si="45"/>
        <v>-284.1193088729899</v>
      </c>
      <c r="W220" s="1">
        <f t="shared" si="46"/>
        <v>392.05965443649495</v>
      </c>
      <c r="X220" s="3">
        <f t="shared" si="54"/>
        <v>2295.055960850435</v>
      </c>
    </row>
    <row r="221" spans="1:24" x14ac:dyDescent="0.35">
      <c r="A221">
        <v>8</v>
      </c>
      <c r="C221" s="15">
        <f t="shared" si="55"/>
        <v>44124</v>
      </c>
      <c r="D221" s="13"/>
      <c r="L221" s="34">
        <f t="shared" si="47"/>
        <v>1.8666666666666669</v>
      </c>
      <c r="M221">
        <f t="shared" si="48"/>
        <v>8.4000000000000005E-2</v>
      </c>
      <c r="N221">
        <v>22.22</v>
      </c>
      <c r="O221">
        <f t="shared" si="49"/>
        <v>4.4999999999999998E-2</v>
      </c>
      <c r="P221">
        <f t="shared" si="50"/>
        <v>3.9000000000000007E-2</v>
      </c>
      <c r="Q221" s="32">
        <f t="shared" si="51"/>
        <v>177656.71145522044</v>
      </c>
      <c r="R221" s="28">
        <f t="shared" si="52"/>
        <v>39345.781665797578</v>
      </c>
      <c r="S221" s="28">
        <f t="shared" si="53"/>
        <v>93566.506878981629</v>
      </c>
      <c r="T221" s="20"/>
      <c r="U221" s="1">
        <f t="shared" si="44"/>
        <v>786.9156333159516</v>
      </c>
      <c r="V221" s="1">
        <f t="shared" si="45"/>
        <v>-286.9156333159516</v>
      </c>
      <c r="W221" s="1">
        <f t="shared" si="46"/>
        <v>393.4578166579758</v>
      </c>
      <c r="X221" s="3">
        <f t="shared" si="54"/>
        <v>2339.1626719745409</v>
      </c>
    </row>
    <row r="222" spans="1:24" x14ac:dyDescent="0.35">
      <c r="A222">
        <v>8</v>
      </c>
      <c r="C222" s="15">
        <f t="shared" si="55"/>
        <v>44125</v>
      </c>
      <c r="D222" s="13"/>
      <c r="L222" s="34">
        <f t="shared" si="47"/>
        <v>1.8666666666666669</v>
      </c>
      <c r="M222">
        <f t="shared" si="48"/>
        <v>8.4000000000000005E-2</v>
      </c>
      <c r="N222">
        <v>22.22</v>
      </c>
      <c r="O222">
        <f t="shared" si="49"/>
        <v>4.4999999999999998E-2</v>
      </c>
      <c r="P222">
        <f t="shared" si="50"/>
        <v>3.9000000000000007E-2</v>
      </c>
      <c r="Q222" s="32">
        <f t="shared" si="51"/>
        <v>175766.09959839046</v>
      </c>
      <c r="R222" s="28">
        <f t="shared" si="52"/>
        <v>39465.833347666688</v>
      </c>
      <c r="S222" s="28">
        <f t="shared" si="53"/>
        <v>95337.067053942519</v>
      </c>
      <c r="T222" s="20"/>
      <c r="U222" s="1">
        <f t="shared" si="44"/>
        <v>789.31666695333377</v>
      </c>
      <c r="V222" s="1">
        <f t="shared" si="45"/>
        <v>-289.31666695333377</v>
      </c>
      <c r="W222" s="1">
        <f t="shared" si="46"/>
        <v>394.65833347666688</v>
      </c>
      <c r="X222" s="3">
        <f t="shared" si="54"/>
        <v>2383.426676348563</v>
      </c>
    </row>
    <row r="223" spans="1:24" x14ac:dyDescent="0.35">
      <c r="A223">
        <v>8</v>
      </c>
      <c r="C223" s="15">
        <f t="shared" si="55"/>
        <v>44126</v>
      </c>
      <c r="D223" s="13"/>
      <c r="L223" s="34">
        <f t="shared" si="47"/>
        <v>1.8666666666666669</v>
      </c>
      <c r="M223">
        <f t="shared" si="48"/>
        <v>8.4000000000000005E-2</v>
      </c>
      <c r="N223">
        <v>22.22</v>
      </c>
      <c r="O223">
        <f t="shared" si="49"/>
        <v>4.4999999999999998E-2</v>
      </c>
      <c r="P223">
        <f t="shared" si="50"/>
        <v>3.9000000000000007E-2</v>
      </c>
      <c r="Q223" s="32">
        <f t="shared" si="51"/>
        <v>173889.90027980891</v>
      </c>
      <c r="R223" s="28">
        <f t="shared" si="52"/>
        <v>39566.07016560324</v>
      </c>
      <c r="S223" s="28">
        <f t="shared" si="53"/>
        <v>97113.029554587527</v>
      </c>
      <c r="T223" s="20"/>
      <c r="U223" s="1">
        <f t="shared" si="44"/>
        <v>791.32140331206483</v>
      </c>
      <c r="V223" s="1">
        <f t="shared" si="45"/>
        <v>-291.32140331206483</v>
      </c>
      <c r="W223" s="1">
        <f t="shared" si="46"/>
        <v>395.66070165603242</v>
      </c>
      <c r="X223" s="3">
        <f t="shared" si="54"/>
        <v>2427.8257388646884</v>
      </c>
    </row>
    <row r="224" spans="1:24" x14ac:dyDescent="0.35">
      <c r="A224">
        <v>8</v>
      </c>
      <c r="C224" s="15">
        <f t="shared" si="55"/>
        <v>44127</v>
      </c>
      <c r="D224" s="13"/>
      <c r="L224" s="34">
        <f t="shared" si="47"/>
        <v>1.8666666666666669</v>
      </c>
      <c r="M224">
        <f t="shared" si="48"/>
        <v>8.4000000000000005E-2</v>
      </c>
      <c r="N224">
        <v>22.22</v>
      </c>
      <c r="O224">
        <f t="shared" si="49"/>
        <v>4.4999999999999998E-2</v>
      </c>
      <c r="P224">
        <f t="shared" si="50"/>
        <v>3.9000000000000007E-2</v>
      </c>
      <c r="Q224" s="32">
        <f t="shared" si="51"/>
        <v>172029.01390507907</v>
      </c>
      <c r="R224" s="28">
        <f t="shared" si="52"/>
        <v>39646.483382880935</v>
      </c>
      <c r="S224" s="28">
        <f t="shared" si="53"/>
        <v>98893.50271203967</v>
      </c>
      <c r="T224" s="20"/>
      <c r="U224" s="1">
        <f t="shared" si="44"/>
        <v>792.92966765761867</v>
      </c>
      <c r="V224" s="1">
        <f t="shared" si="45"/>
        <v>-292.92966765761867</v>
      </c>
      <c r="W224" s="1">
        <f t="shared" si="46"/>
        <v>396.46483382880933</v>
      </c>
      <c r="X224" s="3">
        <f t="shared" si="54"/>
        <v>2472.337567800992</v>
      </c>
    </row>
    <row r="225" spans="1:24" x14ac:dyDescent="0.35">
      <c r="A225">
        <v>8</v>
      </c>
      <c r="C225" s="15">
        <f t="shared" si="55"/>
        <v>44128</v>
      </c>
      <c r="D225" s="13"/>
      <c r="L225" s="34">
        <f t="shared" si="47"/>
        <v>1.8666666666666669</v>
      </c>
      <c r="M225">
        <f t="shared" si="48"/>
        <v>8.4000000000000005E-2</v>
      </c>
      <c r="N225">
        <v>22.22</v>
      </c>
      <c r="O225">
        <f t="shared" si="49"/>
        <v>4.4999999999999998E-2</v>
      </c>
      <c r="P225">
        <f t="shared" si="50"/>
        <v>3.9000000000000007E-2</v>
      </c>
      <c r="Q225" s="32">
        <f t="shared" si="51"/>
        <v>170184.30029306002</v>
      </c>
      <c r="R225" s="28">
        <f t="shared" si="52"/>
        <v>39707.105242670346</v>
      </c>
      <c r="S225" s="28">
        <f t="shared" si="53"/>
        <v>100677.59446426931</v>
      </c>
      <c r="T225" s="20"/>
      <c r="U225" s="1">
        <f t="shared" si="44"/>
        <v>794.14210485340698</v>
      </c>
      <c r="V225" s="1">
        <f t="shared" si="45"/>
        <v>-294.14210485340698</v>
      </c>
      <c r="W225" s="1">
        <f t="shared" si="46"/>
        <v>397.07105242670349</v>
      </c>
      <c r="X225" s="3">
        <f t="shared" si="54"/>
        <v>2516.9398616067328</v>
      </c>
    </row>
    <row r="226" spans="1:24" x14ac:dyDescent="0.35">
      <c r="A226">
        <v>8</v>
      </c>
      <c r="C226" s="15">
        <f t="shared" si="55"/>
        <v>44129</v>
      </c>
      <c r="D226" s="13"/>
      <c r="L226" s="34">
        <f t="shared" si="47"/>
        <v>1.8666666666666669</v>
      </c>
      <c r="M226">
        <f t="shared" si="48"/>
        <v>8.4000000000000005E-2</v>
      </c>
      <c r="N226">
        <v>22.22</v>
      </c>
      <c r="O226">
        <f t="shared" si="49"/>
        <v>4.4999999999999998E-2</v>
      </c>
      <c r="P226">
        <f t="shared" si="50"/>
        <v>3.9000000000000007E-2</v>
      </c>
      <c r="Q226" s="32">
        <f t="shared" si="51"/>
        <v>168356.57761242168</v>
      </c>
      <c r="R226" s="28">
        <f t="shared" si="52"/>
        <v>39748.008187388514</v>
      </c>
      <c r="S226" s="28">
        <f t="shared" si="53"/>
        <v>102464.41420018947</v>
      </c>
      <c r="T226" s="20"/>
      <c r="U226" s="1">
        <f t="shared" si="44"/>
        <v>794.96016374777025</v>
      </c>
      <c r="V226" s="1">
        <f t="shared" si="45"/>
        <v>-294.96016374777025</v>
      </c>
      <c r="W226" s="1">
        <f t="shared" si="46"/>
        <v>397.48008187388513</v>
      </c>
      <c r="X226" s="3">
        <f t="shared" si="54"/>
        <v>2561.6103550047369</v>
      </c>
    </row>
    <row r="227" spans="1:24" x14ac:dyDescent="0.35">
      <c r="A227">
        <v>8</v>
      </c>
      <c r="C227" s="15">
        <f t="shared" si="55"/>
        <v>44130</v>
      </c>
      <c r="D227" s="13"/>
      <c r="L227" s="34">
        <f t="shared" si="47"/>
        <v>1.8666666666666669</v>
      </c>
      <c r="M227">
        <f t="shared" si="48"/>
        <v>8.4000000000000005E-2</v>
      </c>
      <c r="N227">
        <v>22.22</v>
      </c>
      <c r="O227">
        <f t="shared" si="49"/>
        <v>4.4999999999999998E-2</v>
      </c>
      <c r="P227">
        <f t="shared" si="50"/>
        <v>3.9000000000000007E-2</v>
      </c>
      <c r="Q227" s="32">
        <f t="shared" si="51"/>
        <v>166546.62151736845</v>
      </c>
      <c r="R227" s="28">
        <f t="shared" si="52"/>
        <v>39769.303914009281</v>
      </c>
      <c r="S227" s="28">
        <f t="shared" si="53"/>
        <v>104253.07456862195</v>
      </c>
      <c r="T227" s="20"/>
      <c r="U227" s="1">
        <f t="shared" si="44"/>
        <v>795.38607828018564</v>
      </c>
      <c r="V227" s="1">
        <f t="shared" si="45"/>
        <v>-295.38607828018564</v>
      </c>
      <c r="W227" s="1">
        <f t="shared" si="46"/>
        <v>397.69303914009282</v>
      </c>
      <c r="X227" s="3">
        <f t="shared" si="54"/>
        <v>2606.326864215549</v>
      </c>
    </row>
    <row r="228" spans="1:24" x14ac:dyDescent="0.35">
      <c r="A228">
        <v>8</v>
      </c>
      <c r="C228" s="15">
        <f t="shared" si="55"/>
        <v>44131</v>
      </c>
      <c r="D228" s="13"/>
      <c r="L228" s="34">
        <f t="shared" si="47"/>
        <v>1.8666666666666669</v>
      </c>
      <c r="M228">
        <f t="shared" si="48"/>
        <v>8.4000000000000005E-2</v>
      </c>
      <c r="N228">
        <v>22.22</v>
      </c>
      <c r="O228">
        <f t="shared" si="49"/>
        <v>4.4999999999999998E-2</v>
      </c>
      <c r="P228">
        <f t="shared" si="50"/>
        <v>3.9000000000000007E-2</v>
      </c>
      <c r="Q228" s="32">
        <f t="shared" si="51"/>
        <v>164755.16447934147</v>
      </c>
      <c r="R228" s="28">
        <f t="shared" si="52"/>
        <v>39771.142275905826</v>
      </c>
      <c r="S228" s="28">
        <f t="shared" si="53"/>
        <v>106042.69324475236</v>
      </c>
      <c r="T228" s="20"/>
      <c r="U228" s="1">
        <f t="shared" si="44"/>
        <v>795.42284551811656</v>
      </c>
      <c r="V228" s="1">
        <f t="shared" si="45"/>
        <v>-295.42284551811656</v>
      </c>
      <c r="W228" s="1">
        <f t="shared" si="46"/>
        <v>397.71142275905828</v>
      </c>
      <c r="X228" s="3">
        <f t="shared" si="54"/>
        <v>2651.0673311188093</v>
      </c>
    </row>
    <row r="229" spans="1:24" x14ac:dyDescent="0.35">
      <c r="A229">
        <v>8</v>
      </c>
      <c r="C229" s="15">
        <f t="shared" si="55"/>
        <v>44132</v>
      </c>
      <c r="D229" s="13"/>
      <c r="L229" s="34">
        <f t="shared" si="47"/>
        <v>1.8666666666666669</v>
      </c>
      <c r="M229">
        <f t="shared" si="48"/>
        <v>8.4000000000000005E-2</v>
      </c>
      <c r="N229">
        <v>22.22</v>
      </c>
      <c r="O229">
        <f t="shared" si="49"/>
        <v>4.4999999999999998E-2</v>
      </c>
      <c r="P229">
        <f t="shared" si="50"/>
        <v>3.9000000000000007E-2</v>
      </c>
      <c r="Q229" s="32">
        <f t="shared" si="51"/>
        <v>162982.89531019126</v>
      </c>
      <c r="R229" s="28">
        <f t="shared" si="52"/>
        <v>39753.710042640283</v>
      </c>
      <c r="S229" s="28">
        <f t="shared" si="53"/>
        <v>107832.39464716813</v>
      </c>
      <c r="T229" s="20"/>
      <c r="U229" s="1">
        <f t="shared" si="44"/>
        <v>795.07420085280569</v>
      </c>
      <c r="V229" s="1">
        <f t="shared" si="45"/>
        <v>-295.07420085280569</v>
      </c>
      <c r="W229" s="1">
        <f t="shared" si="46"/>
        <v>397.53710042640284</v>
      </c>
      <c r="X229" s="3">
        <f t="shared" si="54"/>
        <v>2695.8098661792033</v>
      </c>
    </row>
    <row r="230" spans="1:24" x14ac:dyDescent="0.35">
      <c r="A230">
        <v>8</v>
      </c>
      <c r="C230" s="15">
        <f t="shared" si="55"/>
        <v>44133</v>
      </c>
      <c r="D230" s="13"/>
      <c r="L230" s="34">
        <f t="shared" si="47"/>
        <v>1.8666666666666669</v>
      </c>
      <c r="M230">
        <f t="shared" si="48"/>
        <v>8.4000000000000005E-2</v>
      </c>
      <c r="N230">
        <v>22.22</v>
      </c>
      <c r="O230">
        <f t="shared" si="49"/>
        <v>4.4999999999999998E-2</v>
      </c>
      <c r="P230">
        <f t="shared" si="50"/>
        <v>3.9000000000000007E-2</v>
      </c>
      <c r="Q230" s="32">
        <f t="shared" si="51"/>
        <v>161230.45887110548</v>
      </c>
      <c r="R230" s="28">
        <f t="shared" si="52"/>
        <v>39717.229529807249</v>
      </c>
      <c r="S230" s="28">
        <f t="shared" si="53"/>
        <v>109621.31159908694</v>
      </c>
      <c r="T230" s="20"/>
      <c r="U230" s="1">
        <f t="shared" si="44"/>
        <v>794.34459059614505</v>
      </c>
      <c r="V230" s="1">
        <f t="shared" si="45"/>
        <v>-294.34459059614505</v>
      </c>
      <c r="W230" s="1">
        <f t="shared" si="46"/>
        <v>397.17229529807253</v>
      </c>
      <c r="X230" s="3">
        <f t="shared" si="54"/>
        <v>2740.5327899771737</v>
      </c>
    </row>
    <row r="231" spans="1:24" x14ac:dyDescent="0.35">
      <c r="A231">
        <v>8</v>
      </c>
      <c r="C231" s="15">
        <f t="shared" si="55"/>
        <v>44134</v>
      </c>
      <c r="D231" s="13"/>
      <c r="L231" s="34">
        <f t="shared" si="47"/>
        <v>1.8666666666666669</v>
      </c>
      <c r="M231">
        <f t="shared" si="48"/>
        <v>8.4000000000000005E-2</v>
      </c>
      <c r="N231">
        <v>22.22</v>
      </c>
      <c r="O231">
        <f t="shared" si="49"/>
        <v>4.4999999999999998E-2</v>
      </c>
      <c r="P231">
        <f t="shared" si="50"/>
        <v>3.9000000000000007E-2</v>
      </c>
      <c r="Q231" s="32">
        <f t="shared" si="51"/>
        <v>159498.45596049298</v>
      </c>
      <c r="R231" s="28">
        <f t="shared" si="52"/>
        <v>39661.957111578435</v>
      </c>
      <c r="S231" s="28">
        <f t="shared" si="53"/>
        <v>111408.58692792826</v>
      </c>
      <c r="T231" s="20"/>
      <c r="U231" s="1">
        <f t="shared" si="44"/>
        <v>793.23914223156874</v>
      </c>
      <c r="V231" s="1">
        <f t="shared" si="45"/>
        <v>-293.23914223156874</v>
      </c>
      <c r="W231" s="1">
        <f t="shared" si="46"/>
        <v>396.61957111578437</v>
      </c>
      <c r="X231" s="3">
        <f t="shared" si="54"/>
        <v>2785.2146731982066</v>
      </c>
    </row>
    <row r="232" spans="1:24" x14ac:dyDescent="0.35">
      <c r="A232">
        <v>8</v>
      </c>
      <c r="C232" s="15">
        <f t="shared" si="55"/>
        <v>44135</v>
      </c>
      <c r="D232" s="13"/>
      <c r="L232" s="34">
        <f t="shared" si="47"/>
        <v>1.8666666666666669</v>
      </c>
      <c r="M232">
        <f t="shared" si="48"/>
        <v>8.4000000000000005E-2</v>
      </c>
      <c r="N232">
        <v>22.22</v>
      </c>
      <c r="O232">
        <f t="shared" si="49"/>
        <v>4.4999999999999998E-2</v>
      </c>
      <c r="P232">
        <f t="shared" si="50"/>
        <v>3.9000000000000007E-2</v>
      </c>
      <c r="Q232" s="32">
        <f t="shared" si="51"/>
        <v>157787.4433730657</v>
      </c>
      <c r="R232" s="28">
        <f t="shared" si="52"/>
        <v>39588.18162898469</v>
      </c>
      <c r="S232" s="28">
        <f t="shared" si="53"/>
        <v>113193.37499794929</v>
      </c>
      <c r="T232" s="20"/>
      <c r="U232" s="1">
        <f t="shared" si="44"/>
        <v>791.76363257969388</v>
      </c>
      <c r="V232" s="1">
        <f t="shared" si="45"/>
        <v>-291.76363257969388</v>
      </c>
      <c r="W232" s="1">
        <f t="shared" si="46"/>
        <v>395.88181628984694</v>
      </c>
      <c r="X232" s="3">
        <f t="shared" si="54"/>
        <v>2829.8343749487321</v>
      </c>
    </row>
    <row r="233" spans="1:24" x14ac:dyDescent="0.35">
      <c r="A233">
        <v>8</v>
      </c>
      <c r="C233" s="15">
        <f t="shared" si="55"/>
        <v>44136</v>
      </c>
      <c r="D233" s="13"/>
      <c r="L233" s="34">
        <f t="shared" si="47"/>
        <v>1.8666666666666669</v>
      </c>
      <c r="M233">
        <f t="shared" si="48"/>
        <v>8.4000000000000005E-2</v>
      </c>
      <c r="N233">
        <v>22.22</v>
      </c>
      <c r="O233">
        <f t="shared" si="49"/>
        <v>4.4999999999999998E-2</v>
      </c>
      <c r="P233">
        <f t="shared" si="50"/>
        <v>3.9000000000000007E-2</v>
      </c>
      <c r="Q233" s="32">
        <f t="shared" si="51"/>
        <v>156097.93412153242</v>
      </c>
      <c r="R233" s="28">
        <f t="shared" si="52"/>
        <v>39496.222707213667</v>
      </c>
      <c r="S233" s="28">
        <f t="shared" si="53"/>
        <v>114974.8431712536</v>
      </c>
      <c r="T233" s="20"/>
      <c r="U233" s="1">
        <f t="shared" si="44"/>
        <v>789.92445414427334</v>
      </c>
      <c r="V233" s="1">
        <f t="shared" si="45"/>
        <v>-289.92445414427334</v>
      </c>
      <c r="W233" s="1">
        <f t="shared" si="46"/>
        <v>394.96222707213667</v>
      </c>
      <c r="X233" s="3">
        <f t="shared" si="54"/>
        <v>2874.3710792813399</v>
      </c>
    </row>
    <row r="234" spans="1:24" x14ac:dyDescent="0.35">
      <c r="A234">
        <v>8</v>
      </c>
      <c r="C234" s="15">
        <f t="shared" si="55"/>
        <v>44137</v>
      </c>
      <c r="D234" s="13"/>
      <c r="L234" s="34">
        <f t="shared" si="47"/>
        <v>1.8666666666666669</v>
      </c>
      <c r="M234">
        <f t="shared" si="48"/>
        <v>8.4000000000000005E-2</v>
      </c>
      <c r="N234">
        <v>22.22</v>
      </c>
      <c r="O234">
        <f t="shared" si="49"/>
        <v>4.4999999999999998E-2</v>
      </c>
      <c r="P234">
        <f t="shared" si="50"/>
        <v>3.9000000000000007E-2</v>
      </c>
      <c r="Q234" s="32">
        <f t="shared" si="51"/>
        <v>154430.39781162026</v>
      </c>
      <c r="R234" s="28">
        <f t="shared" si="52"/>
        <v>39386.428995301219</v>
      </c>
      <c r="S234" s="28">
        <f t="shared" si="53"/>
        <v>116752.17319307821</v>
      </c>
      <c r="T234" s="20"/>
      <c r="U234" s="1">
        <f t="shared" si="44"/>
        <v>787.72857990602438</v>
      </c>
      <c r="V234" s="1">
        <f t="shared" si="45"/>
        <v>-287.72857990602438</v>
      </c>
      <c r="W234" s="1">
        <f t="shared" si="46"/>
        <v>393.86428995301219</v>
      </c>
      <c r="X234" s="3">
        <f t="shared" si="54"/>
        <v>2918.8043298269554</v>
      </c>
    </row>
    <row r="235" spans="1:24" x14ac:dyDescent="0.35">
      <c r="A235">
        <v>8</v>
      </c>
      <c r="C235" s="15">
        <f t="shared" si="55"/>
        <v>44138</v>
      </c>
      <c r="D235" s="13"/>
      <c r="L235" s="34">
        <f t="shared" si="47"/>
        <v>1.8666666666666669</v>
      </c>
      <c r="M235">
        <f t="shared" si="48"/>
        <v>8.4000000000000005E-2</v>
      </c>
      <c r="N235">
        <v>22.22</v>
      </c>
      <c r="O235">
        <f t="shared" si="49"/>
        <v>4.4999999999999998E-2</v>
      </c>
      <c r="P235">
        <f t="shared" si="50"/>
        <v>3.9000000000000007E-2</v>
      </c>
      <c r="Q235" s="32">
        <f t="shared" si="51"/>
        <v>152785.26116057322</v>
      </c>
      <c r="R235" s="28">
        <f t="shared" si="52"/>
        <v>39259.176341559694</v>
      </c>
      <c r="S235" s="28">
        <f t="shared" si="53"/>
        <v>118524.56249786676</v>
      </c>
      <c r="T235" s="20"/>
      <c r="U235" s="1">
        <f t="shared" si="44"/>
        <v>785.18352683119394</v>
      </c>
      <c r="V235" s="1">
        <f t="shared" si="45"/>
        <v>-285.18352683119394</v>
      </c>
      <c r="W235" s="1">
        <f t="shared" si="46"/>
        <v>392.59176341559697</v>
      </c>
      <c r="X235" s="3">
        <f t="shared" si="54"/>
        <v>2963.1140624466693</v>
      </c>
    </row>
    <row r="236" spans="1:24" x14ac:dyDescent="0.35">
      <c r="A236">
        <v>8</v>
      </c>
      <c r="C236" s="15">
        <f t="shared" si="55"/>
        <v>44139</v>
      </c>
      <c r="D236" s="13"/>
      <c r="L236" s="34">
        <f t="shared" si="47"/>
        <v>1.8666666666666669</v>
      </c>
      <c r="M236">
        <f t="shared" si="48"/>
        <v>8.4000000000000005E-2</v>
      </c>
      <c r="N236">
        <v>22.22</v>
      </c>
      <c r="O236">
        <f t="shared" si="49"/>
        <v>4.4999999999999998E-2</v>
      </c>
      <c r="P236">
        <f t="shared" si="50"/>
        <v>3.9000000000000007E-2</v>
      </c>
      <c r="Q236" s="32">
        <f t="shared" si="51"/>
        <v>151162.90864883759</v>
      </c>
      <c r="R236" s="28">
        <f t="shared" si="52"/>
        <v>39114.865917925141</v>
      </c>
      <c r="S236" s="28">
        <f t="shared" si="53"/>
        <v>120291.22543323695</v>
      </c>
      <c r="T236" s="20"/>
      <c r="U236" s="1">
        <f t="shared" si="44"/>
        <v>782.29731835850282</v>
      </c>
      <c r="V236" s="1">
        <f t="shared" si="45"/>
        <v>-282.29731835850282</v>
      </c>
      <c r="W236" s="1">
        <f t="shared" si="46"/>
        <v>391.14865917925141</v>
      </c>
      <c r="X236" s="3">
        <f t="shared" si="54"/>
        <v>3007.280635830924</v>
      </c>
    </row>
    <row r="237" spans="1:24" x14ac:dyDescent="0.35">
      <c r="A237">
        <v>8</v>
      </c>
      <c r="C237" s="15">
        <f t="shared" si="55"/>
        <v>44140</v>
      </c>
      <c r="D237" s="13"/>
      <c r="L237" s="34">
        <f t="shared" si="47"/>
        <v>1.8666666666666669</v>
      </c>
      <c r="M237">
        <f t="shared" si="48"/>
        <v>8.4000000000000005E-2</v>
      </c>
      <c r="N237">
        <v>22.22</v>
      </c>
      <c r="O237">
        <f t="shared" si="49"/>
        <v>4.4999999999999998E-2</v>
      </c>
      <c r="P237">
        <f t="shared" si="50"/>
        <v>3.9000000000000007E-2</v>
      </c>
      <c r="Q237" s="32">
        <f t="shared" si="51"/>
        <v>149563.68329432819</v>
      </c>
      <c r="R237" s="28">
        <f t="shared" si="52"/>
        <v>38953.922306127926</v>
      </c>
      <c r="S237" s="28">
        <f t="shared" si="53"/>
        <v>122051.39439954358</v>
      </c>
      <c r="T237" s="20"/>
      <c r="U237" s="1">
        <f t="shared" si="44"/>
        <v>779.07844612255849</v>
      </c>
      <c r="V237" s="1">
        <f t="shared" si="45"/>
        <v>-279.07844612255849</v>
      </c>
      <c r="W237" s="1">
        <f t="shared" si="46"/>
        <v>389.53922306127924</v>
      </c>
      <c r="X237" s="3">
        <f t="shared" si="54"/>
        <v>3051.2848599885897</v>
      </c>
    </row>
    <row r="238" spans="1:24" x14ac:dyDescent="0.35">
      <c r="A238">
        <v>8</v>
      </c>
      <c r="C238" s="15">
        <f t="shared" si="55"/>
        <v>44141</v>
      </c>
      <c r="D238" s="13"/>
      <c r="L238" s="34">
        <f t="shared" si="47"/>
        <v>1.8666666666666669</v>
      </c>
      <c r="M238">
        <f t="shared" si="48"/>
        <v>8.4000000000000005E-2</v>
      </c>
      <c r="N238">
        <v>22.22</v>
      </c>
      <c r="O238">
        <f t="shared" si="49"/>
        <v>4.4999999999999998E-2</v>
      </c>
      <c r="P238">
        <f t="shared" si="50"/>
        <v>3.9000000000000007E-2</v>
      </c>
      <c r="Q238" s="32">
        <f t="shared" si="51"/>
        <v>147987.88753847213</v>
      </c>
      <c r="R238" s="28">
        <f t="shared" si="52"/>
        <v>38776.791558208242</v>
      </c>
      <c r="S238" s="28">
        <f t="shared" si="53"/>
        <v>123804.32090331934</v>
      </c>
      <c r="T238" s="20"/>
      <c r="U238" s="1">
        <f t="shared" si="44"/>
        <v>775.53583116416485</v>
      </c>
      <c r="V238" s="1">
        <f t="shared" si="45"/>
        <v>-275.53583116416485</v>
      </c>
      <c r="W238" s="1">
        <f t="shared" si="46"/>
        <v>387.76791558208242</v>
      </c>
      <c r="X238" s="3">
        <f t="shared" si="54"/>
        <v>3095.1080225829837</v>
      </c>
    </row>
    <row r="239" spans="1:24" x14ac:dyDescent="0.35">
      <c r="A239">
        <v>8</v>
      </c>
      <c r="C239" s="15">
        <f t="shared" si="55"/>
        <v>44142</v>
      </c>
      <c r="D239" s="13"/>
      <c r="L239" s="34">
        <f t="shared" si="47"/>
        <v>1.8666666666666669</v>
      </c>
      <c r="M239">
        <f t="shared" si="48"/>
        <v>8.4000000000000005E-2</v>
      </c>
      <c r="N239">
        <v>22.22</v>
      </c>
      <c r="O239">
        <f t="shared" si="49"/>
        <v>4.4999999999999998E-2</v>
      </c>
      <c r="P239">
        <f t="shared" si="50"/>
        <v>3.9000000000000007E-2</v>
      </c>
      <c r="Q239" s="32">
        <f t="shared" si="51"/>
        <v>146435.78423314</v>
      </c>
      <c r="R239" s="28">
        <f t="shared" si="52"/>
        <v>38583.939243420995</v>
      </c>
      <c r="S239" s="28">
        <f t="shared" si="53"/>
        <v>125549.27652343872</v>
      </c>
      <c r="T239" s="20"/>
      <c r="U239" s="1">
        <f t="shared" si="44"/>
        <v>771.67878486841994</v>
      </c>
      <c r="V239" s="1">
        <f t="shared" si="45"/>
        <v>-271.67878486841994</v>
      </c>
      <c r="W239" s="1">
        <f t="shared" si="46"/>
        <v>385.83939243420997</v>
      </c>
      <c r="X239" s="3">
        <f t="shared" si="54"/>
        <v>3138.7319130859682</v>
      </c>
    </row>
    <row r="240" spans="1:24" x14ac:dyDescent="0.35">
      <c r="A240">
        <v>8</v>
      </c>
      <c r="C240" s="15">
        <f t="shared" si="55"/>
        <v>44143</v>
      </c>
      <c r="D240" s="13"/>
      <c r="L240" s="34">
        <f t="shared" si="47"/>
        <v>1.8666666666666669</v>
      </c>
      <c r="M240">
        <f t="shared" si="48"/>
        <v>8.4000000000000005E-2</v>
      </c>
      <c r="N240">
        <v>22.22</v>
      </c>
      <c r="O240">
        <f t="shared" si="49"/>
        <v>4.4999999999999998E-2</v>
      </c>
      <c r="P240">
        <f t="shared" si="50"/>
        <v>3.9000000000000007E-2</v>
      </c>
      <c r="Q240" s="32">
        <f t="shared" si="51"/>
        <v>144907.59771759174</v>
      </c>
      <c r="R240" s="28">
        <f t="shared" si="52"/>
        <v>38375.848493015306</v>
      </c>
      <c r="S240" s="28">
        <f t="shared" si="53"/>
        <v>127285.55378939267</v>
      </c>
      <c r="T240" s="20"/>
      <c r="U240" s="1">
        <f t="shared" si="44"/>
        <v>767.51696986030618</v>
      </c>
      <c r="V240" s="1">
        <f t="shared" si="45"/>
        <v>-267.51696986030618</v>
      </c>
      <c r="W240" s="1">
        <f t="shared" si="46"/>
        <v>383.75848493015309</v>
      </c>
      <c r="X240" s="3">
        <f t="shared" si="54"/>
        <v>3182.1388447348168</v>
      </c>
    </row>
    <row r="241" spans="1:24" x14ac:dyDescent="0.35">
      <c r="A241">
        <v>8</v>
      </c>
      <c r="C241" s="15">
        <f t="shared" si="55"/>
        <v>44144</v>
      </c>
      <c r="D241" s="13"/>
      <c r="L241" s="34">
        <f t="shared" si="47"/>
        <v>1.8666666666666669</v>
      </c>
      <c r="M241">
        <f t="shared" si="48"/>
        <v>8.4000000000000005E-2</v>
      </c>
      <c r="N241">
        <v>22.22</v>
      </c>
      <c r="O241">
        <f t="shared" si="49"/>
        <v>4.4999999999999998E-2</v>
      </c>
      <c r="P241">
        <f t="shared" si="50"/>
        <v>3.9000000000000007E-2</v>
      </c>
      <c r="Q241" s="32">
        <f t="shared" si="51"/>
        <v>143403.51497467631</v>
      </c>
      <c r="R241" s="28">
        <f t="shared" si="52"/>
        <v>38153.018053745043</v>
      </c>
      <c r="S241" s="28">
        <f t="shared" si="53"/>
        <v>129012.46697157835</v>
      </c>
      <c r="T241" s="20"/>
      <c r="U241" s="1">
        <f t="shared" si="44"/>
        <v>763.06036107490092</v>
      </c>
      <c r="V241" s="1">
        <f t="shared" si="45"/>
        <v>-263.06036107490092</v>
      </c>
      <c r="W241" s="1">
        <f t="shared" si="46"/>
        <v>381.53018053745046</v>
      </c>
      <c r="X241" s="3">
        <f t="shared" si="54"/>
        <v>3225.311674289459</v>
      </c>
    </row>
    <row r="242" spans="1:24" x14ac:dyDescent="0.35">
      <c r="A242">
        <v>8</v>
      </c>
      <c r="C242" s="15">
        <f t="shared" si="55"/>
        <v>44145</v>
      </c>
      <c r="D242" s="13"/>
      <c r="L242" s="34">
        <f t="shared" si="47"/>
        <v>1.8666666666666669</v>
      </c>
      <c r="M242">
        <f t="shared" si="48"/>
        <v>8.4000000000000005E-2</v>
      </c>
      <c r="N242">
        <v>22.22</v>
      </c>
      <c r="O242">
        <f t="shared" si="49"/>
        <v>4.4999999999999998E-2</v>
      </c>
      <c r="P242">
        <f t="shared" si="50"/>
        <v>3.9000000000000007E-2</v>
      </c>
      <c r="Q242" s="32">
        <f t="shared" si="51"/>
        <v>141923.68685572283</v>
      </c>
      <c r="R242" s="28">
        <f t="shared" si="52"/>
        <v>37915.960360279991</v>
      </c>
      <c r="S242" s="28">
        <f t="shared" si="53"/>
        <v>130729.35278399687</v>
      </c>
      <c r="T242" s="20"/>
      <c r="U242" s="1">
        <f t="shared" si="44"/>
        <v>758.31920720559981</v>
      </c>
      <c r="V242" s="1">
        <f t="shared" si="45"/>
        <v>-258.31920720559981</v>
      </c>
      <c r="W242" s="1">
        <f t="shared" si="46"/>
        <v>379.1596036027999</v>
      </c>
      <c r="X242" s="3">
        <f t="shared" si="54"/>
        <v>3268.2338195999218</v>
      </c>
    </row>
    <row r="243" spans="1:24" x14ac:dyDescent="0.35">
      <c r="A243">
        <v>8</v>
      </c>
      <c r="C243" s="15">
        <f t="shared" si="55"/>
        <v>44146</v>
      </c>
      <c r="D243" s="13"/>
      <c r="L243" s="34">
        <f t="shared" si="47"/>
        <v>1.8666666666666669</v>
      </c>
      <c r="M243">
        <f t="shared" si="48"/>
        <v>8.4000000000000005E-2</v>
      </c>
      <c r="N243">
        <v>22.22</v>
      </c>
      <c r="O243">
        <f t="shared" si="49"/>
        <v>4.4999999999999998E-2</v>
      </c>
      <c r="P243">
        <f t="shared" si="50"/>
        <v>3.9000000000000007E-2</v>
      </c>
      <c r="Q243" s="32">
        <f t="shared" si="51"/>
        <v>140468.22936383527</v>
      </c>
      <c r="R243" s="28">
        <f t="shared" si="52"/>
        <v>37665.199635954952</v>
      </c>
      <c r="S243" s="28">
        <f t="shared" si="53"/>
        <v>132435.57100020949</v>
      </c>
      <c r="T243" s="20"/>
      <c r="U243" s="1">
        <f t="shared" si="44"/>
        <v>753.30399271909903</v>
      </c>
      <c r="V243" s="1">
        <f t="shared" si="45"/>
        <v>-253.30399271909903</v>
      </c>
      <c r="W243" s="1">
        <f t="shared" si="46"/>
        <v>376.65199635954951</v>
      </c>
      <c r="X243" s="3">
        <f t="shared" si="54"/>
        <v>3310.8892750052373</v>
      </c>
    </row>
    <row r="244" spans="1:24" x14ac:dyDescent="0.35">
      <c r="A244">
        <v>8</v>
      </c>
      <c r="C244" s="15">
        <f t="shared" si="55"/>
        <v>44147</v>
      </c>
      <c r="D244" s="13"/>
      <c r="L244" s="34">
        <f t="shared" si="47"/>
        <v>1.8666666666666669</v>
      </c>
      <c r="M244">
        <f t="shared" si="48"/>
        <v>8.4000000000000005E-2</v>
      </c>
      <c r="N244">
        <v>22.22</v>
      </c>
      <c r="O244">
        <f t="shared" si="49"/>
        <v>4.4999999999999998E-2</v>
      </c>
      <c r="P244">
        <f t="shared" si="50"/>
        <v>3.9000000000000007E-2</v>
      </c>
      <c r="Q244" s="32">
        <f t="shared" si="51"/>
        <v>139037.22498564489</v>
      </c>
      <c r="R244" s="28">
        <f t="shared" si="52"/>
        <v>37401.270030527361</v>
      </c>
      <c r="S244" s="28">
        <f t="shared" si="53"/>
        <v>134130.50498382747</v>
      </c>
      <c r="T244" s="20"/>
      <c r="U244" s="1">
        <f t="shared" si="44"/>
        <v>748.02540061054719</v>
      </c>
      <c r="V244" s="1">
        <f t="shared" si="45"/>
        <v>-248.02540061054719</v>
      </c>
      <c r="W244" s="1">
        <f t="shared" si="46"/>
        <v>374.0127003052736</v>
      </c>
      <c r="X244" s="3">
        <f t="shared" si="54"/>
        <v>3353.2626245956872</v>
      </c>
    </row>
    <row r="245" spans="1:24" x14ac:dyDescent="0.35">
      <c r="A245">
        <v>8</v>
      </c>
      <c r="C245" s="15">
        <f t="shared" si="55"/>
        <v>44148</v>
      </c>
      <c r="D245" s="13"/>
      <c r="L245" s="34">
        <f t="shared" si="47"/>
        <v>1.8666666666666669</v>
      </c>
      <c r="M245">
        <f t="shared" si="48"/>
        <v>8.4000000000000005E-2</v>
      </c>
      <c r="N245">
        <v>22.22</v>
      </c>
      <c r="O245">
        <f t="shared" si="49"/>
        <v>4.4999999999999998E-2</v>
      </c>
      <c r="P245">
        <f t="shared" si="50"/>
        <v>3.9000000000000007E-2</v>
      </c>
      <c r="Q245" s="32">
        <f t="shared" si="51"/>
        <v>137630.72406197409</v>
      </c>
      <c r="R245" s="28">
        <f t="shared" si="52"/>
        <v>37124.713802824444</v>
      </c>
      <c r="S245" s="28">
        <f t="shared" si="53"/>
        <v>135813.56213520121</v>
      </c>
      <c r="T245" s="20"/>
      <c r="U245" s="1">
        <f t="shared" si="44"/>
        <v>742.49427605648896</v>
      </c>
      <c r="V245" s="1">
        <f t="shared" si="45"/>
        <v>-242.49427605648896</v>
      </c>
      <c r="W245" s="1">
        <f t="shared" si="46"/>
        <v>371.24713802824448</v>
      </c>
      <c r="X245" s="3">
        <f t="shared" si="54"/>
        <v>3395.3390533800302</v>
      </c>
    </row>
    <row r="246" spans="1:24" x14ac:dyDescent="0.35">
      <c r="A246">
        <v>8</v>
      </c>
      <c r="C246" s="15">
        <f t="shared" si="55"/>
        <v>44149</v>
      </c>
      <c r="D246" s="13"/>
      <c r="L246" s="34">
        <f t="shared" si="47"/>
        <v>1.8666666666666669</v>
      </c>
      <c r="M246">
        <f t="shared" si="48"/>
        <v>8.4000000000000005E-2</v>
      </c>
      <c r="N246">
        <v>22.22</v>
      </c>
      <c r="O246">
        <f t="shared" si="49"/>
        <v>4.4999999999999998E-2</v>
      </c>
      <c r="P246">
        <f t="shared" si="50"/>
        <v>3.9000000000000007E-2</v>
      </c>
      <c r="Q246" s="32">
        <f t="shared" si="51"/>
        <v>136248.74618831291</v>
      </c>
      <c r="R246" s="28">
        <f t="shared" si="52"/>
        <v>36836.079555358534</v>
      </c>
      <c r="S246" s="28">
        <f t="shared" si="53"/>
        <v>137484.17425632832</v>
      </c>
      <c r="T246" s="20"/>
      <c r="U246" s="1">
        <f t="shared" si="44"/>
        <v>736.72159110717064</v>
      </c>
      <c r="V246" s="1">
        <f t="shared" si="45"/>
        <v>-236.72159110717064</v>
      </c>
      <c r="W246" s="1">
        <f t="shared" si="46"/>
        <v>368.36079555358532</v>
      </c>
      <c r="X246" s="3">
        <f t="shared" si="54"/>
        <v>3437.1043564082083</v>
      </c>
    </row>
    <row r="247" spans="1:24" x14ac:dyDescent="0.35">
      <c r="A247">
        <v>8</v>
      </c>
      <c r="C247" s="15">
        <f t="shared" si="55"/>
        <v>44150</v>
      </c>
      <c r="D247" s="13"/>
      <c r="L247" s="34">
        <f t="shared" si="47"/>
        <v>1.8666666666666669</v>
      </c>
      <c r="M247">
        <f t="shared" si="48"/>
        <v>8.4000000000000005E-2</v>
      </c>
      <c r="N247">
        <v>22.22</v>
      </c>
      <c r="O247">
        <f t="shared" si="49"/>
        <v>4.4999999999999998E-2</v>
      </c>
      <c r="P247">
        <f t="shared" si="50"/>
        <v>3.9000000000000007E-2</v>
      </c>
      <c r="Q247" s="32">
        <f t="shared" si="51"/>
        <v>134891.2816364966</v>
      </c>
      <c r="R247" s="28">
        <f t="shared" si="52"/>
        <v>36535.920527183698</v>
      </c>
      <c r="S247" s="28">
        <f t="shared" si="53"/>
        <v>139141.79783631946</v>
      </c>
      <c r="T247" s="20"/>
      <c r="U247" s="1">
        <f t="shared" si="44"/>
        <v>730.71841054367394</v>
      </c>
      <c r="V247" s="1">
        <f t="shared" si="45"/>
        <v>-230.71841054367394</v>
      </c>
      <c r="W247" s="1">
        <f t="shared" si="46"/>
        <v>365.35920527183697</v>
      </c>
      <c r="X247" s="3">
        <f t="shared" si="54"/>
        <v>3478.5449459079864</v>
      </c>
    </row>
    <row r="248" spans="1:24" x14ac:dyDescent="0.35">
      <c r="A248">
        <v>8</v>
      </c>
      <c r="C248" s="15">
        <f t="shared" si="55"/>
        <v>44151</v>
      </c>
      <c r="D248" s="13"/>
      <c r="L248" s="34">
        <f t="shared" si="47"/>
        <v>1.8666666666666669</v>
      </c>
      <c r="M248">
        <f t="shared" si="48"/>
        <v>8.4000000000000005E-2</v>
      </c>
      <c r="N248">
        <v>22.22</v>
      </c>
      <c r="O248">
        <f t="shared" si="49"/>
        <v>4.4999999999999998E-2</v>
      </c>
      <c r="P248">
        <f t="shared" si="50"/>
        <v>3.9000000000000007E-2</v>
      </c>
      <c r="Q248" s="32">
        <f t="shared" si="51"/>
        <v>133558.29278948982</v>
      </c>
      <c r="R248" s="28">
        <f t="shared" si="52"/>
        <v>36224.792950467221</v>
      </c>
      <c r="S248" s="28">
        <f t="shared" si="53"/>
        <v>140785.91426004271</v>
      </c>
      <c r="T248" s="20"/>
      <c r="U248" s="1">
        <f t="shared" si="44"/>
        <v>724.49585900934449</v>
      </c>
      <c r="V248" s="1">
        <f t="shared" si="45"/>
        <v>-224.49585900934449</v>
      </c>
      <c r="W248" s="1">
        <f t="shared" si="46"/>
        <v>362.24792950467224</v>
      </c>
      <c r="X248" s="3">
        <f t="shared" si="54"/>
        <v>3519.647856501068</v>
      </c>
    </row>
    <row r="249" spans="1:24" x14ac:dyDescent="0.35">
      <c r="A249">
        <v>8</v>
      </c>
      <c r="C249" s="15">
        <f t="shared" si="55"/>
        <v>44152</v>
      </c>
      <c r="D249" s="13"/>
      <c r="L249" s="34">
        <f t="shared" si="47"/>
        <v>1.8666666666666669</v>
      </c>
      <c r="M249">
        <f t="shared" si="48"/>
        <v>8.4000000000000005E-2</v>
      </c>
      <c r="N249">
        <v>22.22</v>
      </c>
      <c r="O249">
        <f t="shared" si="49"/>
        <v>4.4999999999999998E-2</v>
      </c>
      <c r="P249">
        <f t="shared" si="50"/>
        <v>3.9000000000000007E-2</v>
      </c>
      <c r="Q249" s="32">
        <f t="shared" si="51"/>
        <v>132249.71558172262</v>
      </c>
      <c r="R249" s="28">
        <f t="shared" si="52"/>
        <v>35903.254475463385</v>
      </c>
      <c r="S249" s="28">
        <f t="shared" si="53"/>
        <v>142416.02994281374</v>
      </c>
      <c r="T249" s="20"/>
      <c r="U249" s="1">
        <f t="shared" si="44"/>
        <v>718.06508950926775</v>
      </c>
      <c r="V249" s="1">
        <f t="shared" si="45"/>
        <v>-218.06508950926775</v>
      </c>
      <c r="W249" s="1">
        <f t="shared" si="46"/>
        <v>359.03254475463388</v>
      </c>
      <c r="X249" s="3">
        <f t="shared" si="54"/>
        <v>3560.4007485703437</v>
      </c>
    </row>
    <row r="250" spans="1:24" x14ac:dyDescent="0.35">
      <c r="A250">
        <v>8</v>
      </c>
      <c r="C250" s="15">
        <f t="shared" si="55"/>
        <v>44153</v>
      </c>
      <c r="D250" s="13"/>
      <c r="L250" s="34">
        <f t="shared" si="47"/>
        <v>1.8666666666666669</v>
      </c>
      <c r="M250">
        <f t="shared" si="48"/>
        <v>8.4000000000000005E-2</v>
      </c>
      <c r="N250">
        <v>22.22</v>
      </c>
      <c r="O250">
        <f t="shared" si="49"/>
        <v>4.4999999999999998E-2</v>
      </c>
      <c r="P250">
        <f t="shared" si="50"/>
        <v>3.9000000000000007E-2</v>
      </c>
      <c r="Q250" s="32">
        <f t="shared" si="51"/>
        <v>130965.46093797821</v>
      </c>
      <c r="R250" s="28">
        <f t="shared" si="52"/>
        <v>35571.86266781194</v>
      </c>
      <c r="S250" s="28">
        <f t="shared" si="53"/>
        <v>144031.67639420959</v>
      </c>
      <c r="T250" s="20"/>
      <c r="U250" s="1">
        <f t="shared" si="44"/>
        <v>711.43725335623878</v>
      </c>
      <c r="V250" s="1">
        <f t="shared" si="45"/>
        <v>-211.43725335623878</v>
      </c>
      <c r="W250" s="1">
        <f t="shared" si="46"/>
        <v>355.71862667811939</v>
      </c>
      <c r="X250" s="3">
        <f t="shared" si="54"/>
        <v>3600.7919098552397</v>
      </c>
    </row>
    <row r="251" spans="1:24" x14ac:dyDescent="0.35">
      <c r="A251">
        <v>8</v>
      </c>
      <c r="C251" s="15">
        <f t="shared" si="55"/>
        <v>44154</v>
      </c>
      <c r="D251" s="13"/>
      <c r="L251" s="34">
        <f t="shared" si="47"/>
        <v>1.8666666666666669</v>
      </c>
      <c r="M251">
        <f t="shared" si="48"/>
        <v>8.4000000000000005E-2</v>
      </c>
      <c r="N251">
        <v>22.22</v>
      </c>
      <c r="O251">
        <f t="shared" si="49"/>
        <v>4.4999999999999998E-2</v>
      </c>
      <c r="P251">
        <f t="shared" si="50"/>
        <v>3.9000000000000007E-2</v>
      </c>
      <c r="Q251" s="32">
        <f t="shared" si="51"/>
        <v>129705.41620439378</v>
      </c>
      <c r="R251" s="28">
        <f t="shared" si="52"/>
        <v>35231.173581344825</v>
      </c>
      <c r="S251" s="28">
        <f t="shared" si="53"/>
        <v>145632.41021426112</v>
      </c>
      <c r="T251" s="20"/>
      <c r="U251" s="1">
        <f t="shared" si="44"/>
        <v>704.6234716268965</v>
      </c>
      <c r="V251" s="1">
        <f t="shared" si="45"/>
        <v>-204.6234716268965</v>
      </c>
      <c r="W251" s="1">
        <f t="shared" si="46"/>
        <v>352.31173581344825</v>
      </c>
      <c r="X251" s="3">
        <f t="shared" si="54"/>
        <v>3640.8102553565282</v>
      </c>
    </row>
    <row r="252" spans="1:24" x14ac:dyDescent="0.35">
      <c r="A252">
        <v>8</v>
      </c>
      <c r="C252" s="15">
        <f t="shared" si="55"/>
        <v>44155</v>
      </c>
      <c r="D252" s="13"/>
      <c r="L252" s="34">
        <f t="shared" si="47"/>
        <v>1.8666666666666669</v>
      </c>
      <c r="M252">
        <f t="shared" si="48"/>
        <v>8.4000000000000005E-2</v>
      </c>
      <c r="N252">
        <v>22.22</v>
      </c>
      <c r="O252">
        <f t="shared" si="49"/>
        <v>4.4999999999999998E-2</v>
      </c>
      <c r="P252">
        <f t="shared" si="50"/>
        <v>3.9000000000000007E-2</v>
      </c>
      <c r="Q252" s="32">
        <f t="shared" si="51"/>
        <v>128469.44656569966</v>
      </c>
      <c r="R252" s="28">
        <f t="shared" si="52"/>
        <v>34881.740408878431</v>
      </c>
      <c r="S252" s="28">
        <f t="shared" si="53"/>
        <v>147217.81302542164</v>
      </c>
      <c r="T252" s="20"/>
      <c r="U252" s="1">
        <f t="shared" si="44"/>
        <v>697.63480817756863</v>
      </c>
      <c r="V252" s="1">
        <f t="shared" si="45"/>
        <v>-197.63480817756863</v>
      </c>
      <c r="W252" s="1">
        <f t="shared" si="46"/>
        <v>348.81740408878431</v>
      </c>
      <c r="X252" s="3">
        <f t="shared" si="54"/>
        <v>3680.4453256355409</v>
      </c>
    </row>
    <row r="253" spans="1:24" x14ac:dyDescent="0.35">
      <c r="A253">
        <v>8</v>
      </c>
      <c r="C253" s="15">
        <f t="shared" si="55"/>
        <v>44156</v>
      </c>
      <c r="D253" s="13"/>
      <c r="L253" s="34">
        <f t="shared" si="47"/>
        <v>1.8666666666666669</v>
      </c>
      <c r="M253">
        <f t="shared" si="48"/>
        <v>8.4000000000000005E-2</v>
      </c>
      <c r="N253">
        <v>22.22</v>
      </c>
      <c r="O253">
        <f t="shared" si="49"/>
        <v>4.4999999999999998E-2</v>
      </c>
      <c r="P253">
        <f t="shared" si="50"/>
        <v>3.9000000000000007E-2</v>
      </c>
      <c r="Q253" s="32">
        <f t="shared" si="51"/>
        <v>127257.39644338033</v>
      </c>
      <c r="R253" s="28">
        <f t="shared" si="52"/>
        <v>34524.112212798231</v>
      </c>
      <c r="S253" s="28">
        <f t="shared" si="53"/>
        <v>148787.49134382117</v>
      </c>
      <c r="T253" s="20"/>
      <c r="U253" s="1">
        <f t="shared" si="44"/>
        <v>690.48224425596459</v>
      </c>
      <c r="V253" s="1">
        <f t="shared" si="45"/>
        <v>-190.48224425596459</v>
      </c>
      <c r="W253" s="1">
        <f t="shared" si="46"/>
        <v>345.24112212798229</v>
      </c>
      <c r="X253" s="3">
        <f t="shared" si="54"/>
        <v>3719.6872835955292</v>
      </c>
    </row>
    <row r="254" spans="1:24" x14ac:dyDescent="0.35">
      <c r="A254">
        <v>8</v>
      </c>
      <c r="C254" s="15">
        <f t="shared" si="55"/>
        <v>44157</v>
      </c>
      <c r="D254" s="13"/>
      <c r="L254" s="34">
        <f t="shared" si="47"/>
        <v>1.8666666666666669</v>
      </c>
      <c r="M254">
        <f t="shared" si="48"/>
        <v>8.4000000000000005E-2</v>
      </c>
      <c r="N254">
        <v>22.22</v>
      </c>
      <c r="O254">
        <f t="shared" si="49"/>
        <v>4.4999999999999998E-2</v>
      </c>
      <c r="P254">
        <f t="shared" si="50"/>
        <v>3.9000000000000007E-2</v>
      </c>
      <c r="Q254" s="32">
        <f t="shared" si="51"/>
        <v>126069.09086999073</v>
      </c>
      <c r="R254" s="28">
        <f t="shared" si="52"/>
        <v>34158.832736611919</v>
      </c>
      <c r="S254" s="28">
        <f t="shared" si="53"/>
        <v>150341.07639339709</v>
      </c>
      <c r="T254" s="20"/>
      <c r="U254" s="1">
        <f t="shared" si="44"/>
        <v>683.17665473223838</v>
      </c>
      <c r="V254" s="1">
        <f t="shared" si="45"/>
        <v>-183.17665473223838</v>
      </c>
      <c r="W254" s="1">
        <f t="shared" si="46"/>
        <v>341.58832736611919</v>
      </c>
      <c r="X254" s="3">
        <f t="shared" si="54"/>
        <v>3758.5269098349272</v>
      </c>
    </row>
    <row r="255" spans="1:24" x14ac:dyDescent="0.35">
      <c r="A255">
        <v>8</v>
      </c>
      <c r="C255" s="15">
        <f t="shared" si="55"/>
        <v>44158</v>
      </c>
      <c r="D255" s="13"/>
      <c r="L255" s="34">
        <f t="shared" si="47"/>
        <v>1.8666666666666669</v>
      </c>
      <c r="M255">
        <f t="shared" si="48"/>
        <v>8.4000000000000005E-2</v>
      </c>
      <c r="N255">
        <v>22.22</v>
      </c>
      <c r="O255">
        <f t="shared" si="49"/>
        <v>4.4999999999999998E-2</v>
      </c>
      <c r="P255">
        <f t="shared" si="50"/>
        <v>3.9000000000000007E-2</v>
      </c>
      <c r="Q255" s="32">
        <f t="shared" si="51"/>
        <v>124904.33683539632</v>
      </c>
      <c r="R255" s="28">
        <f t="shared" si="52"/>
        <v>33786.439298058795</v>
      </c>
      <c r="S255" s="28">
        <f t="shared" si="53"/>
        <v>151878.22386654463</v>
      </c>
      <c r="T255" s="20"/>
      <c r="U255" s="1">
        <f t="shared" si="44"/>
        <v>675.72878596117596</v>
      </c>
      <c r="V255" s="1">
        <f t="shared" si="45"/>
        <v>-175.72878596117596</v>
      </c>
      <c r="W255" s="1">
        <f t="shared" si="46"/>
        <v>337.86439298058798</v>
      </c>
      <c r="X255" s="3">
        <f t="shared" si="54"/>
        <v>3796.9555966636162</v>
      </c>
    </row>
    <row r="256" spans="1:24" x14ac:dyDescent="0.35">
      <c r="A256">
        <v>8</v>
      </c>
      <c r="C256" s="15">
        <f t="shared" si="55"/>
        <v>44159</v>
      </c>
      <c r="D256" s="13"/>
      <c r="L256" s="34">
        <f t="shared" si="47"/>
        <v>1.8666666666666669</v>
      </c>
      <c r="M256">
        <f t="shared" si="48"/>
        <v>8.4000000000000005E-2</v>
      </c>
      <c r="N256">
        <v>22.22</v>
      </c>
      <c r="O256">
        <f t="shared" si="49"/>
        <v>4.4999999999999998E-2</v>
      </c>
      <c r="P256">
        <f t="shared" si="50"/>
        <v>3.9000000000000007E-2</v>
      </c>
      <c r="Q256" s="32">
        <f t="shared" si="51"/>
        <v>123762.92460122381</v>
      </c>
      <c r="R256" s="28">
        <f t="shared" si="52"/>
        <v>33407.461763818654</v>
      </c>
      <c r="S256" s="28">
        <f t="shared" si="53"/>
        <v>153398.61363495729</v>
      </c>
      <c r="T256" s="20"/>
      <c r="U256" s="1">
        <f t="shared" si="44"/>
        <v>668.14923527637313</v>
      </c>
      <c r="V256" s="1">
        <f t="shared" si="45"/>
        <v>-168.14923527637313</v>
      </c>
      <c r="W256" s="1">
        <f t="shared" si="46"/>
        <v>334.07461763818657</v>
      </c>
      <c r="X256" s="3">
        <f t="shared" si="54"/>
        <v>3834.9653408739323</v>
      </c>
    </row>
    <row r="257" spans="1:24" x14ac:dyDescent="0.35">
      <c r="A257">
        <v>8</v>
      </c>
      <c r="C257" s="15">
        <f t="shared" si="55"/>
        <v>44160</v>
      </c>
      <c r="D257" s="13"/>
      <c r="L257" s="34">
        <f t="shared" si="47"/>
        <v>1.8666666666666669</v>
      </c>
      <c r="M257">
        <f t="shared" si="48"/>
        <v>8.4000000000000005E-2</v>
      </c>
      <c r="N257">
        <v>22.22</v>
      </c>
      <c r="O257">
        <f t="shared" si="49"/>
        <v>4.4999999999999998E-2</v>
      </c>
      <c r="P257">
        <f t="shared" si="50"/>
        <v>3.9000000000000007E-2</v>
      </c>
      <c r="Q257" s="32">
        <f t="shared" si="51"/>
        <v>122644.62898030641</v>
      </c>
      <c r="R257" s="28">
        <f t="shared" si="52"/>
        <v>33022.421605364216</v>
      </c>
      <c r="S257" s="28">
        <f t="shared" si="53"/>
        <v>154901.94941432914</v>
      </c>
      <c r="T257" s="20"/>
      <c r="U257" s="1">
        <f t="shared" si="44"/>
        <v>660.44843210728436</v>
      </c>
      <c r="V257" s="1">
        <f t="shared" si="45"/>
        <v>-160.44843210728436</v>
      </c>
      <c r="W257" s="1">
        <f t="shared" si="46"/>
        <v>330.22421605364218</v>
      </c>
      <c r="X257" s="3">
        <f t="shared" si="54"/>
        <v>3872.5487353582284</v>
      </c>
    </row>
    <row r="258" spans="1:24" x14ac:dyDescent="0.35">
      <c r="A258">
        <v>8</v>
      </c>
      <c r="C258" s="15">
        <f t="shared" si="55"/>
        <v>44161</v>
      </c>
      <c r="D258" s="13"/>
      <c r="L258" s="34">
        <f t="shared" si="47"/>
        <v>1.8666666666666669</v>
      </c>
      <c r="M258">
        <f t="shared" si="48"/>
        <v>8.4000000000000005E-2</v>
      </c>
      <c r="N258">
        <v>22.22</v>
      </c>
      <c r="O258">
        <f t="shared" si="49"/>
        <v>4.4999999999999998E-2</v>
      </c>
      <c r="P258">
        <f t="shared" si="50"/>
        <v>3.9000000000000007E-2</v>
      </c>
      <c r="Q258" s="32">
        <f t="shared" si="51"/>
        <v>121549.21057838162</v>
      </c>
      <c r="R258" s="28">
        <f t="shared" si="52"/>
        <v>32631.831035047609</v>
      </c>
      <c r="S258" s="28">
        <f t="shared" si="53"/>
        <v>156387.95838657054</v>
      </c>
      <c r="T258" s="20"/>
      <c r="U258" s="1">
        <f t="shared" ref="U258:U321" si="56">R258*$AA$7</f>
        <v>652.63662070095222</v>
      </c>
      <c r="V258" s="1">
        <f t="shared" ref="V258:V321" si="57">$AA$10-U258</f>
        <v>-152.63662070095222</v>
      </c>
      <c r="W258" s="1">
        <f t="shared" ref="W258:W321" si="58">R258*$AA$8</f>
        <v>326.31831035047611</v>
      </c>
      <c r="X258" s="3">
        <f t="shared" si="54"/>
        <v>3909.6989596642634</v>
      </c>
    </row>
    <row r="259" spans="1:24" x14ac:dyDescent="0.35">
      <c r="A259">
        <v>8</v>
      </c>
      <c r="C259" s="15">
        <f t="shared" si="55"/>
        <v>44162</v>
      </c>
      <c r="D259" s="13"/>
      <c r="L259" s="34">
        <f t="shared" ref="L259:L322" si="59">M259/O259</f>
        <v>1.8666666666666669</v>
      </c>
      <c r="M259">
        <f t="shared" ref="M259:M322" si="60">IF(A259=0,$AD$2,IF(A259=1,$AD$3,IF(A259=2,$AD$4,IF(A259=3,$AD$5,IF(A259=4,$AD$6,IF(A259=5,$AD$7,IF(A259=6,$AD$8,IF(A259=7,$AD$9,IF(A259=8,$AD$10,"")))))))))</f>
        <v>8.4000000000000005E-2</v>
      </c>
      <c r="N259">
        <v>22.22</v>
      </c>
      <c r="O259">
        <f t="shared" ref="O259:O322" si="61">$AA$6</f>
        <v>4.4999999999999998E-2</v>
      </c>
      <c r="P259">
        <f t="shared" ref="P259:P322" si="62">M259-O259</f>
        <v>3.9000000000000007E-2</v>
      </c>
      <c r="Q259" s="32">
        <f t="shared" ref="Q259:Q322" si="63">Q258-((Q258/$AA$2)*(M259*R258))</f>
        <v>120476.41699574876</v>
      </c>
      <c r="R259" s="28">
        <f t="shared" ref="R259:R322" si="64">R258+(Q258/$AA$2)*(M259*R258)-(R258*O259)</f>
        <v>32236.192221103327</v>
      </c>
      <c r="S259" s="28">
        <f t="shared" ref="S259:S322" si="65">S258+(R258*O259)</f>
        <v>157856.39078314768</v>
      </c>
      <c r="T259" s="20"/>
      <c r="U259" s="1">
        <f t="shared" si="56"/>
        <v>644.72384442206658</v>
      </c>
      <c r="V259" s="1">
        <f t="shared" si="57"/>
        <v>-144.72384442206658</v>
      </c>
      <c r="W259" s="1">
        <f t="shared" si="58"/>
        <v>322.36192221103329</v>
      </c>
      <c r="X259" s="3">
        <f t="shared" ref="X259:X322" si="66">S259*$AA$9</f>
        <v>3946.4097695786922</v>
      </c>
    </row>
    <row r="260" spans="1:24" x14ac:dyDescent="0.35">
      <c r="A260">
        <v>8</v>
      </c>
      <c r="C260" s="15">
        <f t="shared" ref="C260:C323" si="67">C259+1</f>
        <v>44163</v>
      </c>
      <c r="D260" s="13"/>
      <c r="L260" s="34">
        <f t="shared" si="59"/>
        <v>1.8666666666666669</v>
      </c>
      <c r="M260">
        <f t="shared" si="60"/>
        <v>8.4000000000000005E-2</v>
      </c>
      <c r="N260">
        <v>22.22</v>
      </c>
      <c r="O260">
        <f t="shared" si="61"/>
        <v>4.4999999999999998E-2</v>
      </c>
      <c r="P260">
        <f t="shared" si="62"/>
        <v>3.9000000000000007E-2</v>
      </c>
      <c r="Q260" s="32">
        <f t="shared" si="63"/>
        <v>119425.98398701535</v>
      </c>
      <c r="R260" s="28">
        <f t="shared" si="64"/>
        <v>31835.996579887091</v>
      </c>
      <c r="S260" s="28">
        <f t="shared" si="65"/>
        <v>159307.01943309733</v>
      </c>
      <c r="T260" s="20"/>
      <c r="U260" s="1">
        <f t="shared" si="56"/>
        <v>636.71993159774183</v>
      </c>
      <c r="V260" s="1">
        <f t="shared" si="57"/>
        <v>-136.71993159774183</v>
      </c>
      <c r="W260" s="1">
        <f t="shared" si="58"/>
        <v>318.35996579887092</v>
      </c>
      <c r="X260" s="3">
        <f t="shared" si="66"/>
        <v>3982.6754858274335</v>
      </c>
    </row>
    <row r="261" spans="1:24" x14ac:dyDescent="0.35">
      <c r="A261">
        <v>8</v>
      </c>
      <c r="C261" s="15">
        <f t="shared" si="67"/>
        <v>44164</v>
      </c>
      <c r="D261" s="13"/>
      <c r="L261" s="34">
        <f t="shared" si="59"/>
        <v>1.8666666666666669</v>
      </c>
      <c r="M261">
        <f t="shared" si="60"/>
        <v>8.4000000000000005E-2</v>
      </c>
      <c r="N261">
        <v>22.22</v>
      </c>
      <c r="O261">
        <f t="shared" si="61"/>
        <v>4.4999999999999998E-2</v>
      </c>
      <c r="P261">
        <f t="shared" si="62"/>
        <v>3.9000000000000007E-2</v>
      </c>
      <c r="Q261" s="32">
        <f t="shared" si="63"/>
        <v>118397.63657745653</v>
      </c>
      <c r="R261" s="28">
        <f t="shared" si="64"/>
        <v>31431.724143350988</v>
      </c>
      <c r="S261" s="28">
        <f t="shared" si="65"/>
        <v>160739.63927919226</v>
      </c>
      <c r="T261" s="20"/>
      <c r="U261" s="1">
        <f t="shared" si="56"/>
        <v>628.63448286701976</v>
      </c>
      <c r="V261" s="1">
        <f t="shared" si="57"/>
        <v>-128.63448286701976</v>
      </c>
      <c r="W261" s="1">
        <f t="shared" si="58"/>
        <v>314.31724143350988</v>
      </c>
      <c r="X261" s="3">
        <f t="shared" si="66"/>
        <v>4018.4909819798067</v>
      </c>
    </row>
    <row r="262" spans="1:24" x14ac:dyDescent="0.35">
      <c r="A262">
        <v>8</v>
      </c>
      <c r="C262" s="15">
        <f t="shared" si="67"/>
        <v>44165</v>
      </c>
      <c r="D262" s="13"/>
      <c r="L262" s="34">
        <f t="shared" si="59"/>
        <v>1.8666666666666669</v>
      </c>
      <c r="M262">
        <f t="shared" si="60"/>
        <v>8.4000000000000005E-2</v>
      </c>
      <c r="N262">
        <v>22.22</v>
      </c>
      <c r="O262">
        <f t="shared" si="61"/>
        <v>4.4999999999999998E-2</v>
      </c>
      <c r="P262">
        <f t="shared" si="62"/>
        <v>3.9000000000000007E-2</v>
      </c>
      <c r="Q262" s="32">
        <f t="shared" si="63"/>
        <v>117391.0901348781</v>
      </c>
      <c r="R262" s="28">
        <f t="shared" si="64"/>
        <v>31023.84299947862</v>
      </c>
      <c r="S262" s="28">
        <f t="shared" si="65"/>
        <v>162154.06686564305</v>
      </c>
      <c r="T262" s="20"/>
      <c r="U262" s="1">
        <f t="shared" si="56"/>
        <v>620.4768599895724</v>
      </c>
      <c r="V262" s="1">
        <f t="shared" si="57"/>
        <v>-120.4768599895724</v>
      </c>
      <c r="W262" s="1">
        <f t="shared" si="58"/>
        <v>310.2384299947862</v>
      </c>
      <c r="X262" s="3">
        <f t="shared" si="66"/>
        <v>4053.8516716410763</v>
      </c>
    </row>
    <row r="263" spans="1:24" x14ac:dyDescent="0.35">
      <c r="A263">
        <v>8</v>
      </c>
      <c r="C263" s="15">
        <f t="shared" si="67"/>
        <v>44166</v>
      </c>
      <c r="D263" s="13"/>
      <c r="L263" s="34">
        <f t="shared" si="59"/>
        <v>1.8666666666666669</v>
      </c>
      <c r="M263">
        <f t="shared" si="60"/>
        <v>8.4000000000000005E-2</v>
      </c>
      <c r="N263">
        <v>22.22</v>
      </c>
      <c r="O263">
        <f t="shared" si="61"/>
        <v>4.4999999999999998E-2</v>
      </c>
      <c r="P263">
        <f t="shared" si="62"/>
        <v>3.9000000000000007E-2</v>
      </c>
      <c r="Q263" s="32">
        <f t="shared" si="63"/>
        <v>116406.05139621187</v>
      </c>
      <c r="R263" s="28">
        <f t="shared" si="64"/>
        <v>30612.808803168322</v>
      </c>
      <c r="S263" s="28">
        <f t="shared" si="65"/>
        <v>163550.1398006196</v>
      </c>
      <c r="T263" s="20"/>
      <c r="U263" s="1">
        <f t="shared" si="56"/>
        <v>612.25617606336641</v>
      </c>
      <c r="V263" s="1">
        <f t="shared" si="57"/>
        <v>-112.25617606336641</v>
      </c>
      <c r="W263" s="1">
        <f t="shared" si="58"/>
        <v>306.12808803168321</v>
      </c>
      <c r="X263" s="3">
        <f t="shared" si="66"/>
        <v>4088.75349501549</v>
      </c>
    </row>
    <row r="264" spans="1:24" x14ac:dyDescent="0.35">
      <c r="A264">
        <v>8</v>
      </c>
      <c r="C264" s="15">
        <f t="shared" si="67"/>
        <v>44167</v>
      </c>
      <c r="D264" s="13"/>
      <c r="L264" s="34">
        <f t="shared" si="59"/>
        <v>1.8666666666666669</v>
      </c>
      <c r="M264">
        <f t="shared" si="60"/>
        <v>8.4000000000000005E-2</v>
      </c>
      <c r="N264">
        <v>22.22</v>
      </c>
      <c r="O264">
        <f t="shared" si="61"/>
        <v>4.4999999999999998E-2</v>
      </c>
      <c r="P264">
        <f t="shared" si="62"/>
        <v>3.9000000000000007E-2</v>
      </c>
      <c r="Q264" s="32">
        <f t="shared" si="63"/>
        <v>115442.21944838203</v>
      </c>
      <c r="R264" s="28">
        <f t="shared" si="64"/>
        <v>30199.064354855589</v>
      </c>
      <c r="S264" s="28">
        <f t="shared" si="65"/>
        <v>164927.71619676217</v>
      </c>
      <c r="T264" s="20"/>
      <c r="U264" s="1">
        <f t="shared" si="56"/>
        <v>603.98128709711182</v>
      </c>
      <c r="V264" s="1">
        <f t="shared" si="57"/>
        <v>-103.98128709711182</v>
      </c>
      <c r="W264" s="1">
        <f t="shared" si="58"/>
        <v>301.99064354855591</v>
      </c>
      <c r="X264" s="3">
        <f t="shared" si="66"/>
        <v>4123.1929049190539</v>
      </c>
    </row>
    <row r="265" spans="1:24" x14ac:dyDescent="0.35">
      <c r="A265">
        <v>8</v>
      </c>
      <c r="C265" s="15">
        <f t="shared" si="67"/>
        <v>44168</v>
      </c>
      <c r="D265" s="13"/>
      <c r="L265" s="34">
        <f t="shared" si="59"/>
        <v>1.8666666666666669</v>
      </c>
      <c r="M265">
        <f t="shared" si="60"/>
        <v>8.4000000000000005E-2</v>
      </c>
      <c r="N265">
        <v>22.22</v>
      </c>
      <c r="O265">
        <f t="shared" si="61"/>
        <v>4.4999999999999998E-2</v>
      </c>
      <c r="P265">
        <f t="shared" si="62"/>
        <v>3.9000000000000007E-2</v>
      </c>
      <c r="Q265" s="32">
        <f t="shared" si="63"/>
        <v>114499.28666326354</v>
      </c>
      <c r="R265" s="28">
        <f t="shared" si="64"/>
        <v>29783.03924400558</v>
      </c>
      <c r="S265" s="28">
        <f t="shared" si="65"/>
        <v>166286.67409273065</v>
      </c>
      <c r="T265" s="20"/>
      <c r="U265" s="1">
        <f t="shared" si="56"/>
        <v>595.66078488011158</v>
      </c>
      <c r="V265" s="1">
        <f t="shared" si="57"/>
        <v>-95.660784880111578</v>
      </c>
      <c r="W265" s="1">
        <f t="shared" si="58"/>
        <v>297.83039244005579</v>
      </c>
      <c r="X265" s="3">
        <f t="shared" si="66"/>
        <v>4157.1668523182661</v>
      </c>
    </row>
    <row r="266" spans="1:24" x14ac:dyDescent="0.35">
      <c r="A266">
        <v>8</v>
      </c>
      <c r="C266" s="15">
        <f t="shared" si="67"/>
        <v>44169</v>
      </c>
      <c r="D266" s="13"/>
      <c r="L266" s="34">
        <f t="shared" si="59"/>
        <v>1.8666666666666669</v>
      </c>
      <c r="M266">
        <f t="shared" si="60"/>
        <v>8.4000000000000005E-2</v>
      </c>
      <c r="N266">
        <v>22.22</v>
      </c>
      <c r="O266">
        <f t="shared" si="61"/>
        <v>4.4999999999999998E-2</v>
      </c>
      <c r="P266">
        <f t="shared" si="62"/>
        <v>3.9000000000000007E-2</v>
      </c>
      <c r="Q266" s="32">
        <f t="shared" si="63"/>
        <v>113576.93958680808</v>
      </c>
      <c r="R266" s="28">
        <f t="shared" si="64"/>
        <v>29365.149554480791</v>
      </c>
      <c r="S266" s="28">
        <f t="shared" si="65"/>
        <v>167626.91085871091</v>
      </c>
      <c r="T266" s="20"/>
      <c r="U266" s="1">
        <f t="shared" si="56"/>
        <v>587.30299108961583</v>
      </c>
      <c r="V266" s="1">
        <f t="shared" si="57"/>
        <v>-87.30299108961583</v>
      </c>
      <c r="W266" s="1">
        <f t="shared" si="58"/>
        <v>293.65149554480791</v>
      </c>
      <c r="X266" s="3">
        <f t="shared" si="66"/>
        <v>4190.6727714677727</v>
      </c>
    </row>
    <row r="267" spans="1:24" x14ac:dyDescent="0.35">
      <c r="A267">
        <v>8</v>
      </c>
      <c r="C267" s="15">
        <f t="shared" si="67"/>
        <v>44170</v>
      </c>
      <c r="D267" s="13"/>
      <c r="L267" s="34">
        <f t="shared" si="59"/>
        <v>1.8666666666666669</v>
      </c>
      <c r="M267">
        <f t="shared" si="60"/>
        <v>8.4000000000000005E-2</v>
      </c>
      <c r="N267">
        <v>22.22</v>
      </c>
      <c r="O267">
        <f t="shared" si="61"/>
        <v>4.4999999999999998E-2</v>
      </c>
      <c r="P267">
        <f t="shared" si="62"/>
        <v>3.9000000000000007E-2</v>
      </c>
      <c r="Q267" s="32">
        <f t="shared" si="63"/>
        <v>112674.85978264223</v>
      </c>
      <c r="R267" s="28">
        <f t="shared" si="64"/>
        <v>28945.797628694989</v>
      </c>
      <c r="S267" s="28">
        <f t="shared" si="65"/>
        <v>168948.34258866255</v>
      </c>
      <c r="T267" s="20"/>
      <c r="U267" s="1">
        <f t="shared" si="56"/>
        <v>578.91595257389974</v>
      </c>
      <c r="V267" s="1">
        <f t="shared" si="57"/>
        <v>-78.915952573899744</v>
      </c>
      <c r="W267" s="1">
        <f t="shared" si="58"/>
        <v>289.45797628694987</v>
      </c>
      <c r="X267" s="3">
        <f t="shared" si="66"/>
        <v>4223.7085647165641</v>
      </c>
    </row>
    <row r="268" spans="1:24" x14ac:dyDescent="0.35">
      <c r="A268">
        <v>8</v>
      </c>
      <c r="C268" s="15">
        <f t="shared" si="67"/>
        <v>44171</v>
      </c>
      <c r="D268" s="13"/>
      <c r="L268" s="34">
        <f t="shared" si="59"/>
        <v>1.8666666666666669</v>
      </c>
      <c r="M268">
        <f t="shared" si="60"/>
        <v>8.4000000000000005E-2</v>
      </c>
      <c r="N268">
        <v>22.22</v>
      </c>
      <c r="O268">
        <f t="shared" si="61"/>
        <v>4.4999999999999998E-2</v>
      </c>
      <c r="P268">
        <f t="shared" si="62"/>
        <v>3.9000000000000007E-2</v>
      </c>
      <c r="Q268" s="32">
        <f t="shared" si="63"/>
        <v>111792.72463064578</v>
      </c>
      <c r="R268" s="28">
        <f t="shared" si="64"/>
        <v>28525.371887400172</v>
      </c>
      <c r="S268" s="28">
        <f t="shared" si="65"/>
        <v>170250.90348195384</v>
      </c>
      <c r="T268" s="20"/>
      <c r="U268" s="1">
        <f t="shared" si="56"/>
        <v>570.50743774800344</v>
      </c>
      <c r="V268" s="1">
        <f t="shared" si="57"/>
        <v>-70.50743774800344</v>
      </c>
      <c r="W268" s="1">
        <f t="shared" si="58"/>
        <v>285.25371887400172</v>
      </c>
      <c r="X268" s="3">
        <f t="shared" si="66"/>
        <v>4256.2725870488457</v>
      </c>
    </row>
    <row r="269" spans="1:24" x14ac:dyDescent="0.35">
      <c r="A269">
        <v>8</v>
      </c>
      <c r="C269" s="15">
        <f t="shared" si="67"/>
        <v>44172</v>
      </c>
      <c r="D269" s="13"/>
      <c r="L269" s="34">
        <f t="shared" si="59"/>
        <v>1.8666666666666669</v>
      </c>
      <c r="M269">
        <f t="shared" si="60"/>
        <v>8.4000000000000005E-2</v>
      </c>
      <c r="N269">
        <v>22.22</v>
      </c>
      <c r="O269">
        <f t="shared" si="61"/>
        <v>4.4999999999999998E-2</v>
      </c>
      <c r="P269">
        <f t="shared" si="62"/>
        <v>3.9000000000000007E-2</v>
      </c>
      <c r="Q269" s="32">
        <f t="shared" si="63"/>
        <v>110930.20808119712</v>
      </c>
      <c r="R269" s="28">
        <f t="shared" si="64"/>
        <v>28104.246701915821</v>
      </c>
      <c r="S269" s="28">
        <f t="shared" si="65"/>
        <v>171534.54521688685</v>
      </c>
      <c r="T269" s="20"/>
      <c r="U269" s="1">
        <f t="shared" si="56"/>
        <v>562.08493403831642</v>
      </c>
      <c r="V269" s="1">
        <f t="shared" si="57"/>
        <v>-62.084934038316419</v>
      </c>
      <c r="W269" s="1">
        <f t="shared" si="58"/>
        <v>281.04246701915821</v>
      </c>
      <c r="X269" s="3">
        <f t="shared" si="66"/>
        <v>4288.3636304221718</v>
      </c>
    </row>
    <row r="270" spans="1:24" x14ac:dyDescent="0.35">
      <c r="A270">
        <v>8</v>
      </c>
      <c r="C270" s="15">
        <f t="shared" si="67"/>
        <v>44173</v>
      </c>
      <c r="D270" s="13"/>
      <c r="L270" s="34">
        <f t="shared" si="59"/>
        <v>1.8666666666666669</v>
      </c>
      <c r="M270">
        <f t="shared" si="60"/>
        <v>8.4000000000000005E-2</v>
      </c>
      <c r="N270">
        <v>22.22</v>
      </c>
      <c r="O270">
        <f t="shared" si="61"/>
        <v>4.4999999999999998E-2</v>
      </c>
      <c r="P270">
        <f t="shared" si="62"/>
        <v>3.9000000000000007E-2</v>
      </c>
      <c r="Q270" s="32">
        <f t="shared" si="63"/>
        <v>110086.98136592981</v>
      </c>
      <c r="R270" s="28">
        <f t="shared" si="64"/>
        <v>27682.782315596927</v>
      </c>
      <c r="S270" s="28">
        <f t="shared" si="65"/>
        <v>172799.23631847306</v>
      </c>
      <c r="T270" s="20"/>
      <c r="U270" s="1">
        <f t="shared" si="56"/>
        <v>553.65564631193854</v>
      </c>
      <c r="V270" s="1">
        <f t="shared" si="57"/>
        <v>-53.65564631193854</v>
      </c>
      <c r="W270" s="1">
        <f t="shared" si="58"/>
        <v>276.82782315596927</v>
      </c>
      <c r="X270" s="3">
        <f t="shared" si="66"/>
        <v>4319.9809079618271</v>
      </c>
    </row>
    <row r="271" spans="1:24" x14ac:dyDescent="0.35">
      <c r="A271">
        <v>8</v>
      </c>
      <c r="C271" s="15">
        <f t="shared" si="67"/>
        <v>44174</v>
      </c>
      <c r="D271" s="13"/>
      <c r="L271" s="34">
        <f t="shared" si="59"/>
        <v>1.8666666666666669</v>
      </c>
      <c r="M271">
        <f t="shared" si="60"/>
        <v>8.4000000000000005E-2</v>
      </c>
      <c r="N271">
        <v>22.22</v>
      </c>
      <c r="O271">
        <f t="shared" si="61"/>
        <v>4.4999999999999998E-2</v>
      </c>
      <c r="P271">
        <f t="shared" si="62"/>
        <v>3.9000000000000007E-2</v>
      </c>
      <c r="Q271" s="32">
        <f t="shared" si="63"/>
        <v>109262.71366597852</v>
      </c>
      <c r="R271" s="28">
        <f t="shared" si="64"/>
        <v>27261.32481134636</v>
      </c>
      <c r="S271" s="28">
        <f t="shared" si="65"/>
        <v>174044.96152267492</v>
      </c>
      <c r="T271" s="20"/>
      <c r="U271" s="1">
        <f t="shared" si="56"/>
        <v>545.22649622692722</v>
      </c>
      <c r="V271" s="1">
        <f t="shared" si="57"/>
        <v>-45.226496226927225</v>
      </c>
      <c r="W271" s="1">
        <f t="shared" si="58"/>
        <v>272.61324811346361</v>
      </c>
      <c r="X271" s="3">
        <f t="shared" si="66"/>
        <v>4351.1240380668733</v>
      </c>
    </row>
    <row r="272" spans="1:24" x14ac:dyDescent="0.35">
      <c r="A272">
        <v>8</v>
      </c>
      <c r="C272" s="15">
        <f t="shared" si="67"/>
        <v>44175</v>
      </c>
      <c r="D272" s="13"/>
      <c r="L272" s="34">
        <f t="shared" si="59"/>
        <v>1.8666666666666669</v>
      </c>
      <c r="M272">
        <f t="shared" si="60"/>
        <v>8.4000000000000005E-2</v>
      </c>
      <c r="N272">
        <v>22.22</v>
      </c>
      <c r="O272">
        <f t="shared" si="61"/>
        <v>4.4999999999999998E-2</v>
      </c>
      <c r="P272">
        <f t="shared" si="62"/>
        <v>3.9000000000000007E-2</v>
      </c>
      <c r="Q272" s="32">
        <f t="shared" si="63"/>
        <v>108457.07273880811</v>
      </c>
      <c r="R272" s="28">
        <f t="shared" si="64"/>
        <v>26840.206122006181</v>
      </c>
      <c r="S272" s="28">
        <f t="shared" si="65"/>
        <v>175271.72113918551</v>
      </c>
      <c r="T272" s="20"/>
      <c r="U272" s="1">
        <f t="shared" si="56"/>
        <v>536.80412244012359</v>
      </c>
      <c r="V272" s="1">
        <f t="shared" si="57"/>
        <v>-36.804122440123592</v>
      </c>
      <c r="W272" s="1">
        <f t="shared" si="58"/>
        <v>268.4020612200618</v>
      </c>
      <c r="X272" s="3">
        <f t="shared" si="66"/>
        <v>4381.7930284796375</v>
      </c>
    </row>
    <row r="273" spans="1:24" x14ac:dyDescent="0.35">
      <c r="A273">
        <v>8</v>
      </c>
      <c r="C273" s="15">
        <f t="shared" si="67"/>
        <v>44176</v>
      </c>
      <c r="D273" s="13"/>
      <c r="L273" s="34">
        <f t="shared" si="59"/>
        <v>1.8666666666666669</v>
      </c>
      <c r="M273">
        <f t="shared" si="60"/>
        <v>8.4000000000000005E-2</v>
      </c>
      <c r="N273">
        <v>22.22</v>
      </c>
      <c r="O273">
        <f t="shared" si="61"/>
        <v>4.4999999999999998E-2</v>
      </c>
      <c r="P273">
        <f t="shared" si="62"/>
        <v>3.9000000000000007E-2</v>
      </c>
      <c r="Q273" s="32">
        <f t="shared" si="63"/>
        <v>107669.72550481517</v>
      </c>
      <c r="R273" s="28">
        <f t="shared" si="64"/>
        <v>26419.744080508837</v>
      </c>
      <c r="S273" s="28">
        <f t="shared" si="65"/>
        <v>176479.5304146758</v>
      </c>
      <c r="T273" s="20"/>
      <c r="U273" s="1">
        <f t="shared" si="56"/>
        <v>528.39488161017675</v>
      </c>
      <c r="V273" s="1">
        <f t="shared" si="57"/>
        <v>-28.394881610176753</v>
      </c>
      <c r="W273" s="1">
        <f t="shared" si="58"/>
        <v>264.19744080508838</v>
      </c>
      <c r="X273" s="3">
        <f t="shared" si="66"/>
        <v>4411.9882603668948</v>
      </c>
    </row>
    <row r="274" spans="1:24" x14ac:dyDescent="0.35">
      <c r="A274">
        <v>8</v>
      </c>
      <c r="C274" s="15">
        <f t="shared" si="67"/>
        <v>44177</v>
      </c>
      <c r="D274" s="13"/>
      <c r="L274" s="34">
        <f t="shared" si="59"/>
        <v>1.8666666666666669</v>
      </c>
      <c r="M274">
        <f t="shared" si="60"/>
        <v>8.4000000000000005E-2</v>
      </c>
      <c r="N274">
        <v>22.22</v>
      </c>
      <c r="O274">
        <f t="shared" si="61"/>
        <v>4.4999999999999998E-2</v>
      </c>
      <c r="P274">
        <f t="shared" si="62"/>
        <v>3.9000000000000007E-2</v>
      </c>
      <c r="Q274" s="32">
        <f t="shared" si="63"/>
        <v>106900.33859497034</v>
      </c>
      <c r="R274" s="28">
        <f t="shared" si="64"/>
        <v>26000.242506730778</v>
      </c>
      <c r="S274" s="28">
        <f t="shared" si="65"/>
        <v>177668.4188982987</v>
      </c>
      <c r="T274" s="20"/>
      <c r="U274" s="1">
        <f t="shared" si="56"/>
        <v>520.00485013461559</v>
      </c>
      <c r="V274" s="1">
        <f t="shared" si="57"/>
        <v>-20.004850134615594</v>
      </c>
      <c r="W274" s="1">
        <f t="shared" si="58"/>
        <v>260.0024250673078</v>
      </c>
      <c r="X274" s="3">
        <f t="shared" si="66"/>
        <v>4441.7104724574674</v>
      </c>
    </row>
    <row r="275" spans="1:24" x14ac:dyDescent="0.35">
      <c r="A275">
        <v>8</v>
      </c>
      <c r="C275" s="15">
        <f t="shared" si="67"/>
        <v>44178</v>
      </c>
      <c r="D275" s="13"/>
      <c r="L275" s="34">
        <f t="shared" si="59"/>
        <v>1.8666666666666669</v>
      </c>
      <c r="M275">
        <f t="shared" si="60"/>
        <v>8.4000000000000005E-2</v>
      </c>
      <c r="N275">
        <v>22.22</v>
      </c>
      <c r="O275">
        <f t="shared" si="61"/>
        <v>4.4999999999999998E-2</v>
      </c>
      <c r="P275">
        <f t="shared" si="62"/>
        <v>3.9000000000000007E-2</v>
      </c>
      <c r="Q275" s="32">
        <f t="shared" si="63"/>
        <v>106148.57886083239</v>
      </c>
      <c r="R275" s="28">
        <f t="shared" si="64"/>
        <v>25581.991328065833</v>
      </c>
      <c r="S275" s="28">
        <f t="shared" si="65"/>
        <v>178838.42981110158</v>
      </c>
      <c r="T275" s="20"/>
      <c r="U275" s="1">
        <f t="shared" si="56"/>
        <v>511.63982656131668</v>
      </c>
      <c r="V275" s="1">
        <f t="shared" si="57"/>
        <v>-11.639826561316681</v>
      </c>
      <c r="W275" s="1">
        <f t="shared" si="58"/>
        <v>255.81991328065834</v>
      </c>
      <c r="X275" s="3">
        <f t="shared" si="66"/>
        <v>4470.9607452775399</v>
      </c>
    </row>
    <row r="276" spans="1:24" x14ac:dyDescent="0.35">
      <c r="A276">
        <v>8</v>
      </c>
      <c r="C276" s="15">
        <f t="shared" si="67"/>
        <v>44179</v>
      </c>
      <c r="D276" s="13"/>
      <c r="L276" s="34">
        <f t="shared" si="59"/>
        <v>1.8666666666666669</v>
      </c>
      <c r="M276">
        <f t="shared" si="60"/>
        <v>8.4000000000000005E-2</v>
      </c>
      <c r="N276">
        <v>22.22</v>
      </c>
      <c r="O276">
        <f t="shared" si="61"/>
        <v>4.4999999999999998E-2</v>
      </c>
      <c r="P276">
        <f t="shared" si="62"/>
        <v>3.9000000000000007E-2</v>
      </c>
      <c r="Q276" s="32">
        <f t="shared" si="63"/>
        <v>105414.11384831351</v>
      </c>
      <c r="R276" s="28">
        <f t="shared" si="64"/>
        <v>25165.26673082175</v>
      </c>
      <c r="S276" s="28">
        <f t="shared" si="65"/>
        <v>179989.61942086453</v>
      </c>
      <c r="T276" s="20"/>
      <c r="U276" s="1">
        <f t="shared" si="56"/>
        <v>503.305334616435</v>
      </c>
      <c r="V276" s="1">
        <f t="shared" si="57"/>
        <v>-3.3053346164350046</v>
      </c>
      <c r="W276" s="1">
        <f t="shared" si="58"/>
        <v>251.6526673082175</v>
      </c>
      <c r="X276" s="3">
        <f t="shared" si="66"/>
        <v>4499.7404855216137</v>
      </c>
    </row>
    <row r="277" spans="1:24" x14ac:dyDescent="0.35">
      <c r="A277">
        <v>8</v>
      </c>
      <c r="C277" s="15">
        <f t="shared" si="67"/>
        <v>44180</v>
      </c>
      <c r="D277" s="13"/>
      <c r="L277" s="34">
        <f t="shared" si="59"/>
        <v>1.8666666666666669</v>
      </c>
      <c r="M277">
        <f t="shared" si="60"/>
        <v>8.4000000000000005E-2</v>
      </c>
      <c r="N277">
        <v>22.22</v>
      </c>
      <c r="O277">
        <f t="shared" si="61"/>
        <v>4.4999999999999998E-2</v>
      </c>
      <c r="P277">
        <f t="shared" si="62"/>
        <v>3.9000000000000007E-2</v>
      </c>
      <c r="Q277" s="32">
        <f t="shared" si="63"/>
        <v>104696.61223660971</v>
      </c>
      <c r="R277" s="28">
        <f t="shared" si="64"/>
        <v>24750.331339638571</v>
      </c>
      <c r="S277" s="28">
        <f t="shared" si="65"/>
        <v>181122.05642375152</v>
      </c>
      <c r="T277" s="20"/>
      <c r="U277" s="1">
        <f t="shared" si="56"/>
        <v>495.00662679277144</v>
      </c>
      <c r="V277" s="1">
        <f t="shared" si="57"/>
        <v>4.9933732072285579</v>
      </c>
      <c r="W277" s="1">
        <f t="shared" si="58"/>
        <v>247.50331339638572</v>
      </c>
      <c r="X277" s="3">
        <f t="shared" si="66"/>
        <v>4528.0514105937882</v>
      </c>
    </row>
    <row r="278" spans="1:24" x14ac:dyDescent="0.35">
      <c r="A278">
        <v>8</v>
      </c>
      <c r="C278" s="15">
        <f t="shared" si="67"/>
        <v>44181</v>
      </c>
      <c r="D278" s="13"/>
      <c r="L278" s="34">
        <f t="shared" si="59"/>
        <v>1.8666666666666669</v>
      </c>
      <c r="M278">
        <f t="shared" si="60"/>
        <v>8.4000000000000005E-2</v>
      </c>
      <c r="N278">
        <v>22.22</v>
      </c>
      <c r="O278">
        <f t="shared" si="61"/>
        <v>4.4999999999999998E-2</v>
      </c>
      <c r="P278">
        <f t="shared" si="62"/>
        <v>3.9000000000000007E-2</v>
      </c>
      <c r="Q278" s="32">
        <f t="shared" si="63"/>
        <v>103995.74424373383</v>
      </c>
      <c r="R278" s="28">
        <f t="shared" si="64"/>
        <v>24337.434422230712</v>
      </c>
      <c r="S278" s="28">
        <f t="shared" si="65"/>
        <v>182235.82133403525</v>
      </c>
      <c r="T278" s="20"/>
      <c r="U278" s="1">
        <f t="shared" si="56"/>
        <v>486.74868844461423</v>
      </c>
      <c r="V278" s="1">
        <f t="shared" si="57"/>
        <v>13.251311555385769</v>
      </c>
      <c r="W278" s="1">
        <f t="shared" si="58"/>
        <v>243.37434422230712</v>
      </c>
      <c r="X278" s="3">
        <f t="shared" si="66"/>
        <v>4555.8955333508811</v>
      </c>
    </row>
    <row r="279" spans="1:24" x14ac:dyDescent="0.35">
      <c r="A279">
        <v>8</v>
      </c>
      <c r="C279" s="15">
        <f t="shared" si="67"/>
        <v>44182</v>
      </c>
      <c r="D279" s="13"/>
      <c r="L279" s="34">
        <f t="shared" si="59"/>
        <v>1.8666666666666669</v>
      </c>
      <c r="M279">
        <f t="shared" si="60"/>
        <v>8.4000000000000005E-2</v>
      </c>
      <c r="N279">
        <v>22.22</v>
      </c>
      <c r="O279">
        <f t="shared" si="61"/>
        <v>4.4999999999999998E-2</v>
      </c>
      <c r="P279">
        <f t="shared" si="62"/>
        <v>3.9000000000000007E-2</v>
      </c>
      <c r="Q279" s="32">
        <f t="shared" si="63"/>
        <v>103311.18200010047</v>
      </c>
      <c r="R279" s="28">
        <f t="shared" si="64"/>
        <v>23926.812116863697</v>
      </c>
      <c r="S279" s="28">
        <f t="shared" si="65"/>
        <v>183331.00588303563</v>
      </c>
      <c r="T279" s="20"/>
      <c r="U279" s="1">
        <f t="shared" si="56"/>
        <v>478.53624233727396</v>
      </c>
      <c r="V279" s="1">
        <f t="shared" si="57"/>
        <v>21.463757662726039</v>
      </c>
      <c r="W279" s="1">
        <f t="shared" si="58"/>
        <v>239.26812116863698</v>
      </c>
      <c r="X279" s="3">
        <f t="shared" si="66"/>
        <v>4583.2751470758913</v>
      </c>
    </row>
    <row r="280" spans="1:24" x14ac:dyDescent="0.35">
      <c r="A280">
        <v>8</v>
      </c>
      <c r="C280" s="15">
        <f t="shared" si="67"/>
        <v>44183</v>
      </c>
      <c r="D280" s="13"/>
      <c r="L280" s="34">
        <f t="shared" si="59"/>
        <v>1.8666666666666669</v>
      </c>
      <c r="M280">
        <f t="shared" si="60"/>
        <v>8.4000000000000005E-2</v>
      </c>
      <c r="N280">
        <v>22.22</v>
      </c>
      <c r="O280">
        <f t="shared" si="61"/>
        <v>4.4999999999999998E-2</v>
      </c>
      <c r="P280">
        <f t="shared" si="62"/>
        <v>3.9000000000000007E-2</v>
      </c>
      <c r="Q280" s="32">
        <f t="shared" si="63"/>
        <v>102642.59989161488</v>
      </c>
      <c r="R280" s="28">
        <f t="shared" si="64"/>
        <v>23518.687680090417</v>
      </c>
      <c r="S280" s="28">
        <f t="shared" si="65"/>
        <v>184407.7124282945</v>
      </c>
      <c r="T280" s="20"/>
      <c r="U280" s="1">
        <f t="shared" si="56"/>
        <v>470.37375360180835</v>
      </c>
      <c r="V280" s="1">
        <f t="shared" si="57"/>
        <v>29.626246398191654</v>
      </c>
      <c r="W280" s="1">
        <f t="shared" si="58"/>
        <v>235.18687680090417</v>
      </c>
      <c r="X280" s="3">
        <f t="shared" si="66"/>
        <v>4610.1928107073627</v>
      </c>
    </row>
    <row r="281" spans="1:24" x14ac:dyDescent="0.35">
      <c r="A281">
        <v>8</v>
      </c>
      <c r="C281" s="15">
        <f t="shared" si="67"/>
        <v>44184</v>
      </c>
      <c r="D281" s="13"/>
      <c r="L281" s="34">
        <f t="shared" si="59"/>
        <v>1.8666666666666669</v>
      </c>
      <c r="M281">
        <f t="shared" si="60"/>
        <v>8.4000000000000005E-2</v>
      </c>
      <c r="N281">
        <v>22.22</v>
      </c>
      <c r="O281">
        <f t="shared" si="61"/>
        <v>4.4999999999999998E-2</v>
      </c>
      <c r="P281">
        <f t="shared" si="62"/>
        <v>3.9000000000000007E-2</v>
      </c>
      <c r="Q281" s="32">
        <f t="shared" si="63"/>
        <v>101989.67487371231</v>
      </c>
      <c r="R281" s="28">
        <f t="shared" si="64"/>
        <v>23113.271752388911</v>
      </c>
      <c r="S281" s="28">
        <f t="shared" si="65"/>
        <v>185466.05337389858</v>
      </c>
      <c r="T281" s="20"/>
      <c r="U281" s="1">
        <f t="shared" si="56"/>
        <v>462.26543504777823</v>
      </c>
      <c r="V281" s="1">
        <f t="shared" si="57"/>
        <v>37.734564952221774</v>
      </c>
      <c r="W281" s="1">
        <f t="shared" si="58"/>
        <v>231.13271752388911</v>
      </c>
      <c r="X281" s="3">
        <f t="shared" si="66"/>
        <v>4636.6513343474644</v>
      </c>
    </row>
    <row r="282" spans="1:24" x14ac:dyDescent="0.35">
      <c r="A282">
        <v>8</v>
      </c>
      <c r="C282" s="15">
        <f t="shared" si="67"/>
        <v>44185</v>
      </c>
      <c r="D282" s="13"/>
      <c r="L282" s="34">
        <f t="shared" si="59"/>
        <v>1.8666666666666669</v>
      </c>
      <c r="M282">
        <f t="shared" si="60"/>
        <v>8.4000000000000005E-2</v>
      </c>
      <c r="N282">
        <v>22.22</v>
      </c>
      <c r="O282">
        <f t="shared" si="61"/>
        <v>4.4999999999999998E-2</v>
      </c>
      <c r="P282">
        <f t="shared" si="62"/>
        <v>3.9000000000000007E-2</v>
      </c>
      <c r="Q282" s="32">
        <f t="shared" si="63"/>
        <v>101352.08675778058</v>
      </c>
      <c r="R282" s="28">
        <f t="shared" si="64"/>
        <v>22710.762639463152</v>
      </c>
      <c r="S282" s="28">
        <f t="shared" si="65"/>
        <v>186506.1506027561</v>
      </c>
      <c r="T282" s="20"/>
      <c r="U282" s="1">
        <f t="shared" si="56"/>
        <v>454.21525278926305</v>
      </c>
      <c r="V282" s="1">
        <f t="shared" si="57"/>
        <v>45.784747210736953</v>
      </c>
      <c r="W282" s="1">
        <f t="shared" si="58"/>
        <v>227.10762639463152</v>
      </c>
      <c r="X282" s="3">
        <f t="shared" si="66"/>
        <v>4662.6537650689024</v>
      </c>
    </row>
    <row r="283" spans="1:24" x14ac:dyDescent="0.35">
      <c r="A283">
        <v>8</v>
      </c>
      <c r="C283" s="15">
        <f t="shared" si="67"/>
        <v>44186</v>
      </c>
      <c r="D283" s="13"/>
      <c r="L283" s="34">
        <f t="shared" si="59"/>
        <v>1.8666666666666669</v>
      </c>
      <c r="M283">
        <f t="shared" si="60"/>
        <v>8.4000000000000005E-2</v>
      </c>
      <c r="N283">
        <v>22.22</v>
      </c>
      <c r="O283">
        <f t="shared" si="61"/>
        <v>4.4999999999999998E-2</v>
      </c>
      <c r="P283">
        <f t="shared" si="62"/>
        <v>3.9000000000000007E-2</v>
      </c>
      <c r="Q283" s="32">
        <f t="shared" si="63"/>
        <v>100729.51847137921</v>
      </c>
      <c r="R283" s="28">
        <f t="shared" si="64"/>
        <v>22311.346607088675</v>
      </c>
      <c r="S283" s="28">
        <f t="shared" si="65"/>
        <v>187528.13492153195</v>
      </c>
      <c r="T283" s="20"/>
      <c r="U283" s="1">
        <f t="shared" si="56"/>
        <v>446.22693214177349</v>
      </c>
      <c r="V283" s="1">
        <f t="shared" si="57"/>
        <v>53.773067858226511</v>
      </c>
      <c r="W283" s="1">
        <f t="shared" si="58"/>
        <v>223.11346607088674</v>
      </c>
      <c r="X283" s="3">
        <f t="shared" si="66"/>
        <v>4688.2033730382991</v>
      </c>
    </row>
    <row r="284" spans="1:24" x14ac:dyDescent="0.35">
      <c r="A284">
        <v>8</v>
      </c>
      <c r="C284" s="15">
        <f t="shared" si="67"/>
        <v>44187</v>
      </c>
      <c r="D284" s="13"/>
      <c r="L284" s="34">
        <f t="shared" si="59"/>
        <v>1.8666666666666669</v>
      </c>
      <c r="M284">
        <f t="shared" si="60"/>
        <v>8.4000000000000005E-2</v>
      </c>
      <c r="N284">
        <v>22.22</v>
      </c>
      <c r="O284">
        <f t="shared" si="61"/>
        <v>4.4999999999999998E-2</v>
      </c>
      <c r="P284">
        <f t="shared" si="62"/>
        <v>3.9000000000000007E-2</v>
      </c>
      <c r="Q284" s="32">
        <f t="shared" si="63"/>
        <v>100121.65629364317</v>
      </c>
      <c r="R284" s="28">
        <f t="shared" si="64"/>
        <v>21915.198187505728</v>
      </c>
      <c r="S284" s="28">
        <f t="shared" si="65"/>
        <v>188532.14551885094</v>
      </c>
      <c r="T284" s="20"/>
      <c r="U284" s="1">
        <f t="shared" si="56"/>
        <v>438.30396375011458</v>
      </c>
      <c r="V284" s="1">
        <f t="shared" si="57"/>
        <v>61.696036249885424</v>
      </c>
      <c r="W284" s="1">
        <f t="shared" si="58"/>
        <v>219.15198187505729</v>
      </c>
      <c r="X284" s="3">
        <f t="shared" si="66"/>
        <v>4713.3036379712739</v>
      </c>
    </row>
    <row r="285" spans="1:24" x14ac:dyDescent="0.35">
      <c r="A285">
        <v>8</v>
      </c>
      <c r="C285" s="15">
        <f t="shared" si="67"/>
        <v>44188</v>
      </c>
      <c r="D285" s="13"/>
      <c r="L285" s="34">
        <f t="shared" si="59"/>
        <v>1.8666666666666669</v>
      </c>
      <c r="M285">
        <f t="shared" si="60"/>
        <v>8.4000000000000005E-2</v>
      </c>
      <c r="N285">
        <v>22.22</v>
      </c>
      <c r="O285">
        <f t="shared" si="61"/>
        <v>4.4999999999999998E-2</v>
      </c>
      <c r="P285">
        <f t="shared" si="62"/>
        <v>3.9000000000000007E-2</v>
      </c>
      <c r="Q285" s="32">
        <f t="shared" si="63"/>
        <v>99528.190067228774</v>
      </c>
      <c r="R285" s="28">
        <f t="shared" si="64"/>
        <v>21522.480495482374</v>
      </c>
      <c r="S285" s="28">
        <f t="shared" si="65"/>
        <v>189518.32943728869</v>
      </c>
      <c r="T285" s="20"/>
      <c r="U285" s="1">
        <f t="shared" si="56"/>
        <v>430.44960990964751</v>
      </c>
      <c r="V285" s="1">
        <f t="shared" si="57"/>
        <v>69.550390090352494</v>
      </c>
      <c r="W285" s="1">
        <f t="shared" si="58"/>
        <v>215.22480495482375</v>
      </c>
      <c r="X285" s="3">
        <f t="shared" si="66"/>
        <v>4737.9582359322176</v>
      </c>
    </row>
    <row r="286" spans="1:24" x14ac:dyDescent="0.35">
      <c r="A286">
        <v>8</v>
      </c>
      <c r="C286" s="15">
        <f t="shared" si="67"/>
        <v>44189</v>
      </c>
      <c r="D286" s="13"/>
      <c r="L286" s="34">
        <f t="shared" si="59"/>
        <v>1.8666666666666669</v>
      </c>
      <c r="M286">
        <f t="shared" si="60"/>
        <v>8.4000000000000005E-2</v>
      </c>
      <c r="N286">
        <v>22.22</v>
      </c>
      <c r="O286">
        <f t="shared" si="61"/>
        <v>4.4999999999999998E-2</v>
      </c>
      <c r="P286">
        <f t="shared" si="62"/>
        <v>3.9000000000000007E-2</v>
      </c>
      <c r="Q286" s="32">
        <f t="shared" si="63"/>
        <v>98948.813388125651</v>
      </c>
      <c r="R286" s="28">
        <f t="shared" si="64"/>
        <v>21133.345552288785</v>
      </c>
      <c r="S286" s="28">
        <f t="shared" si="65"/>
        <v>190486.84105958539</v>
      </c>
      <c r="T286" s="20"/>
      <c r="U286" s="1">
        <f t="shared" si="56"/>
        <v>422.66691104577569</v>
      </c>
      <c r="V286" s="1">
        <f t="shared" si="57"/>
        <v>77.333088954224309</v>
      </c>
      <c r="W286" s="1">
        <f t="shared" si="58"/>
        <v>211.33345552288785</v>
      </c>
      <c r="X286" s="3">
        <f t="shared" si="66"/>
        <v>4762.1710264896346</v>
      </c>
    </row>
    <row r="287" spans="1:24" x14ac:dyDescent="0.35">
      <c r="A287">
        <v>8</v>
      </c>
      <c r="C287" s="15">
        <f t="shared" si="67"/>
        <v>44190</v>
      </c>
      <c r="D287" s="13"/>
      <c r="L287" s="34">
        <f t="shared" si="59"/>
        <v>1.8666666666666669</v>
      </c>
      <c r="M287">
        <f t="shared" si="60"/>
        <v>8.4000000000000005E-2</v>
      </c>
      <c r="N287">
        <v>22.22</v>
      </c>
      <c r="O287">
        <f t="shared" si="61"/>
        <v>4.4999999999999998E-2</v>
      </c>
      <c r="P287">
        <f t="shared" si="62"/>
        <v>3.9000000000000007E-2</v>
      </c>
      <c r="Q287" s="32">
        <f t="shared" si="63"/>
        <v>98383.223774621045</v>
      </c>
      <c r="R287" s="28">
        <f t="shared" si="64"/>
        <v>20747.93461594039</v>
      </c>
      <c r="S287" s="28">
        <f t="shared" si="65"/>
        <v>191437.84160943839</v>
      </c>
      <c r="T287" s="20"/>
      <c r="U287" s="1">
        <f t="shared" si="56"/>
        <v>414.95869231880783</v>
      </c>
      <c r="V287" s="1">
        <f t="shared" si="57"/>
        <v>85.041307681192166</v>
      </c>
      <c r="W287" s="1">
        <f t="shared" si="58"/>
        <v>207.47934615940392</v>
      </c>
      <c r="X287" s="3">
        <f t="shared" si="66"/>
        <v>4785.94604023596</v>
      </c>
    </row>
    <row r="288" spans="1:24" x14ac:dyDescent="0.35">
      <c r="A288">
        <v>8</v>
      </c>
      <c r="C288" s="15">
        <f t="shared" si="67"/>
        <v>44191</v>
      </c>
      <c r="D288" s="13"/>
      <c r="L288" s="34">
        <f t="shared" si="59"/>
        <v>1.8666666666666669</v>
      </c>
      <c r="M288">
        <f t="shared" si="60"/>
        <v>8.4000000000000005E-2</v>
      </c>
      <c r="N288">
        <v>22.22</v>
      </c>
      <c r="O288">
        <f t="shared" si="61"/>
        <v>4.4999999999999998E-2</v>
      </c>
      <c r="P288">
        <f t="shared" si="62"/>
        <v>3.9000000000000007E-2</v>
      </c>
      <c r="Q288" s="32">
        <f t="shared" si="63"/>
        <v>97831.122816662639</v>
      </c>
      <c r="R288" s="28">
        <f t="shared" si="64"/>
        <v>20366.378516181478</v>
      </c>
      <c r="S288" s="28">
        <f t="shared" si="65"/>
        <v>192371.49866715571</v>
      </c>
      <c r="T288" s="20"/>
      <c r="U288" s="1">
        <f t="shared" si="56"/>
        <v>407.32757032362957</v>
      </c>
      <c r="V288" s="1">
        <f t="shared" si="57"/>
        <v>92.672429676370427</v>
      </c>
      <c r="W288" s="1">
        <f t="shared" si="58"/>
        <v>203.66378516181479</v>
      </c>
      <c r="X288" s="3">
        <f t="shared" si="66"/>
        <v>4809.287466678893</v>
      </c>
    </row>
    <row r="289" spans="1:24" x14ac:dyDescent="0.35">
      <c r="A289">
        <v>8</v>
      </c>
      <c r="C289" s="15">
        <f t="shared" si="67"/>
        <v>44192</v>
      </c>
      <c r="D289" s="13"/>
      <c r="L289" s="34">
        <f t="shared" si="59"/>
        <v>1.8666666666666669</v>
      </c>
      <c r="M289">
        <f t="shared" si="60"/>
        <v>8.4000000000000005E-2</v>
      </c>
      <c r="N289">
        <v>22.22</v>
      </c>
      <c r="O289">
        <f t="shared" si="61"/>
        <v>4.4999999999999998E-2</v>
      </c>
      <c r="P289">
        <f t="shared" si="62"/>
        <v>3.9000000000000007E-2</v>
      </c>
      <c r="Q289" s="32">
        <f t="shared" si="63"/>
        <v>97292.216306824004</v>
      </c>
      <c r="R289" s="28">
        <f t="shared" si="64"/>
        <v>19988.79799279194</v>
      </c>
      <c r="S289" s="28">
        <f t="shared" si="65"/>
        <v>193287.98570038387</v>
      </c>
      <c r="T289" s="20"/>
      <c r="U289" s="1">
        <f t="shared" si="56"/>
        <v>399.77595985583883</v>
      </c>
      <c r="V289" s="1">
        <f t="shared" si="57"/>
        <v>100.22404014416117</v>
      </c>
      <c r="W289" s="1">
        <f t="shared" si="58"/>
        <v>199.88797992791942</v>
      </c>
      <c r="X289" s="3">
        <f t="shared" si="66"/>
        <v>4832.1996425095967</v>
      </c>
    </row>
    <row r="290" spans="1:24" x14ac:dyDescent="0.35">
      <c r="A290">
        <v>8</v>
      </c>
      <c r="C290" s="15">
        <f t="shared" si="67"/>
        <v>44193</v>
      </c>
      <c r="D290" s="13"/>
      <c r="L290" s="34">
        <f t="shared" si="59"/>
        <v>1.8666666666666669</v>
      </c>
      <c r="M290">
        <f t="shared" si="60"/>
        <v>8.4000000000000005E-2</v>
      </c>
      <c r="N290">
        <v>22.22</v>
      </c>
      <c r="O290">
        <f t="shared" si="61"/>
        <v>4.4999999999999998E-2</v>
      </c>
      <c r="P290">
        <f t="shared" si="62"/>
        <v>3.9000000000000007E-2</v>
      </c>
      <c r="Q290" s="32">
        <f t="shared" si="63"/>
        <v>96766.214354033116</v>
      </c>
      <c r="R290" s="28">
        <f t="shared" si="64"/>
        <v>19615.3040359072</v>
      </c>
      <c r="S290" s="28">
        <f t="shared" si="65"/>
        <v>194187.48161005951</v>
      </c>
      <c r="T290" s="20"/>
      <c r="U290" s="1">
        <f t="shared" si="56"/>
        <v>392.30608071814402</v>
      </c>
      <c r="V290" s="1">
        <f t="shared" si="57"/>
        <v>107.69391928185598</v>
      </c>
      <c r="W290" s="1">
        <f t="shared" si="58"/>
        <v>196.15304035907201</v>
      </c>
      <c r="X290" s="3">
        <f t="shared" si="66"/>
        <v>4854.6870402514878</v>
      </c>
    </row>
    <row r="291" spans="1:24" x14ac:dyDescent="0.35">
      <c r="A291">
        <v>8</v>
      </c>
      <c r="C291" s="15">
        <f t="shared" si="67"/>
        <v>44194</v>
      </c>
      <c r="D291" s="13"/>
      <c r="L291" s="34">
        <f t="shared" si="59"/>
        <v>1.8666666666666669</v>
      </c>
      <c r="M291">
        <f t="shared" si="60"/>
        <v>8.4000000000000005E-2</v>
      </c>
      <c r="N291">
        <v>22.22</v>
      </c>
      <c r="O291">
        <f t="shared" si="61"/>
        <v>4.4999999999999998E-2</v>
      </c>
      <c r="P291">
        <f t="shared" si="62"/>
        <v>3.9000000000000007E-2</v>
      </c>
      <c r="Q291" s="32">
        <f t="shared" si="63"/>
        <v>96252.831481179237</v>
      </c>
      <c r="R291" s="28">
        <f t="shared" si="64"/>
        <v>19245.998227145254</v>
      </c>
      <c r="S291" s="28">
        <f t="shared" si="65"/>
        <v>195070.17029167534</v>
      </c>
      <c r="T291" s="20"/>
      <c r="U291" s="1">
        <f t="shared" si="56"/>
        <v>384.91996454290506</v>
      </c>
      <c r="V291" s="1">
        <f t="shared" si="57"/>
        <v>115.08003545709494</v>
      </c>
      <c r="W291" s="1">
        <f t="shared" si="58"/>
        <v>192.45998227145253</v>
      </c>
      <c r="X291" s="3">
        <f t="shared" si="66"/>
        <v>4876.7542572918837</v>
      </c>
    </row>
    <row r="292" spans="1:24" x14ac:dyDescent="0.35">
      <c r="A292">
        <v>8</v>
      </c>
      <c r="C292" s="15">
        <f t="shared" si="67"/>
        <v>44195</v>
      </c>
      <c r="D292" s="13"/>
      <c r="L292" s="34">
        <f t="shared" si="59"/>
        <v>1.8666666666666669</v>
      </c>
      <c r="M292">
        <f t="shared" si="60"/>
        <v>8.4000000000000005E-2</v>
      </c>
      <c r="N292">
        <v>22.22</v>
      </c>
      <c r="O292">
        <f t="shared" si="61"/>
        <v>4.4999999999999998E-2</v>
      </c>
      <c r="P292">
        <f t="shared" si="62"/>
        <v>3.9000000000000007E-2</v>
      </c>
      <c r="Q292" s="32">
        <f t="shared" si="63"/>
        <v>95751.786707668332</v>
      </c>
      <c r="R292" s="28">
        <f t="shared" si="64"/>
        <v>18880.973080434629</v>
      </c>
      <c r="S292" s="28">
        <f t="shared" si="65"/>
        <v>195936.24021189689</v>
      </c>
      <c r="T292" s="20"/>
      <c r="U292" s="1">
        <f t="shared" si="56"/>
        <v>377.61946160869257</v>
      </c>
      <c r="V292" s="1">
        <f t="shared" si="57"/>
        <v>122.38053839130743</v>
      </c>
      <c r="W292" s="1">
        <f t="shared" si="58"/>
        <v>188.80973080434629</v>
      </c>
      <c r="X292" s="3">
        <f t="shared" si="66"/>
        <v>4898.4060052974228</v>
      </c>
    </row>
    <row r="293" spans="1:24" x14ac:dyDescent="0.35">
      <c r="A293">
        <v>8</v>
      </c>
      <c r="C293" s="15">
        <f t="shared" si="67"/>
        <v>44196</v>
      </c>
      <c r="D293" s="13"/>
      <c r="L293" s="34">
        <f t="shared" si="59"/>
        <v>1.8666666666666669</v>
      </c>
      <c r="M293">
        <f t="shared" si="60"/>
        <v>8.4000000000000005E-2</v>
      </c>
      <c r="N293">
        <v>22.22</v>
      </c>
      <c r="O293">
        <f t="shared" si="61"/>
        <v>4.4999999999999998E-2</v>
      </c>
      <c r="P293">
        <f t="shared" si="62"/>
        <v>3.9000000000000007E-2</v>
      </c>
      <c r="Q293" s="32">
        <f t="shared" si="63"/>
        <v>95262.803617950762</v>
      </c>
      <c r="R293" s="28">
        <f t="shared" si="64"/>
        <v>18520.312381532633</v>
      </c>
      <c r="S293" s="28">
        <f t="shared" si="65"/>
        <v>196785.88400051644</v>
      </c>
      <c r="T293" s="20"/>
      <c r="U293" s="1">
        <f t="shared" si="56"/>
        <v>370.40624763065267</v>
      </c>
      <c r="V293" s="1">
        <f t="shared" si="57"/>
        <v>129.59375236934733</v>
      </c>
      <c r="W293" s="1">
        <f t="shared" si="58"/>
        <v>185.20312381532634</v>
      </c>
      <c r="X293" s="3">
        <f t="shared" si="66"/>
        <v>4919.6471000129113</v>
      </c>
    </row>
    <row r="294" spans="1:24" x14ac:dyDescent="0.35">
      <c r="A294">
        <v>8</v>
      </c>
      <c r="C294" s="15">
        <f t="shared" si="67"/>
        <v>44197</v>
      </c>
      <c r="D294" s="13"/>
      <c r="L294" s="34">
        <f t="shared" si="59"/>
        <v>1.8666666666666669</v>
      </c>
      <c r="M294">
        <f t="shared" si="60"/>
        <v>8.4000000000000005E-2</v>
      </c>
      <c r="N294">
        <v>22.22</v>
      </c>
      <c r="O294">
        <f t="shared" si="61"/>
        <v>4.4999999999999998E-2</v>
      </c>
      <c r="P294">
        <f t="shared" si="62"/>
        <v>3.9000000000000007E-2</v>
      </c>
      <c r="Q294" s="32">
        <f t="shared" si="63"/>
        <v>94785.610416999654</v>
      </c>
      <c r="R294" s="28">
        <f t="shared" si="64"/>
        <v>18164.091525314772</v>
      </c>
      <c r="S294" s="28">
        <f t="shared" si="65"/>
        <v>197619.2980576854</v>
      </c>
      <c r="T294" s="20"/>
      <c r="U294" s="1">
        <f t="shared" si="56"/>
        <v>363.28183050629548</v>
      </c>
      <c r="V294" s="1">
        <f t="shared" si="57"/>
        <v>136.71816949370452</v>
      </c>
      <c r="W294" s="1">
        <f t="shared" si="58"/>
        <v>181.64091525314774</v>
      </c>
      <c r="X294" s="3">
        <f t="shared" si="66"/>
        <v>4940.4824514421352</v>
      </c>
    </row>
    <row r="295" spans="1:24" x14ac:dyDescent="0.35">
      <c r="A295">
        <v>8</v>
      </c>
      <c r="C295" s="15">
        <f t="shared" si="67"/>
        <v>44198</v>
      </c>
      <c r="D295" s="13"/>
      <c r="L295" s="34">
        <f t="shared" si="59"/>
        <v>1.8666666666666669</v>
      </c>
      <c r="M295">
        <f t="shared" si="60"/>
        <v>8.4000000000000005E-2</v>
      </c>
      <c r="N295">
        <v>22.22</v>
      </c>
      <c r="O295">
        <f t="shared" si="61"/>
        <v>4.4999999999999998E-2</v>
      </c>
      <c r="P295">
        <f t="shared" si="62"/>
        <v>3.9000000000000007E-2</v>
      </c>
      <c r="Q295" s="32">
        <f t="shared" si="63"/>
        <v>94319.939973672052</v>
      </c>
      <c r="R295" s="28">
        <f t="shared" si="64"/>
        <v>17812.377850003206</v>
      </c>
      <c r="S295" s="28">
        <f t="shared" si="65"/>
        <v>198436.68217632457</v>
      </c>
      <c r="T295" s="20"/>
      <c r="U295" s="1">
        <f t="shared" si="56"/>
        <v>356.24755700006415</v>
      </c>
      <c r="V295" s="1">
        <f t="shared" si="57"/>
        <v>143.75244299993585</v>
      </c>
      <c r="W295" s="1">
        <f t="shared" si="58"/>
        <v>178.12377850003207</v>
      </c>
      <c r="X295" s="3">
        <f t="shared" si="66"/>
        <v>4960.9170544081144</v>
      </c>
    </row>
    <row r="296" spans="1:24" x14ac:dyDescent="0.35">
      <c r="A296">
        <v>8</v>
      </c>
      <c r="C296" s="15">
        <f t="shared" si="67"/>
        <v>44199</v>
      </c>
      <c r="D296" s="13"/>
      <c r="L296" s="34">
        <f t="shared" si="59"/>
        <v>1.8666666666666669</v>
      </c>
      <c r="M296">
        <f t="shared" si="60"/>
        <v>8.4000000000000005E-2</v>
      </c>
      <c r="N296">
        <v>22.22</v>
      </c>
      <c r="O296">
        <f t="shared" si="61"/>
        <v>4.4999999999999998E-2</v>
      </c>
      <c r="P296">
        <f t="shared" si="62"/>
        <v>3.9000000000000007E-2</v>
      </c>
      <c r="Q296" s="32">
        <f t="shared" si="63"/>
        <v>93865.529852840365</v>
      </c>
      <c r="R296" s="28">
        <f t="shared" si="64"/>
        <v>17465.23096758475</v>
      </c>
      <c r="S296" s="28">
        <f t="shared" si="65"/>
        <v>199238.23917957471</v>
      </c>
      <c r="T296" s="20"/>
      <c r="U296" s="1">
        <f t="shared" si="56"/>
        <v>349.30461935169501</v>
      </c>
      <c r="V296" s="1">
        <f t="shared" si="57"/>
        <v>150.69538064830499</v>
      </c>
      <c r="W296" s="1">
        <f t="shared" si="58"/>
        <v>174.6523096758475</v>
      </c>
      <c r="X296" s="3">
        <f t="shared" si="66"/>
        <v>4980.9559794893685</v>
      </c>
    </row>
    <row r="297" spans="1:24" x14ac:dyDescent="0.35">
      <c r="A297">
        <v>8</v>
      </c>
      <c r="C297" s="15">
        <f t="shared" si="67"/>
        <v>44200</v>
      </c>
      <c r="D297" s="13"/>
      <c r="L297" s="34">
        <f t="shared" si="59"/>
        <v>1.8666666666666669</v>
      </c>
      <c r="M297">
        <f t="shared" si="60"/>
        <v>8.4000000000000005E-2</v>
      </c>
      <c r="N297">
        <v>22.22</v>
      </c>
      <c r="O297">
        <f t="shared" si="61"/>
        <v>4.4999999999999998E-2</v>
      </c>
      <c r="P297">
        <f t="shared" si="62"/>
        <v>3.9000000000000007E-2</v>
      </c>
      <c r="Q297" s="32">
        <f t="shared" si="63"/>
        <v>93422.122337136665</v>
      </c>
      <c r="R297" s="28">
        <f t="shared" si="64"/>
        <v>17122.70308974713</v>
      </c>
      <c r="S297" s="28">
        <f t="shared" si="65"/>
        <v>200024.17457311603</v>
      </c>
      <c r="T297" s="20"/>
      <c r="U297" s="1">
        <f t="shared" si="56"/>
        <v>342.45406179494262</v>
      </c>
      <c r="V297" s="1">
        <f t="shared" si="57"/>
        <v>157.54593820505738</v>
      </c>
      <c r="W297" s="1">
        <f t="shared" si="58"/>
        <v>171.22703089747131</v>
      </c>
      <c r="X297" s="3">
        <f t="shared" si="66"/>
        <v>5000.6043643279008</v>
      </c>
    </row>
    <row r="298" spans="1:24" x14ac:dyDescent="0.35">
      <c r="A298">
        <v>8</v>
      </c>
      <c r="C298" s="15">
        <f t="shared" si="67"/>
        <v>44201</v>
      </c>
      <c r="D298" s="13"/>
      <c r="L298" s="34">
        <f t="shared" si="59"/>
        <v>1.8666666666666669</v>
      </c>
      <c r="M298">
        <f t="shared" si="60"/>
        <v>8.4000000000000005E-2</v>
      </c>
      <c r="N298">
        <v>22.22</v>
      </c>
      <c r="O298">
        <f t="shared" si="61"/>
        <v>4.4999999999999998E-2</v>
      </c>
      <c r="P298">
        <f t="shared" si="62"/>
        <v>3.9000000000000007E-2</v>
      </c>
      <c r="Q298" s="32">
        <f t="shared" si="63"/>
        <v>92989.464439109186</v>
      </c>
      <c r="R298" s="28">
        <f t="shared" si="64"/>
        <v>16784.839348735986</v>
      </c>
      <c r="S298" s="28">
        <f t="shared" si="65"/>
        <v>200794.69621215467</v>
      </c>
      <c r="T298" s="20"/>
      <c r="U298" s="1">
        <f t="shared" si="56"/>
        <v>335.69678697471971</v>
      </c>
      <c r="V298" s="1">
        <f t="shared" si="57"/>
        <v>164.30321302528029</v>
      </c>
      <c r="W298" s="1">
        <f t="shared" si="58"/>
        <v>167.84839348735986</v>
      </c>
      <c r="X298" s="3">
        <f t="shared" si="66"/>
        <v>5019.8674053038667</v>
      </c>
    </row>
    <row r="299" spans="1:24" x14ac:dyDescent="0.35">
      <c r="A299">
        <v>8</v>
      </c>
      <c r="C299" s="15">
        <f t="shared" si="67"/>
        <v>44202</v>
      </c>
      <c r="D299" s="13"/>
      <c r="L299" s="34">
        <f t="shared" si="59"/>
        <v>1.8666666666666669</v>
      </c>
      <c r="M299">
        <f t="shared" si="60"/>
        <v>8.4000000000000005E-2</v>
      </c>
      <c r="N299">
        <v>22.22</v>
      </c>
      <c r="O299">
        <f t="shared" si="61"/>
        <v>4.4999999999999998E-2</v>
      </c>
      <c r="P299">
        <f t="shared" si="62"/>
        <v>3.9000000000000007E-2</v>
      </c>
      <c r="Q299" s="32">
        <f t="shared" si="63"/>
        <v>92567.30790454743</v>
      </c>
      <c r="R299" s="28">
        <f t="shared" si="64"/>
        <v>16451.67811260463</v>
      </c>
      <c r="S299" s="28">
        <f t="shared" si="65"/>
        <v>201550.0139828478</v>
      </c>
      <c r="T299" s="20"/>
      <c r="U299" s="1">
        <f t="shared" si="56"/>
        <v>329.03356225209262</v>
      </c>
      <c r="V299" s="1">
        <f t="shared" si="57"/>
        <v>170.96643774790738</v>
      </c>
      <c r="W299" s="1">
        <f t="shared" si="58"/>
        <v>164.51678112604631</v>
      </c>
      <c r="X299" s="3">
        <f t="shared" si="66"/>
        <v>5038.7503495711953</v>
      </c>
    </row>
    <row r="300" spans="1:24" x14ac:dyDescent="0.35">
      <c r="A300">
        <v>8</v>
      </c>
      <c r="C300" s="15">
        <f t="shared" si="67"/>
        <v>44203</v>
      </c>
      <c r="D300" s="13"/>
      <c r="L300" s="34">
        <f t="shared" si="59"/>
        <v>1.8666666666666669</v>
      </c>
      <c r="M300">
        <f t="shared" si="60"/>
        <v>8.4000000000000005E-2</v>
      </c>
      <c r="N300">
        <v>22.22</v>
      </c>
      <c r="O300">
        <f t="shared" si="61"/>
        <v>4.4999999999999998E-2</v>
      </c>
      <c r="P300">
        <f t="shared" si="62"/>
        <v>3.9000000000000007E-2</v>
      </c>
      <c r="Q300" s="32">
        <f t="shared" si="63"/>
        <v>92155.409207691147</v>
      </c>
      <c r="R300" s="28">
        <f t="shared" si="64"/>
        <v>16123.251294393704</v>
      </c>
      <c r="S300" s="28">
        <f t="shared" si="65"/>
        <v>202290.339497915</v>
      </c>
      <c r="T300" s="20"/>
      <c r="U300" s="1">
        <f t="shared" si="56"/>
        <v>322.46502588787411</v>
      </c>
      <c r="V300" s="1">
        <f t="shared" si="57"/>
        <v>177.53497411212589</v>
      </c>
      <c r="W300" s="1">
        <f t="shared" si="58"/>
        <v>161.23251294393705</v>
      </c>
      <c r="X300" s="3">
        <f t="shared" si="66"/>
        <v>5057.2584874478753</v>
      </c>
    </row>
    <row r="301" spans="1:24" x14ac:dyDescent="0.35">
      <c r="A301">
        <v>8</v>
      </c>
      <c r="C301" s="15">
        <f t="shared" si="67"/>
        <v>44204</v>
      </c>
      <c r="D301" s="13"/>
      <c r="L301" s="34">
        <f t="shared" si="59"/>
        <v>1.8666666666666669</v>
      </c>
      <c r="M301">
        <f t="shared" si="60"/>
        <v>8.4000000000000005E-2</v>
      </c>
      <c r="N301">
        <v>22.22</v>
      </c>
      <c r="O301">
        <f t="shared" si="61"/>
        <v>4.4999999999999998E-2</v>
      </c>
      <c r="P301">
        <f t="shared" si="62"/>
        <v>3.9000000000000007E-2</v>
      </c>
      <c r="Q301" s="32">
        <f t="shared" si="63"/>
        <v>91753.529538998191</v>
      </c>
      <c r="R301" s="28">
        <f t="shared" si="64"/>
        <v>15799.584654838951</v>
      </c>
      <c r="S301" s="28">
        <f t="shared" si="65"/>
        <v>203015.88580616273</v>
      </c>
      <c r="T301" s="20"/>
      <c r="U301" s="1">
        <f t="shared" si="56"/>
        <v>315.99169309677904</v>
      </c>
      <c r="V301" s="1">
        <f t="shared" si="57"/>
        <v>184.00830690322096</v>
      </c>
      <c r="W301" s="1">
        <f t="shared" si="58"/>
        <v>157.99584654838952</v>
      </c>
      <c r="X301" s="3">
        <f t="shared" si="66"/>
        <v>5075.3971451540683</v>
      </c>
    </row>
    <row r="302" spans="1:24" x14ac:dyDescent="0.35">
      <c r="A302">
        <v>8</v>
      </c>
      <c r="C302" s="15">
        <f t="shared" si="67"/>
        <v>44205</v>
      </c>
      <c r="D302" s="13"/>
      <c r="L302" s="34">
        <f t="shared" si="59"/>
        <v>1.8666666666666669</v>
      </c>
      <c r="M302">
        <f t="shared" si="60"/>
        <v>8.4000000000000005E-2</v>
      </c>
      <c r="N302">
        <v>22.22</v>
      </c>
      <c r="O302">
        <f t="shared" si="61"/>
        <v>4.4999999999999998E-2</v>
      </c>
      <c r="P302">
        <f t="shared" si="62"/>
        <v>3.9000000000000007E-2</v>
      </c>
      <c r="Q302" s="32">
        <f t="shared" si="63"/>
        <v>91361.434786107158</v>
      </c>
      <c r="R302" s="28">
        <f t="shared" si="64"/>
        <v>15480.698098262224</v>
      </c>
      <c r="S302" s="28">
        <f t="shared" si="65"/>
        <v>203726.86711563048</v>
      </c>
      <c r="T302" s="20"/>
      <c r="U302" s="1">
        <f t="shared" si="56"/>
        <v>309.61396196524447</v>
      </c>
      <c r="V302" s="1">
        <f t="shared" si="57"/>
        <v>190.38603803475553</v>
      </c>
      <c r="W302" s="1">
        <f t="shared" si="58"/>
        <v>154.80698098262224</v>
      </c>
      <c r="X302" s="3">
        <f t="shared" si="66"/>
        <v>5093.1716778907621</v>
      </c>
    </row>
    <row r="303" spans="1:24" x14ac:dyDescent="0.35">
      <c r="A303">
        <v>8</v>
      </c>
      <c r="C303" s="15">
        <f t="shared" si="67"/>
        <v>44206</v>
      </c>
      <c r="D303" s="13"/>
      <c r="L303" s="34">
        <f t="shared" si="59"/>
        <v>1.8666666666666669</v>
      </c>
      <c r="M303">
        <f t="shared" si="60"/>
        <v>8.4000000000000005E-2</v>
      </c>
      <c r="N303">
        <v>22.22</v>
      </c>
      <c r="O303">
        <f t="shared" si="61"/>
        <v>4.4999999999999998E-2</v>
      </c>
      <c r="P303">
        <f t="shared" si="62"/>
        <v>3.9000000000000007E-2</v>
      </c>
      <c r="Q303" s="32">
        <f t="shared" si="63"/>
        <v>90978.895508593647</v>
      </c>
      <c r="R303" s="28">
        <f t="shared" si="64"/>
        <v>15166.605961353933</v>
      </c>
      <c r="S303" s="28">
        <f t="shared" si="65"/>
        <v>204423.49853005228</v>
      </c>
      <c r="T303" s="20"/>
      <c r="U303" s="1">
        <f t="shared" si="56"/>
        <v>303.33211922707864</v>
      </c>
      <c r="V303" s="1">
        <f t="shared" si="57"/>
        <v>196.66788077292136</v>
      </c>
      <c r="W303" s="1">
        <f t="shared" si="58"/>
        <v>151.66605961353932</v>
      </c>
      <c r="X303" s="3">
        <f t="shared" si="66"/>
        <v>5110.5874632513078</v>
      </c>
    </row>
    <row r="304" spans="1:24" x14ac:dyDescent="0.35">
      <c r="A304">
        <v>8</v>
      </c>
      <c r="C304" s="15">
        <f t="shared" si="67"/>
        <v>44207</v>
      </c>
      <c r="D304" s="13"/>
      <c r="L304" s="34">
        <f t="shared" si="59"/>
        <v>1.8666666666666669</v>
      </c>
      <c r="M304">
        <f t="shared" si="60"/>
        <v>8.4000000000000005E-2</v>
      </c>
      <c r="N304">
        <v>22.22</v>
      </c>
      <c r="O304">
        <f t="shared" si="61"/>
        <v>4.4999999999999998E-2</v>
      </c>
      <c r="P304">
        <f t="shared" si="62"/>
        <v>3.9000000000000007E-2</v>
      </c>
      <c r="Q304" s="32">
        <f t="shared" si="63"/>
        <v>90605.686907082374</v>
      </c>
      <c r="R304" s="28">
        <f t="shared" si="64"/>
        <v>14857.317294604283</v>
      </c>
      <c r="S304" s="28">
        <f t="shared" si="65"/>
        <v>205105.9957983132</v>
      </c>
      <c r="T304" s="20"/>
      <c r="U304" s="1">
        <f t="shared" si="56"/>
        <v>297.14634589208566</v>
      </c>
      <c r="V304" s="1">
        <f t="shared" si="57"/>
        <v>202.85365410791434</v>
      </c>
      <c r="W304" s="1">
        <f t="shared" si="58"/>
        <v>148.57317294604283</v>
      </c>
      <c r="X304" s="3">
        <f t="shared" si="66"/>
        <v>5127.6498949578308</v>
      </c>
    </row>
    <row r="305" spans="1:24" x14ac:dyDescent="0.35">
      <c r="A305">
        <v>8</v>
      </c>
      <c r="C305" s="15">
        <f t="shared" si="67"/>
        <v>44208</v>
      </c>
      <c r="D305" s="13"/>
      <c r="L305" s="34">
        <f t="shared" si="59"/>
        <v>1.8666666666666669</v>
      </c>
      <c r="M305">
        <f t="shared" si="60"/>
        <v>8.4000000000000005E-2</v>
      </c>
      <c r="N305">
        <v>22.22</v>
      </c>
      <c r="O305">
        <f t="shared" si="61"/>
        <v>4.4999999999999998E-2</v>
      </c>
      <c r="P305">
        <f t="shared" si="62"/>
        <v>3.9000000000000007E-2</v>
      </c>
      <c r="Q305" s="32">
        <f t="shared" si="63"/>
        <v>90241.588787243163</v>
      </c>
      <c r="R305" s="28">
        <f t="shared" si="64"/>
        <v>14552.836136186301</v>
      </c>
      <c r="S305" s="28">
        <f t="shared" si="65"/>
        <v>205774.57507657039</v>
      </c>
      <c r="T305" s="20"/>
      <c r="U305" s="1">
        <f t="shared" si="56"/>
        <v>291.05672272372601</v>
      </c>
      <c r="V305" s="1">
        <f t="shared" si="57"/>
        <v>208.94327727627399</v>
      </c>
      <c r="W305" s="1">
        <f t="shared" si="58"/>
        <v>145.52836136186301</v>
      </c>
      <c r="X305" s="3">
        <f t="shared" si="66"/>
        <v>5144.36437691426</v>
      </c>
    </row>
    <row r="306" spans="1:24" x14ac:dyDescent="0.35">
      <c r="A306">
        <v>8</v>
      </c>
      <c r="C306" s="15">
        <f t="shared" si="67"/>
        <v>44209</v>
      </c>
      <c r="D306" s="13"/>
      <c r="L306" s="34">
        <f t="shared" si="59"/>
        <v>1.8666666666666669</v>
      </c>
      <c r="M306">
        <f t="shared" si="60"/>
        <v>8.4000000000000005E-2</v>
      </c>
      <c r="N306">
        <v>22.22</v>
      </c>
      <c r="O306">
        <f t="shared" si="61"/>
        <v>4.4999999999999998E-2</v>
      </c>
      <c r="P306">
        <f t="shared" si="62"/>
        <v>3.9000000000000007E-2</v>
      </c>
      <c r="Q306" s="32">
        <f t="shared" si="63"/>
        <v>89886.385519165487</v>
      </c>
      <c r="R306" s="28">
        <f t="shared" si="64"/>
        <v>14253.161778135594</v>
      </c>
      <c r="S306" s="28">
        <f t="shared" si="65"/>
        <v>206429.45270269876</v>
      </c>
      <c r="T306" s="20"/>
      <c r="U306" s="1">
        <f t="shared" si="56"/>
        <v>285.0632355627119</v>
      </c>
      <c r="V306" s="1">
        <f t="shared" si="57"/>
        <v>214.9367644372881</v>
      </c>
      <c r="W306" s="1">
        <f t="shared" si="58"/>
        <v>142.53161778135595</v>
      </c>
      <c r="X306" s="3">
        <f t="shared" si="66"/>
        <v>5160.7363175674691</v>
      </c>
    </row>
    <row r="307" spans="1:24" x14ac:dyDescent="0.35">
      <c r="A307">
        <v>8</v>
      </c>
      <c r="C307" s="15">
        <f t="shared" si="67"/>
        <v>44210</v>
      </c>
      <c r="D307" s="13"/>
      <c r="L307" s="34">
        <f t="shared" si="59"/>
        <v>1.8666666666666669</v>
      </c>
      <c r="M307">
        <f t="shared" si="60"/>
        <v>8.4000000000000005E-2</v>
      </c>
      <c r="N307">
        <v>22.22</v>
      </c>
      <c r="O307">
        <f t="shared" si="61"/>
        <v>4.4999999999999998E-2</v>
      </c>
      <c r="P307">
        <f t="shared" si="62"/>
        <v>3.9000000000000007E-2</v>
      </c>
      <c r="Q307" s="32">
        <f t="shared" si="63"/>
        <v>89539.86599257437</v>
      </c>
      <c r="R307" s="28">
        <f t="shared" si="64"/>
        <v>13958.289024710604</v>
      </c>
      <c r="S307" s="28">
        <f t="shared" si="65"/>
        <v>207070.84498271486</v>
      </c>
      <c r="T307" s="20"/>
      <c r="U307" s="1">
        <f t="shared" si="56"/>
        <v>279.16578049421207</v>
      </c>
      <c r="V307" s="1">
        <f t="shared" si="57"/>
        <v>220.83421950578793</v>
      </c>
      <c r="W307" s="1">
        <f t="shared" si="58"/>
        <v>139.58289024710604</v>
      </c>
      <c r="X307" s="3">
        <f t="shared" si="66"/>
        <v>5176.771124567872</v>
      </c>
    </row>
    <row r="308" spans="1:24" x14ac:dyDescent="0.35">
      <c r="A308">
        <v>8</v>
      </c>
      <c r="C308" s="15">
        <f t="shared" si="67"/>
        <v>44211</v>
      </c>
      <c r="D308" s="13"/>
      <c r="L308" s="34">
        <f t="shared" si="59"/>
        <v>1.8666666666666669</v>
      </c>
      <c r="M308">
        <f t="shared" si="60"/>
        <v>8.4000000000000005E-2</v>
      </c>
      <c r="N308">
        <v>22.22</v>
      </c>
      <c r="O308">
        <f t="shared" si="61"/>
        <v>4.4999999999999998E-2</v>
      </c>
      <c r="P308">
        <f t="shared" si="62"/>
        <v>3.9000000000000007E-2</v>
      </c>
      <c r="Q308" s="32">
        <f t="shared" si="63"/>
        <v>89201.823568320455</v>
      </c>
      <c r="R308" s="28">
        <f t="shared" si="64"/>
        <v>13668.208442852541</v>
      </c>
      <c r="S308" s="28">
        <f t="shared" si="65"/>
        <v>207698.96798882683</v>
      </c>
      <c r="T308" s="20"/>
      <c r="U308" s="1">
        <f t="shared" si="56"/>
        <v>273.36416885705086</v>
      </c>
      <c r="V308" s="1">
        <f t="shared" si="57"/>
        <v>226.63583114294914</v>
      </c>
      <c r="W308" s="1">
        <f t="shared" si="58"/>
        <v>136.68208442852543</v>
      </c>
      <c r="X308" s="3">
        <f t="shared" si="66"/>
        <v>5192.4741997206711</v>
      </c>
    </row>
    <row r="309" spans="1:24" x14ac:dyDescent="0.35">
      <c r="A309">
        <v>8</v>
      </c>
      <c r="C309" s="15">
        <f t="shared" si="67"/>
        <v>44212</v>
      </c>
      <c r="D309" s="13"/>
      <c r="L309" s="34">
        <f t="shared" si="59"/>
        <v>1.8666666666666669</v>
      </c>
      <c r="M309">
        <f t="shared" si="60"/>
        <v>8.4000000000000005E-2</v>
      </c>
      <c r="N309">
        <v>22.22</v>
      </c>
      <c r="O309">
        <f t="shared" si="61"/>
        <v>4.4999999999999998E-2</v>
      </c>
      <c r="P309">
        <f t="shared" si="62"/>
        <v>3.9000000000000007E-2</v>
      </c>
      <c r="Q309" s="32">
        <f t="shared" si="63"/>
        <v>88872.056026547943</v>
      </c>
      <c r="R309" s="28">
        <f t="shared" si="64"/>
        <v>13382.906604696693</v>
      </c>
      <c r="S309" s="28">
        <f t="shared" si="65"/>
        <v>208314.03736875521</v>
      </c>
      <c r="T309" s="20"/>
      <c r="U309" s="1">
        <f t="shared" si="56"/>
        <v>267.65813209393389</v>
      </c>
      <c r="V309" s="1">
        <f t="shared" si="57"/>
        <v>232.34186790606611</v>
      </c>
      <c r="W309" s="1">
        <f t="shared" si="58"/>
        <v>133.82906604696694</v>
      </c>
      <c r="X309" s="3">
        <f t="shared" si="66"/>
        <v>5207.8509342188809</v>
      </c>
    </row>
    <row r="310" spans="1:24" x14ac:dyDescent="0.35">
      <c r="A310">
        <v>8</v>
      </c>
      <c r="C310" s="15">
        <f t="shared" si="67"/>
        <v>44213</v>
      </c>
      <c r="D310" s="13"/>
      <c r="L310" s="34">
        <f t="shared" si="59"/>
        <v>1.8666666666666669</v>
      </c>
      <c r="M310">
        <f t="shared" si="60"/>
        <v>8.4000000000000005E-2</v>
      </c>
      <c r="N310">
        <v>22.22</v>
      </c>
      <c r="O310">
        <f t="shared" si="61"/>
        <v>4.4999999999999998E-2</v>
      </c>
      <c r="P310">
        <f t="shared" si="62"/>
        <v>3.9000000000000007E-2</v>
      </c>
      <c r="Q310" s="32">
        <f t="shared" si="63"/>
        <v>88550.365511916898</v>
      </c>
      <c r="R310" s="28">
        <f t="shared" si="64"/>
        <v>13102.366322116392</v>
      </c>
      <c r="S310" s="28">
        <f t="shared" si="65"/>
        <v>208916.26816596655</v>
      </c>
      <c r="T310" s="20"/>
      <c r="U310" s="1">
        <f t="shared" si="56"/>
        <v>262.04732644232786</v>
      </c>
      <c r="V310" s="1">
        <f t="shared" si="57"/>
        <v>237.95267355767214</v>
      </c>
      <c r="W310" s="1">
        <f t="shared" si="58"/>
        <v>131.02366322116393</v>
      </c>
      <c r="X310" s="3">
        <f t="shared" si="66"/>
        <v>5222.9067041491644</v>
      </c>
    </row>
    <row r="311" spans="1:24" x14ac:dyDescent="0.35">
      <c r="A311">
        <v>8</v>
      </c>
      <c r="C311" s="15">
        <f t="shared" si="67"/>
        <v>44214</v>
      </c>
      <c r="D311" s="13"/>
      <c r="L311" s="34">
        <f t="shared" si="59"/>
        <v>1.8666666666666669</v>
      </c>
      <c r="M311">
        <f t="shared" si="60"/>
        <v>8.4000000000000005E-2</v>
      </c>
      <c r="N311">
        <v>22.22</v>
      </c>
      <c r="O311">
        <f t="shared" si="61"/>
        <v>4.4999999999999998E-2</v>
      </c>
      <c r="P311">
        <f t="shared" si="62"/>
        <v>3.9000000000000007E-2</v>
      </c>
      <c r="Q311" s="32">
        <f t="shared" si="63"/>
        <v>88236.558476230246</v>
      </c>
      <c r="R311" s="28">
        <f t="shared" si="64"/>
        <v>12826.566873307807</v>
      </c>
      <c r="S311" s="28">
        <f t="shared" si="65"/>
        <v>209505.8746504618</v>
      </c>
      <c r="T311" s="20"/>
      <c r="U311" s="1">
        <f t="shared" si="56"/>
        <v>256.53133746615617</v>
      </c>
      <c r="V311" s="1">
        <f t="shared" si="57"/>
        <v>243.46866253384383</v>
      </c>
      <c r="W311" s="1">
        <f t="shared" si="58"/>
        <v>128.26566873307809</v>
      </c>
      <c r="X311" s="3">
        <f t="shared" si="66"/>
        <v>5237.6468662615453</v>
      </c>
    </row>
    <row r="312" spans="1:24" x14ac:dyDescent="0.35">
      <c r="A312">
        <v>8</v>
      </c>
      <c r="C312" s="15">
        <f t="shared" si="67"/>
        <v>44215</v>
      </c>
      <c r="D312" s="13"/>
      <c r="L312" s="34">
        <f t="shared" si="59"/>
        <v>1.8666666666666669</v>
      </c>
      <c r="M312">
        <f t="shared" si="60"/>
        <v>8.4000000000000005E-2</v>
      </c>
      <c r="N312">
        <v>22.22</v>
      </c>
      <c r="O312">
        <f t="shared" si="61"/>
        <v>4.4999999999999998E-2</v>
      </c>
      <c r="P312">
        <f t="shared" si="62"/>
        <v>3.9000000000000007E-2</v>
      </c>
      <c r="Q312" s="32">
        <f t="shared" si="63"/>
        <v>87930.445618791186</v>
      </c>
      <c r="R312" s="28">
        <f t="shared" si="64"/>
        <v>12555.484221448021</v>
      </c>
      <c r="S312" s="28">
        <f t="shared" si="65"/>
        <v>210083.07015976065</v>
      </c>
      <c r="T312" s="20"/>
      <c r="U312" s="1">
        <f t="shared" si="56"/>
        <v>251.10968442896043</v>
      </c>
      <c r="V312" s="1">
        <f t="shared" si="57"/>
        <v>248.89031557103957</v>
      </c>
      <c r="W312" s="1">
        <f t="shared" si="58"/>
        <v>125.55484221448022</v>
      </c>
      <c r="X312" s="3">
        <f t="shared" si="66"/>
        <v>5252.0767539940171</v>
      </c>
    </row>
    <row r="313" spans="1:24" x14ac:dyDescent="0.35">
      <c r="A313">
        <v>8</v>
      </c>
      <c r="C313" s="15">
        <f t="shared" si="67"/>
        <v>44216</v>
      </c>
      <c r="D313" s="13"/>
      <c r="L313" s="34">
        <f t="shared" si="59"/>
        <v>1.8666666666666669</v>
      </c>
      <c r="M313">
        <f t="shared" si="60"/>
        <v>8.4000000000000005E-2</v>
      </c>
      <c r="N313">
        <v>22.22</v>
      </c>
      <c r="O313">
        <f t="shared" si="61"/>
        <v>4.4999999999999998E-2</v>
      </c>
      <c r="P313">
        <f t="shared" si="62"/>
        <v>3.9000000000000007E-2</v>
      </c>
      <c r="Q313" s="32">
        <f t="shared" si="63"/>
        <v>87631.8418247933</v>
      </c>
      <c r="R313" s="28">
        <f t="shared" si="64"/>
        <v>12289.091225480752</v>
      </c>
      <c r="S313" s="28">
        <f t="shared" si="65"/>
        <v>210648.06694972582</v>
      </c>
      <c r="T313" s="20"/>
      <c r="U313" s="1">
        <f t="shared" si="56"/>
        <v>245.78182450961503</v>
      </c>
      <c r="V313" s="1">
        <f t="shared" si="57"/>
        <v>254.21817549038497</v>
      </c>
      <c r="W313" s="1">
        <f t="shared" si="58"/>
        <v>122.89091225480752</v>
      </c>
      <c r="X313" s="3">
        <f t="shared" si="66"/>
        <v>5266.2016737431459</v>
      </c>
    </row>
    <row r="314" spans="1:24" x14ac:dyDescent="0.35">
      <c r="A314">
        <v>8</v>
      </c>
      <c r="C314" s="15">
        <f t="shared" si="67"/>
        <v>44217</v>
      </c>
      <c r="D314" s="13"/>
      <c r="L314" s="34">
        <f t="shared" si="59"/>
        <v>1.8666666666666669</v>
      </c>
      <c r="M314">
        <f t="shared" si="60"/>
        <v>8.4000000000000005E-2</v>
      </c>
      <c r="N314">
        <v>22.22</v>
      </c>
      <c r="O314">
        <f t="shared" si="61"/>
        <v>4.4999999999999998E-2</v>
      </c>
      <c r="P314">
        <f t="shared" si="62"/>
        <v>3.9000000000000007E-2</v>
      </c>
      <c r="Q314" s="32">
        <f t="shared" si="63"/>
        <v>87340.566102023702</v>
      </c>
      <c r="R314" s="28">
        <f t="shared" si="64"/>
        <v>12027.35784310372</v>
      </c>
      <c r="S314" s="28">
        <f t="shared" si="65"/>
        <v>211201.07605487245</v>
      </c>
      <c r="T314" s="20"/>
      <c r="U314" s="1">
        <f t="shared" si="56"/>
        <v>240.54715686207442</v>
      </c>
      <c r="V314" s="1">
        <f t="shared" si="57"/>
        <v>259.45284313792558</v>
      </c>
      <c r="W314" s="1">
        <f t="shared" si="58"/>
        <v>120.27357843103721</v>
      </c>
      <c r="X314" s="3">
        <f t="shared" si="66"/>
        <v>5280.0269013718116</v>
      </c>
    </row>
    <row r="315" spans="1:24" x14ac:dyDescent="0.35">
      <c r="A315">
        <v>8</v>
      </c>
      <c r="C315" s="15">
        <f t="shared" si="67"/>
        <v>44218</v>
      </c>
      <c r="D315" s="13"/>
      <c r="L315" s="34">
        <f t="shared" si="59"/>
        <v>1.8666666666666669</v>
      </c>
      <c r="M315">
        <f t="shared" si="60"/>
        <v>8.4000000000000005E-2</v>
      </c>
      <c r="N315">
        <v>22.22</v>
      </c>
      <c r="O315">
        <f t="shared" si="61"/>
        <v>4.4999999999999998E-2</v>
      </c>
      <c r="P315">
        <f t="shared" si="62"/>
        <v>3.9000000000000007E-2</v>
      </c>
      <c r="Q315" s="32">
        <f t="shared" si="63"/>
        <v>87056.441516138555</v>
      </c>
      <c r="R315" s="28">
        <f t="shared" si="64"/>
        <v>11770.251326049194</v>
      </c>
      <c r="S315" s="28">
        <f t="shared" si="65"/>
        <v>211742.30715781212</v>
      </c>
      <c r="T315" s="20"/>
      <c r="U315" s="1">
        <f t="shared" si="56"/>
        <v>235.40502652098388</v>
      </c>
      <c r="V315" s="1">
        <f t="shared" si="57"/>
        <v>264.59497347901612</v>
      </c>
      <c r="W315" s="1">
        <f t="shared" si="58"/>
        <v>117.70251326049194</v>
      </c>
      <c r="X315" s="3">
        <f t="shared" si="66"/>
        <v>5293.5576789453035</v>
      </c>
    </row>
    <row r="316" spans="1:24" x14ac:dyDescent="0.35">
      <c r="A316">
        <v>8</v>
      </c>
      <c r="C316" s="15">
        <f t="shared" si="67"/>
        <v>44219</v>
      </c>
      <c r="D316" s="13"/>
      <c r="L316" s="34">
        <f t="shared" si="59"/>
        <v>1.8666666666666669</v>
      </c>
      <c r="M316">
        <f t="shared" si="60"/>
        <v>8.4000000000000005E-2</v>
      </c>
      <c r="N316">
        <v>22.22</v>
      </c>
      <c r="O316">
        <f t="shared" si="61"/>
        <v>4.4999999999999998E-2</v>
      </c>
      <c r="P316">
        <f t="shared" si="62"/>
        <v>3.9000000000000007E-2</v>
      </c>
      <c r="Q316" s="32">
        <f t="shared" si="63"/>
        <v>86779.295124750832</v>
      </c>
      <c r="R316" s="28">
        <f t="shared" si="64"/>
        <v>11517.736407764702</v>
      </c>
      <c r="S316" s="28">
        <f t="shared" si="65"/>
        <v>212271.96846748432</v>
      </c>
      <c r="T316" s="20"/>
      <c r="U316" s="1">
        <f t="shared" si="56"/>
        <v>230.35472815529403</v>
      </c>
      <c r="V316" s="1">
        <f t="shared" si="57"/>
        <v>269.64527184470597</v>
      </c>
      <c r="W316" s="1">
        <f t="shared" si="58"/>
        <v>115.17736407764701</v>
      </c>
      <c r="X316" s="3">
        <f t="shared" si="66"/>
        <v>5306.7992116871083</v>
      </c>
    </row>
    <row r="317" spans="1:24" x14ac:dyDescent="0.35">
      <c r="A317">
        <v>8</v>
      </c>
      <c r="C317" s="15">
        <f t="shared" si="67"/>
        <v>44220</v>
      </c>
      <c r="D317" s="13"/>
      <c r="L317" s="34">
        <f t="shared" si="59"/>
        <v>1.8666666666666669</v>
      </c>
      <c r="M317">
        <f t="shared" si="60"/>
        <v>8.4000000000000005E-2</v>
      </c>
      <c r="N317">
        <v>22.22</v>
      </c>
      <c r="O317">
        <f t="shared" si="61"/>
        <v>4.4999999999999998E-2</v>
      </c>
      <c r="P317">
        <f t="shared" si="62"/>
        <v>3.9000000000000007E-2</v>
      </c>
      <c r="Q317" s="32">
        <f t="shared" si="63"/>
        <v>86508.957910551442</v>
      </c>
      <c r="R317" s="28">
        <f t="shared" si="64"/>
        <v>11269.775483614674</v>
      </c>
      <c r="S317" s="28">
        <f t="shared" si="65"/>
        <v>212790.26660583372</v>
      </c>
      <c r="T317" s="20"/>
      <c r="U317" s="1">
        <f t="shared" si="56"/>
        <v>225.39550967229349</v>
      </c>
      <c r="V317" s="1">
        <f t="shared" si="57"/>
        <v>274.60449032770651</v>
      </c>
      <c r="W317" s="1">
        <f t="shared" si="58"/>
        <v>112.69775483614674</v>
      </c>
      <c r="X317" s="3">
        <f t="shared" si="66"/>
        <v>5319.7566651458437</v>
      </c>
    </row>
    <row r="318" spans="1:24" x14ac:dyDescent="0.35">
      <c r="A318">
        <v>8</v>
      </c>
      <c r="C318" s="15">
        <f t="shared" si="67"/>
        <v>44221</v>
      </c>
      <c r="D318" s="13"/>
      <c r="L318" s="34">
        <f t="shared" si="59"/>
        <v>1.8666666666666669</v>
      </c>
      <c r="M318">
        <f t="shared" si="60"/>
        <v>8.4000000000000005E-2</v>
      </c>
      <c r="N318">
        <v>22.22</v>
      </c>
      <c r="O318">
        <f t="shared" si="61"/>
        <v>4.4999999999999998E-2</v>
      </c>
      <c r="P318">
        <f t="shared" si="62"/>
        <v>3.9000000000000007E-2</v>
      </c>
      <c r="Q318" s="32">
        <f t="shared" si="63"/>
        <v>86245.264713667784</v>
      </c>
      <c r="R318" s="28">
        <f t="shared" si="64"/>
        <v>11026.328783735673</v>
      </c>
      <c r="S318" s="28">
        <f t="shared" si="65"/>
        <v>213297.40650259639</v>
      </c>
      <c r="T318" s="20"/>
      <c r="U318" s="1">
        <f t="shared" si="56"/>
        <v>220.52657567471346</v>
      </c>
      <c r="V318" s="1">
        <f t="shared" si="57"/>
        <v>279.47342432528654</v>
      </c>
      <c r="W318" s="1">
        <f t="shared" si="58"/>
        <v>110.26328783735673</v>
      </c>
      <c r="X318" s="3">
        <f t="shared" si="66"/>
        <v>5332.4351625649106</v>
      </c>
    </row>
    <row r="319" spans="1:24" x14ac:dyDescent="0.35">
      <c r="A319">
        <v>8</v>
      </c>
      <c r="C319" s="15">
        <f t="shared" si="67"/>
        <v>44222</v>
      </c>
      <c r="D319" s="13"/>
      <c r="L319" s="34">
        <f t="shared" si="59"/>
        <v>1.8666666666666669</v>
      </c>
      <c r="M319">
        <f t="shared" si="60"/>
        <v>8.4000000000000005E-2</v>
      </c>
      <c r="N319">
        <v>22.22</v>
      </c>
      <c r="O319">
        <f t="shared" si="61"/>
        <v>4.4999999999999998E-2</v>
      </c>
      <c r="P319">
        <f t="shared" si="62"/>
        <v>3.9000000000000007E-2</v>
      </c>
      <c r="Q319" s="32">
        <f t="shared" si="63"/>
        <v>85988.054163447057</v>
      </c>
      <c r="R319" s="28">
        <f t="shared" si="64"/>
        <v>10787.354538688292</v>
      </c>
      <c r="S319" s="28">
        <f t="shared" si="65"/>
        <v>213793.59129786451</v>
      </c>
      <c r="T319" s="20"/>
      <c r="U319" s="1">
        <f t="shared" si="56"/>
        <v>215.74709077376585</v>
      </c>
      <c r="V319" s="1">
        <f t="shared" si="57"/>
        <v>284.25290922623412</v>
      </c>
      <c r="W319" s="1">
        <f t="shared" si="58"/>
        <v>107.87354538688292</v>
      </c>
      <c r="X319" s="3">
        <f t="shared" si="66"/>
        <v>5344.8397824466128</v>
      </c>
    </row>
    <row r="320" spans="1:24" x14ac:dyDescent="0.35">
      <c r="A320">
        <v>8</v>
      </c>
      <c r="C320" s="15">
        <f t="shared" si="67"/>
        <v>44223</v>
      </c>
      <c r="D320" s="13"/>
      <c r="L320" s="34">
        <f t="shared" si="59"/>
        <v>1.8666666666666669</v>
      </c>
      <c r="M320">
        <f t="shared" si="60"/>
        <v>8.4000000000000005E-2</v>
      </c>
      <c r="N320">
        <v>22.22</v>
      </c>
      <c r="O320">
        <f t="shared" si="61"/>
        <v>4.4999999999999998E-2</v>
      </c>
      <c r="P320">
        <f t="shared" si="62"/>
        <v>3.9000000000000007E-2</v>
      </c>
      <c r="Q320" s="32">
        <f t="shared" si="63"/>
        <v>85737.168609836721</v>
      </c>
      <c r="R320" s="28">
        <f t="shared" si="64"/>
        <v>10552.809138057655</v>
      </c>
      <c r="S320" s="28">
        <f t="shared" si="65"/>
        <v>214279.02225210547</v>
      </c>
      <c r="T320" s="20"/>
      <c r="U320" s="1">
        <f t="shared" si="56"/>
        <v>211.05618276115311</v>
      </c>
      <c r="V320" s="1">
        <f t="shared" si="57"/>
        <v>288.94381723884692</v>
      </c>
      <c r="W320" s="1">
        <f t="shared" si="58"/>
        <v>105.52809138057656</v>
      </c>
      <c r="X320" s="3">
        <f t="shared" si="66"/>
        <v>5356.9755563026374</v>
      </c>
    </row>
    <row r="321" spans="1:24" x14ac:dyDescent="0.35">
      <c r="A321">
        <v>8</v>
      </c>
      <c r="C321" s="15">
        <f t="shared" si="67"/>
        <v>44224</v>
      </c>
      <c r="D321" s="13"/>
      <c r="L321" s="34">
        <f t="shared" si="59"/>
        <v>1.8666666666666669</v>
      </c>
      <c r="M321">
        <f t="shared" si="60"/>
        <v>8.4000000000000005E-2</v>
      </c>
      <c r="N321">
        <v>22.22</v>
      </c>
      <c r="O321">
        <f t="shared" si="61"/>
        <v>4.4999999999999998E-2</v>
      </c>
      <c r="P321">
        <f t="shared" si="62"/>
        <v>3.9000000000000007E-2</v>
      </c>
      <c r="Q321" s="32">
        <f t="shared" si="63"/>
        <v>85492.454054519767</v>
      </c>
      <c r="R321" s="28">
        <f t="shared" si="64"/>
        <v>10322.64728216201</v>
      </c>
      <c r="S321" s="28">
        <f t="shared" si="65"/>
        <v>214753.89866331808</v>
      </c>
      <c r="T321" s="20"/>
      <c r="U321" s="1">
        <f t="shared" si="56"/>
        <v>206.45294564324021</v>
      </c>
      <c r="V321" s="1">
        <f t="shared" si="57"/>
        <v>293.54705435675976</v>
      </c>
      <c r="W321" s="1">
        <f t="shared" si="58"/>
        <v>103.22647282162011</v>
      </c>
      <c r="X321" s="3">
        <f t="shared" si="66"/>
        <v>5368.8474665829526</v>
      </c>
    </row>
    <row r="322" spans="1:24" x14ac:dyDescent="0.35">
      <c r="A322">
        <v>8</v>
      </c>
      <c r="C322" s="15">
        <f t="shared" si="67"/>
        <v>44225</v>
      </c>
      <c r="D322" s="13"/>
      <c r="L322" s="34">
        <f t="shared" si="59"/>
        <v>1.8666666666666669</v>
      </c>
      <c r="M322">
        <f t="shared" si="60"/>
        <v>8.4000000000000005E-2</v>
      </c>
      <c r="N322">
        <v>22.22</v>
      </c>
      <c r="O322">
        <f t="shared" si="61"/>
        <v>4.4999999999999998E-2</v>
      </c>
      <c r="P322">
        <f t="shared" si="62"/>
        <v>3.9000000000000007E-2</v>
      </c>
      <c r="Q322" s="32">
        <f t="shared" si="63"/>
        <v>85253.760081949295</v>
      </c>
      <c r="R322" s="28">
        <f t="shared" si="64"/>
        <v>10096.822127035186</v>
      </c>
      <c r="S322" s="28">
        <f t="shared" si="65"/>
        <v>215218.41779101535</v>
      </c>
      <c r="T322" s="20"/>
      <c r="U322" s="1">
        <f t="shared" ref="U322:U366" si="68">R322*$AA$7</f>
        <v>201.93644254070372</v>
      </c>
      <c r="V322" s="1">
        <f t="shared" ref="V322:V366" si="69">$AA$10-U322</f>
        <v>298.06355745929625</v>
      </c>
      <c r="W322" s="1">
        <f t="shared" ref="W322:W366" si="70">R322*$AA$8</f>
        <v>100.96822127035186</v>
      </c>
      <c r="X322" s="3">
        <f t="shared" si="66"/>
        <v>5380.4604447753845</v>
      </c>
    </row>
    <row r="323" spans="1:24" x14ac:dyDescent="0.35">
      <c r="A323">
        <v>8</v>
      </c>
      <c r="C323" s="15">
        <f t="shared" si="67"/>
        <v>44226</v>
      </c>
      <c r="D323" s="13"/>
      <c r="L323" s="34">
        <f t="shared" ref="L323:L366" si="71">M323/O323</f>
        <v>1.8666666666666669</v>
      </c>
      <c r="M323">
        <f t="shared" ref="M323:M366" si="72">IF(A323=0,$AD$2,IF(A323=1,$AD$3,IF(A323=2,$AD$4,IF(A323=3,$AD$5,IF(A323=4,$AD$6,IF(A323=5,$AD$7,IF(A323=6,$AD$8,IF(A323=7,$AD$9,IF(A323=8,$AD$10,"")))))))))</f>
        <v>8.4000000000000005E-2</v>
      </c>
      <c r="N323">
        <v>22.22</v>
      </c>
      <c r="O323">
        <f t="shared" ref="O323:O366" si="73">$AA$6</f>
        <v>4.4999999999999998E-2</v>
      </c>
      <c r="P323">
        <f t="shared" ref="P323:P366" si="74">M323-O323</f>
        <v>3.9000000000000007E-2</v>
      </c>
      <c r="Q323" s="32">
        <f t="shared" ref="Q323:Q366" si="75">Q322-((Q322/$AA$2)*(M323*R322))</f>
        <v>85020.939790414093</v>
      </c>
      <c r="R323" s="28">
        <f t="shared" ref="R323:R366" si="76">R322+(Q322/$AA$2)*(M323*R322)-(R322*O323)</f>
        <v>9875.2854228537999</v>
      </c>
      <c r="S323" s="28">
        <f t="shared" ref="S323:S366" si="77">S322+(R322*O323)</f>
        <v>215672.77478673193</v>
      </c>
      <c r="T323" s="20"/>
      <c r="U323" s="1">
        <f t="shared" si="68"/>
        <v>197.505708457076</v>
      </c>
      <c r="V323" s="1">
        <f t="shared" si="69"/>
        <v>302.49429154292397</v>
      </c>
      <c r="W323" s="1">
        <f t="shared" si="70"/>
        <v>98.752854228537998</v>
      </c>
      <c r="X323" s="3">
        <f t="shared" ref="X323:X366" si="78">S323*$AA$9</f>
        <v>5391.8193696682984</v>
      </c>
    </row>
    <row r="324" spans="1:24" x14ac:dyDescent="0.35">
      <c r="A324">
        <v>8</v>
      </c>
      <c r="C324" s="15">
        <f t="shared" ref="C324:C366" si="79">C323+1</f>
        <v>44227</v>
      </c>
      <c r="D324" s="13"/>
      <c r="L324" s="34">
        <f t="shared" si="71"/>
        <v>1.8666666666666669</v>
      </c>
      <c r="M324">
        <f t="shared" si="72"/>
        <v>8.4000000000000005E-2</v>
      </c>
      <c r="N324">
        <v>22.22</v>
      </c>
      <c r="O324">
        <f t="shared" si="73"/>
        <v>4.4999999999999998E-2</v>
      </c>
      <c r="P324">
        <f t="shared" si="74"/>
        <v>3.9000000000000007E-2</v>
      </c>
      <c r="Q324" s="32">
        <f t="shared" si="75"/>
        <v>84793.84972325532</v>
      </c>
      <c r="R324" s="28">
        <f t="shared" si="76"/>
        <v>9657.9876459841562</v>
      </c>
      <c r="S324" s="28">
        <f t="shared" si="77"/>
        <v>216117.16263076034</v>
      </c>
      <c r="T324" s="20"/>
      <c r="U324" s="1">
        <f t="shared" si="68"/>
        <v>193.15975291968311</v>
      </c>
      <c r="V324" s="1">
        <f t="shared" si="69"/>
        <v>306.84024708031689</v>
      </c>
      <c r="W324" s="1">
        <f t="shared" si="70"/>
        <v>96.579876459841557</v>
      </c>
      <c r="X324" s="3">
        <f t="shared" si="78"/>
        <v>5402.929065769009</v>
      </c>
    </row>
    <row r="325" spans="1:24" x14ac:dyDescent="0.35">
      <c r="A325">
        <v>8</v>
      </c>
      <c r="C325" s="15">
        <f t="shared" si="79"/>
        <v>44228</v>
      </c>
      <c r="D325" s="13"/>
      <c r="L325" s="34">
        <f t="shared" si="71"/>
        <v>1.8666666666666669</v>
      </c>
      <c r="M325">
        <f t="shared" si="72"/>
        <v>8.4000000000000005E-2</v>
      </c>
      <c r="N325">
        <v>22.22</v>
      </c>
      <c r="O325">
        <f t="shared" si="73"/>
        <v>4.4999999999999998E-2</v>
      </c>
      <c r="P325">
        <f t="shared" si="74"/>
        <v>3.9000000000000007E-2</v>
      </c>
      <c r="Q325" s="32">
        <f t="shared" si="75"/>
        <v>84572.349800343291</v>
      </c>
      <c r="R325" s="28">
        <f t="shared" si="76"/>
        <v>9444.8781248268933</v>
      </c>
      <c r="S325" s="28">
        <f t="shared" si="77"/>
        <v>216551.77207482964</v>
      </c>
      <c r="T325" s="20"/>
      <c r="U325" s="1">
        <f t="shared" si="68"/>
        <v>188.89756249653786</v>
      </c>
      <c r="V325" s="1">
        <f t="shared" si="69"/>
        <v>311.10243750346217</v>
      </c>
      <c r="W325" s="1">
        <f t="shared" si="70"/>
        <v>94.448781248268929</v>
      </c>
      <c r="X325" s="3">
        <f t="shared" si="78"/>
        <v>5413.794301870741</v>
      </c>
    </row>
    <row r="326" spans="1:24" x14ac:dyDescent="0.35">
      <c r="A326">
        <v>8</v>
      </c>
      <c r="C326" s="15">
        <f t="shared" si="79"/>
        <v>44229</v>
      </c>
      <c r="D326" s="13"/>
      <c r="L326" s="34">
        <f t="shared" si="71"/>
        <v>1.8666666666666669</v>
      </c>
      <c r="M326">
        <f t="shared" si="72"/>
        <v>8.4000000000000005E-2</v>
      </c>
      <c r="N326">
        <v>22.22</v>
      </c>
      <c r="O326">
        <f t="shared" si="73"/>
        <v>4.4999999999999998E-2</v>
      </c>
      <c r="P326">
        <f t="shared" si="74"/>
        <v>3.9000000000000007E-2</v>
      </c>
      <c r="Q326" s="32">
        <f t="shared" si="75"/>
        <v>84356.303249913311</v>
      </c>
      <c r="R326" s="28">
        <f t="shared" si="76"/>
        <v>9235.9051596396548</v>
      </c>
      <c r="S326" s="28">
        <f t="shared" si="77"/>
        <v>216976.79159044684</v>
      </c>
      <c r="T326" s="20"/>
      <c r="U326" s="1">
        <f t="shared" si="68"/>
        <v>184.71810319279311</v>
      </c>
      <c r="V326" s="1">
        <f t="shared" si="69"/>
        <v>315.28189680720686</v>
      </c>
      <c r="W326" s="1">
        <f t="shared" si="70"/>
        <v>92.359051596396554</v>
      </c>
      <c r="X326" s="3">
        <f t="shared" si="78"/>
        <v>5424.4197897611712</v>
      </c>
    </row>
    <row r="327" spans="1:24" x14ac:dyDescent="0.35">
      <c r="A327">
        <v>8</v>
      </c>
      <c r="C327" s="15">
        <f t="shared" si="79"/>
        <v>44230</v>
      </c>
      <c r="D327" s="13"/>
      <c r="L327" s="34">
        <f t="shared" si="71"/>
        <v>1.8666666666666669</v>
      </c>
      <c r="M327">
        <f t="shared" si="72"/>
        <v>8.4000000000000005E-2</v>
      </c>
      <c r="N327">
        <v>22.22</v>
      </c>
      <c r="O327">
        <f t="shared" si="73"/>
        <v>4.4999999999999998E-2</v>
      </c>
      <c r="P327">
        <f t="shared" si="74"/>
        <v>3.9000000000000007E-2</v>
      </c>
      <c r="Q327" s="32">
        <f t="shared" si="75"/>
        <v>84145.576540849739</v>
      </c>
      <c r="R327" s="28">
        <f t="shared" si="76"/>
        <v>9031.0161365194454</v>
      </c>
      <c r="S327" s="28">
        <f t="shared" si="77"/>
        <v>217392.40732263064</v>
      </c>
      <c r="T327" s="20"/>
      <c r="U327" s="1">
        <f t="shared" si="68"/>
        <v>180.62032273038892</v>
      </c>
      <c r="V327" s="1">
        <f t="shared" si="69"/>
        <v>319.37967726961108</v>
      </c>
      <c r="W327" s="1">
        <f t="shared" si="70"/>
        <v>90.31016136519446</v>
      </c>
      <c r="X327" s="3">
        <f t="shared" si="78"/>
        <v>5434.8101830657661</v>
      </c>
    </row>
    <row r="328" spans="1:24" x14ac:dyDescent="0.35">
      <c r="A328">
        <v>8</v>
      </c>
      <c r="C328" s="15">
        <f t="shared" si="79"/>
        <v>44231</v>
      </c>
      <c r="D328" s="13"/>
      <c r="L328" s="34">
        <f t="shared" si="71"/>
        <v>1.8666666666666669</v>
      </c>
      <c r="M328">
        <f t="shared" si="72"/>
        <v>8.4000000000000005E-2</v>
      </c>
      <c r="N328">
        <v>22.22</v>
      </c>
      <c r="O328">
        <f t="shared" si="73"/>
        <v>4.4999999999999998E-2</v>
      </c>
      <c r="P328">
        <f t="shared" si="74"/>
        <v>3.9000000000000007E-2</v>
      </c>
      <c r="Q328" s="32">
        <f t="shared" si="75"/>
        <v>83940.039315498769</v>
      </c>
      <c r="R328" s="28">
        <f t="shared" si="76"/>
        <v>8830.1576357270405</v>
      </c>
      <c r="S328" s="28">
        <f t="shared" si="77"/>
        <v>217798.80304877402</v>
      </c>
      <c r="T328" s="20"/>
      <c r="U328" s="1">
        <f t="shared" si="68"/>
        <v>176.60315271454081</v>
      </c>
      <c r="V328" s="1">
        <f t="shared" si="69"/>
        <v>323.39684728545922</v>
      </c>
      <c r="W328" s="1">
        <f t="shared" si="70"/>
        <v>88.301576357270406</v>
      </c>
      <c r="X328" s="3">
        <f t="shared" si="78"/>
        <v>5444.9700762193506</v>
      </c>
    </row>
    <row r="329" spans="1:24" x14ac:dyDescent="0.35">
      <c r="A329">
        <v>8</v>
      </c>
      <c r="C329" s="15">
        <f t="shared" si="79"/>
        <v>44232</v>
      </c>
      <c r="D329" s="13"/>
      <c r="L329" s="34">
        <f t="shared" si="71"/>
        <v>1.8666666666666669</v>
      </c>
      <c r="M329">
        <f t="shared" si="72"/>
        <v>8.4000000000000005E-2</v>
      </c>
      <c r="N329">
        <v>22.22</v>
      </c>
      <c r="O329">
        <f t="shared" si="73"/>
        <v>4.4999999999999998E-2</v>
      </c>
      <c r="P329">
        <f t="shared" si="74"/>
        <v>3.9000000000000007E-2</v>
      </c>
      <c r="Q329" s="32">
        <f t="shared" si="75"/>
        <v>83739.564323082232</v>
      </c>
      <c r="R329" s="28">
        <f t="shared" si="76"/>
        <v>8633.2755345358582</v>
      </c>
      <c r="S329" s="28">
        <f t="shared" si="77"/>
        <v>218196.16014238173</v>
      </c>
      <c r="T329" s="20"/>
      <c r="U329" s="1">
        <f t="shared" si="68"/>
        <v>172.66551069071716</v>
      </c>
      <c r="V329" s="1">
        <f t="shared" si="69"/>
        <v>327.33448930928284</v>
      </c>
      <c r="W329" s="1">
        <f t="shared" si="70"/>
        <v>86.332755345358578</v>
      </c>
      <c r="X329" s="3">
        <f t="shared" si="78"/>
        <v>5454.9040035595435</v>
      </c>
    </row>
    <row r="330" spans="1:24" x14ac:dyDescent="0.35">
      <c r="A330">
        <v>8</v>
      </c>
      <c r="C330" s="15">
        <f t="shared" si="79"/>
        <v>44233</v>
      </c>
      <c r="D330" s="13"/>
      <c r="L330" s="34">
        <f t="shared" si="71"/>
        <v>1.8666666666666669</v>
      </c>
      <c r="M330">
        <f t="shared" si="72"/>
        <v>8.4000000000000005E-2</v>
      </c>
      <c r="N330">
        <v>22.22</v>
      </c>
      <c r="O330">
        <f t="shared" si="73"/>
        <v>4.4999999999999998E-2</v>
      </c>
      <c r="P330">
        <f t="shared" si="74"/>
        <v>3.9000000000000007E-2</v>
      </c>
      <c r="Q330" s="32">
        <f t="shared" si="75"/>
        <v>83544.027353776881</v>
      </c>
      <c r="R330" s="28">
        <f t="shared" si="76"/>
        <v>8440.3151047870997</v>
      </c>
      <c r="S330" s="28">
        <f t="shared" si="77"/>
        <v>218584.65754143585</v>
      </c>
      <c r="T330" s="20"/>
      <c r="U330" s="1">
        <f t="shared" si="68"/>
        <v>168.80630209574198</v>
      </c>
      <c r="V330" s="1">
        <f t="shared" si="69"/>
        <v>331.19369790425799</v>
      </c>
      <c r="W330" s="1">
        <f t="shared" si="70"/>
        <v>84.403151047870992</v>
      </c>
      <c r="X330" s="3">
        <f t="shared" si="78"/>
        <v>5464.616438535897</v>
      </c>
    </row>
    <row r="331" spans="1:24" x14ac:dyDescent="0.35">
      <c r="A331">
        <v>8</v>
      </c>
      <c r="C331" s="15">
        <f t="shared" si="79"/>
        <v>44234</v>
      </c>
      <c r="D331" s="13"/>
      <c r="L331" s="34">
        <f t="shared" si="71"/>
        <v>1.8666666666666669</v>
      </c>
      <c r="M331">
        <f t="shared" si="72"/>
        <v>8.4000000000000005E-2</v>
      </c>
      <c r="N331">
        <v>22.22</v>
      </c>
      <c r="O331">
        <f t="shared" si="73"/>
        <v>4.4999999999999998E-2</v>
      </c>
      <c r="P331">
        <f t="shared" si="74"/>
        <v>3.9000000000000007E-2</v>
      </c>
      <c r="Q331" s="32">
        <f t="shared" si="75"/>
        <v>83353.307173516645</v>
      </c>
      <c r="R331" s="28">
        <f t="shared" si="76"/>
        <v>8251.221105331917</v>
      </c>
      <c r="S331" s="28">
        <f t="shared" si="77"/>
        <v>218964.47172115126</v>
      </c>
      <c r="T331" s="20"/>
      <c r="U331" s="1">
        <f t="shared" si="68"/>
        <v>165.02442210663835</v>
      </c>
      <c r="V331" s="1">
        <f t="shared" si="69"/>
        <v>334.97557789336167</v>
      </c>
      <c r="W331" s="1">
        <f t="shared" si="70"/>
        <v>82.512211053319177</v>
      </c>
      <c r="X331" s="3">
        <f t="shared" si="78"/>
        <v>5474.1117930287819</v>
      </c>
    </row>
    <row r="332" spans="1:24" x14ac:dyDescent="0.35">
      <c r="A332">
        <v>8</v>
      </c>
      <c r="C332" s="15">
        <f t="shared" si="79"/>
        <v>44235</v>
      </c>
      <c r="D332" s="13"/>
      <c r="L332" s="34">
        <f t="shared" si="71"/>
        <v>1.8666666666666669</v>
      </c>
      <c r="M332">
        <f t="shared" si="72"/>
        <v>8.4000000000000005E-2</v>
      </c>
      <c r="N332">
        <v>22.22</v>
      </c>
      <c r="O332">
        <f t="shared" si="73"/>
        <v>4.4999999999999998E-2</v>
      </c>
      <c r="P332">
        <f t="shared" si="74"/>
        <v>3.9000000000000007E-2</v>
      </c>
      <c r="Q332" s="32">
        <f t="shared" si="75"/>
        <v>83167.285459568826</v>
      </c>
      <c r="R332" s="28">
        <f t="shared" si="76"/>
        <v>8065.9378695397927</v>
      </c>
      <c r="S332" s="28">
        <f t="shared" si="77"/>
        <v>219335.77667089121</v>
      </c>
      <c r="T332" s="20"/>
      <c r="U332" s="1">
        <f t="shared" si="68"/>
        <v>161.31875739079587</v>
      </c>
      <c r="V332" s="1">
        <f t="shared" si="69"/>
        <v>338.68124260920411</v>
      </c>
      <c r="W332" s="1">
        <f t="shared" si="70"/>
        <v>80.659378695397933</v>
      </c>
      <c r="X332" s="3">
        <f t="shared" si="78"/>
        <v>5483.3944167722802</v>
      </c>
    </row>
    <row r="333" spans="1:24" x14ac:dyDescent="0.35">
      <c r="A333">
        <v>8</v>
      </c>
      <c r="C333" s="15">
        <f t="shared" si="79"/>
        <v>44236</v>
      </c>
      <c r="D333" s="13"/>
      <c r="L333" s="34">
        <f t="shared" si="71"/>
        <v>1.8666666666666669</v>
      </c>
      <c r="M333">
        <f t="shared" si="72"/>
        <v>8.4000000000000005E-2</v>
      </c>
      <c r="N333">
        <v>22.22</v>
      </c>
      <c r="O333">
        <f t="shared" si="73"/>
        <v>4.4999999999999998E-2</v>
      </c>
      <c r="P333">
        <f t="shared" si="74"/>
        <v>3.9000000000000007E-2</v>
      </c>
      <c r="Q333" s="32">
        <f t="shared" si="75"/>
        <v>82985.846736929045</v>
      </c>
      <c r="R333" s="28">
        <f t="shared" si="76"/>
        <v>7884.4093880502896</v>
      </c>
      <c r="S333" s="28">
        <f t="shared" si="77"/>
        <v>219698.7438750205</v>
      </c>
      <c r="T333" s="20"/>
      <c r="U333" s="1">
        <f t="shared" si="68"/>
        <v>157.68818776100579</v>
      </c>
      <c r="V333" s="1">
        <f t="shared" si="69"/>
        <v>342.31181223899421</v>
      </c>
      <c r="W333" s="1">
        <f t="shared" si="70"/>
        <v>78.844093880502896</v>
      </c>
      <c r="X333" s="3">
        <f t="shared" si="78"/>
        <v>5492.468596875513</v>
      </c>
    </row>
    <row r="334" spans="1:24" x14ac:dyDescent="0.35">
      <c r="A334">
        <v>8</v>
      </c>
      <c r="C334" s="15">
        <f t="shared" si="79"/>
        <v>44237</v>
      </c>
      <c r="D334" s="13"/>
      <c r="L334" s="34">
        <f t="shared" si="71"/>
        <v>1.8666666666666669</v>
      </c>
      <c r="M334">
        <f t="shared" si="72"/>
        <v>8.4000000000000005E-2</v>
      </c>
      <c r="N334">
        <v>22.22</v>
      </c>
      <c r="O334">
        <f t="shared" si="73"/>
        <v>4.4999999999999998E-2</v>
      </c>
      <c r="P334">
        <f t="shared" si="74"/>
        <v>3.9000000000000007E-2</v>
      </c>
      <c r="Q334" s="32">
        <f t="shared" si="75"/>
        <v>82808.878315574024</v>
      </c>
      <c r="R334" s="28">
        <f t="shared" si="76"/>
        <v>7706.5793869430518</v>
      </c>
      <c r="S334" s="28">
        <f t="shared" si="77"/>
        <v>220053.54229748275</v>
      </c>
      <c r="T334" s="20"/>
      <c r="U334" s="1">
        <f t="shared" si="68"/>
        <v>154.13158773886104</v>
      </c>
      <c r="V334" s="1">
        <f t="shared" si="69"/>
        <v>345.86841226113893</v>
      </c>
      <c r="W334" s="1">
        <f t="shared" si="70"/>
        <v>77.065793869430522</v>
      </c>
      <c r="X334" s="3">
        <f t="shared" si="78"/>
        <v>5501.3385574370695</v>
      </c>
    </row>
    <row r="335" spans="1:24" x14ac:dyDescent="0.35">
      <c r="A335">
        <v>8</v>
      </c>
      <c r="C335" s="15">
        <f t="shared" si="79"/>
        <v>44238</v>
      </c>
      <c r="D335" s="13"/>
      <c r="L335" s="34">
        <f t="shared" si="71"/>
        <v>1.8666666666666669</v>
      </c>
      <c r="M335">
        <f t="shared" si="72"/>
        <v>8.4000000000000005E-2</v>
      </c>
      <c r="N335">
        <v>22.22</v>
      </c>
      <c r="O335">
        <f t="shared" si="73"/>
        <v>4.4999999999999998E-2</v>
      </c>
      <c r="P335">
        <f t="shared" si="74"/>
        <v>3.9000000000000007E-2</v>
      </c>
      <c r="Q335" s="32">
        <f t="shared" si="75"/>
        <v>82636.270228606445</v>
      </c>
      <c r="R335" s="28">
        <f t="shared" si="76"/>
        <v>7532.3914014981874</v>
      </c>
      <c r="S335" s="28">
        <f t="shared" si="77"/>
        <v>220400.33836989518</v>
      </c>
      <c r="T335" s="20"/>
      <c r="U335" s="1">
        <f t="shared" si="68"/>
        <v>150.64782802996376</v>
      </c>
      <c r="V335" s="1">
        <f t="shared" si="69"/>
        <v>349.35217197003624</v>
      </c>
      <c r="W335" s="1">
        <f t="shared" si="70"/>
        <v>75.323914014981881</v>
      </c>
      <c r="X335" s="3">
        <f t="shared" si="78"/>
        <v>5510.0084592473795</v>
      </c>
    </row>
    <row r="336" spans="1:24" x14ac:dyDescent="0.35">
      <c r="A336">
        <v>8</v>
      </c>
      <c r="C336" s="15">
        <f t="shared" si="79"/>
        <v>44239</v>
      </c>
      <c r="D336" s="13"/>
      <c r="L336" s="34">
        <f t="shared" si="71"/>
        <v>1.8666666666666669</v>
      </c>
      <c r="M336">
        <f t="shared" si="72"/>
        <v>8.4000000000000005E-2</v>
      </c>
      <c r="N336">
        <v>22.22</v>
      </c>
      <c r="O336">
        <f t="shared" si="73"/>
        <v>4.4999999999999998E-2</v>
      </c>
      <c r="P336">
        <f t="shared" si="74"/>
        <v>3.9000000000000007E-2</v>
      </c>
      <c r="Q336" s="32">
        <f t="shared" si="75"/>
        <v>82467.915171320972</v>
      </c>
      <c r="R336" s="28">
        <f t="shared" si="76"/>
        <v>7361.7888457162398</v>
      </c>
      <c r="S336" s="28">
        <f t="shared" si="77"/>
        <v>220739.29598296259</v>
      </c>
      <c r="T336" s="20"/>
      <c r="U336" s="1">
        <f t="shared" si="68"/>
        <v>147.23577691432479</v>
      </c>
      <c r="V336" s="1">
        <f t="shared" si="69"/>
        <v>352.76422308567521</v>
      </c>
      <c r="W336" s="1">
        <f t="shared" si="70"/>
        <v>73.617888457162394</v>
      </c>
      <c r="X336" s="3">
        <f t="shared" si="78"/>
        <v>5518.4823995740653</v>
      </c>
    </row>
    <row r="337" spans="1:24" x14ac:dyDescent="0.35">
      <c r="A337">
        <v>8</v>
      </c>
      <c r="C337" s="15">
        <f t="shared" si="79"/>
        <v>44240</v>
      </c>
      <c r="D337" s="13"/>
      <c r="L337" s="34">
        <f t="shared" si="71"/>
        <v>1.8666666666666669</v>
      </c>
      <c r="M337">
        <f t="shared" si="72"/>
        <v>8.4000000000000005E-2</v>
      </c>
      <c r="N337">
        <v>22.22</v>
      </c>
      <c r="O337">
        <f t="shared" si="73"/>
        <v>4.4999999999999998E-2</v>
      </c>
      <c r="P337">
        <f t="shared" si="74"/>
        <v>3.9000000000000007E-2</v>
      </c>
      <c r="Q337" s="32">
        <f t="shared" si="75"/>
        <v>82303.708441216237</v>
      </c>
      <c r="R337" s="28">
        <f t="shared" si="76"/>
        <v>7194.7150777637435</v>
      </c>
      <c r="S337" s="28">
        <f t="shared" si="77"/>
        <v>221070.57648101982</v>
      </c>
      <c r="T337" s="20"/>
      <c r="U337" s="1">
        <f t="shared" si="68"/>
        <v>143.89430155527486</v>
      </c>
      <c r="V337" s="1">
        <f t="shared" si="69"/>
        <v>356.10569844472514</v>
      </c>
      <c r="W337" s="1">
        <f t="shared" si="70"/>
        <v>71.947150777637432</v>
      </c>
      <c r="X337" s="3">
        <f t="shared" si="78"/>
        <v>5526.7644120254954</v>
      </c>
    </row>
    <row r="338" spans="1:24" x14ac:dyDescent="0.35">
      <c r="A338">
        <v>8</v>
      </c>
      <c r="C338" s="15">
        <f t="shared" si="79"/>
        <v>44241</v>
      </c>
      <c r="D338" s="13"/>
      <c r="L338" s="34">
        <f t="shared" si="71"/>
        <v>1.8666666666666669</v>
      </c>
      <c r="M338">
        <f t="shared" si="72"/>
        <v>8.4000000000000005E-2</v>
      </c>
      <c r="N338">
        <v>22.22</v>
      </c>
      <c r="O338">
        <f t="shared" si="73"/>
        <v>4.4999999999999998E-2</v>
      </c>
      <c r="P338">
        <f t="shared" si="74"/>
        <v>3.9000000000000007E-2</v>
      </c>
      <c r="Q338" s="32">
        <f t="shared" si="75"/>
        <v>82143.547878973695</v>
      </c>
      <c r="R338" s="28">
        <f t="shared" si="76"/>
        <v>7031.1134615069204</v>
      </c>
      <c r="S338" s="28">
        <f t="shared" si="77"/>
        <v>221394.33865951918</v>
      </c>
      <c r="T338" s="20"/>
      <c r="U338" s="1">
        <f t="shared" si="68"/>
        <v>140.62226923013841</v>
      </c>
      <c r="V338" s="1">
        <f t="shared" si="69"/>
        <v>359.37773076986161</v>
      </c>
      <c r="W338" s="1">
        <f t="shared" si="70"/>
        <v>70.311134615069207</v>
      </c>
      <c r="X338" s="3">
        <f t="shared" si="78"/>
        <v>5534.85846648798</v>
      </c>
    </row>
    <row r="339" spans="1:24" x14ac:dyDescent="0.35">
      <c r="A339">
        <v>8</v>
      </c>
      <c r="C339" s="15">
        <f t="shared" si="79"/>
        <v>44242</v>
      </c>
      <c r="D339" s="13"/>
      <c r="L339" s="34">
        <f t="shared" si="71"/>
        <v>1.8666666666666669</v>
      </c>
      <c r="M339">
        <f t="shared" si="72"/>
        <v>8.4000000000000005E-2</v>
      </c>
      <c r="N339">
        <v>22.22</v>
      </c>
      <c r="O339">
        <f t="shared" si="73"/>
        <v>4.4999999999999998E-2</v>
      </c>
      <c r="P339">
        <f t="shared" si="74"/>
        <v>3.9000000000000007E-2</v>
      </c>
      <c r="Q339" s="32">
        <f t="shared" si="75"/>
        <v>81987.333810420285</v>
      </c>
      <c r="R339" s="28">
        <f t="shared" si="76"/>
        <v>6870.9274242925158</v>
      </c>
      <c r="S339" s="28">
        <f t="shared" si="77"/>
        <v>221710.73876528701</v>
      </c>
      <c r="T339" s="20"/>
      <c r="U339" s="1">
        <f t="shared" si="68"/>
        <v>137.41854848585032</v>
      </c>
      <c r="V339" s="1">
        <f t="shared" si="69"/>
        <v>362.58145151414965</v>
      </c>
      <c r="W339" s="1">
        <f t="shared" si="70"/>
        <v>68.709274242925162</v>
      </c>
      <c r="X339" s="3">
        <f t="shared" si="78"/>
        <v>5542.7684691321756</v>
      </c>
    </row>
    <row r="340" spans="1:24" x14ac:dyDescent="0.35">
      <c r="A340">
        <v>8</v>
      </c>
      <c r="C340" s="15">
        <f t="shared" si="79"/>
        <v>44243</v>
      </c>
      <c r="D340" s="13"/>
      <c r="L340" s="34">
        <f t="shared" si="71"/>
        <v>1.8666666666666669</v>
      </c>
      <c r="M340">
        <f t="shared" si="72"/>
        <v>8.4000000000000005E-2</v>
      </c>
      <c r="N340">
        <v>22.22</v>
      </c>
      <c r="O340">
        <f t="shared" si="73"/>
        <v>4.4999999999999998E-2</v>
      </c>
      <c r="P340">
        <f t="shared" si="74"/>
        <v>3.9000000000000007E-2</v>
      </c>
      <c r="Q340" s="32">
        <f t="shared" si="75"/>
        <v>81834.968989488625</v>
      </c>
      <c r="R340" s="28">
        <f t="shared" si="76"/>
        <v>6714.1005111310069</v>
      </c>
      <c r="S340" s="28">
        <f t="shared" si="77"/>
        <v>222019.93049938016</v>
      </c>
      <c r="T340" s="20"/>
      <c r="U340" s="1">
        <f t="shared" si="68"/>
        <v>134.28201022262013</v>
      </c>
      <c r="V340" s="1">
        <f t="shared" si="69"/>
        <v>365.7179897773799</v>
      </c>
      <c r="W340" s="1">
        <f t="shared" si="70"/>
        <v>67.141005111310065</v>
      </c>
      <c r="X340" s="3">
        <f t="shared" si="78"/>
        <v>5550.4982624845043</v>
      </c>
    </row>
    <row r="341" spans="1:24" x14ac:dyDescent="0.35">
      <c r="A341">
        <v>8</v>
      </c>
      <c r="C341" s="15">
        <f t="shared" si="79"/>
        <v>44244</v>
      </c>
      <c r="D341" s="13"/>
      <c r="L341" s="34">
        <f t="shared" si="71"/>
        <v>1.8666666666666669</v>
      </c>
      <c r="M341">
        <f t="shared" si="72"/>
        <v>8.4000000000000005E-2</v>
      </c>
      <c r="N341">
        <v>22.22</v>
      </c>
      <c r="O341">
        <f t="shared" si="73"/>
        <v>4.4999999999999998E-2</v>
      </c>
      <c r="P341">
        <f t="shared" si="74"/>
        <v>3.9000000000000007E-2</v>
      </c>
      <c r="Q341" s="32">
        <f t="shared" si="75"/>
        <v>81686.358542185175</v>
      </c>
      <c r="R341" s="28">
        <f t="shared" si="76"/>
        <v>6560.5764354335688</v>
      </c>
      <c r="S341" s="28">
        <f t="shared" si="77"/>
        <v>222322.06502238105</v>
      </c>
      <c r="T341" s="20"/>
      <c r="U341" s="1">
        <f t="shared" si="68"/>
        <v>131.21152870867138</v>
      </c>
      <c r="V341" s="1">
        <f t="shared" si="69"/>
        <v>368.78847129132862</v>
      </c>
      <c r="W341" s="1">
        <f t="shared" si="70"/>
        <v>65.60576435433569</v>
      </c>
      <c r="X341" s="3">
        <f t="shared" si="78"/>
        <v>5558.0516255595267</v>
      </c>
    </row>
    <row r="342" spans="1:24" x14ac:dyDescent="0.35">
      <c r="A342">
        <v>8</v>
      </c>
      <c r="C342" s="15">
        <f t="shared" si="79"/>
        <v>44245</v>
      </c>
      <c r="D342" s="13"/>
      <c r="L342" s="34">
        <f t="shared" si="71"/>
        <v>1.8666666666666669</v>
      </c>
      <c r="M342">
        <f t="shared" si="72"/>
        <v>8.4000000000000005E-2</v>
      </c>
      <c r="N342">
        <v>22.22</v>
      </c>
      <c r="O342">
        <f t="shared" si="73"/>
        <v>4.4999999999999998E-2</v>
      </c>
      <c r="P342">
        <f t="shared" si="74"/>
        <v>3.9000000000000007E-2</v>
      </c>
      <c r="Q342" s="32">
        <f t="shared" si="75"/>
        <v>81541.409911573995</v>
      </c>
      <c r="R342" s="28">
        <f t="shared" si="76"/>
        <v>6410.2991264502352</v>
      </c>
      <c r="S342" s="28">
        <f t="shared" si="77"/>
        <v>222617.29096197555</v>
      </c>
      <c r="T342" s="20"/>
      <c r="U342" s="1">
        <f t="shared" si="68"/>
        <v>128.2059825290047</v>
      </c>
      <c r="V342" s="1">
        <f t="shared" si="69"/>
        <v>371.7940174709953</v>
      </c>
      <c r="W342" s="1">
        <f t="shared" si="70"/>
        <v>64.10299126450235</v>
      </c>
      <c r="X342" s="3">
        <f t="shared" si="78"/>
        <v>5565.432274049389</v>
      </c>
    </row>
    <row r="343" spans="1:24" x14ac:dyDescent="0.35">
      <c r="A343">
        <v>8</v>
      </c>
      <c r="C343" s="15">
        <f t="shared" si="79"/>
        <v>44246</v>
      </c>
      <c r="D343" s="13"/>
      <c r="L343" s="34">
        <f t="shared" si="71"/>
        <v>1.8666666666666669</v>
      </c>
      <c r="M343">
        <f t="shared" si="72"/>
        <v>8.4000000000000005E-2</v>
      </c>
      <c r="N343">
        <v>22.22</v>
      </c>
      <c r="O343">
        <f t="shared" si="73"/>
        <v>4.4999999999999998E-2</v>
      </c>
      <c r="P343">
        <f t="shared" si="74"/>
        <v>3.9000000000000007E-2</v>
      </c>
      <c r="Q343" s="32">
        <f t="shared" si="75"/>
        <v>81400.032803781316</v>
      </c>
      <c r="R343" s="28">
        <f t="shared" si="76"/>
        <v>6263.2127735526556</v>
      </c>
      <c r="S343" s="28">
        <f t="shared" si="77"/>
        <v>222905.75442266581</v>
      </c>
      <c r="T343" s="20"/>
      <c r="U343" s="1">
        <f t="shared" si="68"/>
        <v>125.26425547105312</v>
      </c>
      <c r="V343" s="1">
        <f t="shared" si="69"/>
        <v>374.7357445289469</v>
      </c>
      <c r="W343" s="1">
        <f t="shared" si="70"/>
        <v>62.632127735526559</v>
      </c>
      <c r="X343" s="3">
        <f t="shared" si="78"/>
        <v>5572.6438605666453</v>
      </c>
    </row>
    <row r="344" spans="1:24" x14ac:dyDescent="0.35">
      <c r="A344">
        <v>8</v>
      </c>
      <c r="C344" s="15">
        <f t="shared" si="79"/>
        <v>44247</v>
      </c>
      <c r="D344" s="13"/>
      <c r="L344" s="34">
        <f t="shared" si="71"/>
        <v>1.8666666666666669</v>
      </c>
      <c r="M344">
        <f t="shared" si="72"/>
        <v>8.4000000000000005E-2</v>
      </c>
      <c r="N344">
        <v>22.22</v>
      </c>
      <c r="O344">
        <f t="shared" si="73"/>
        <v>4.4999999999999998E-2</v>
      </c>
      <c r="P344">
        <f t="shared" si="74"/>
        <v>3.9000000000000007E-2</v>
      </c>
      <c r="Q344" s="32">
        <f t="shared" si="75"/>
        <v>81262.139135023303</v>
      </c>
      <c r="R344" s="28">
        <f t="shared" si="76"/>
        <v>6119.2618675007934</v>
      </c>
      <c r="S344" s="28">
        <f t="shared" si="77"/>
        <v>223187.59899747567</v>
      </c>
      <c r="T344" s="20"/>
      <c r="U344" s="1">
        <f t="shared" si="68"/>
        <v>122.38523735001587</v>
      </c>
      <c r="V344" s="1">
        <f t="shared" si="69"/>
        <v>377.61476264998413</v>
      </c>
      <c r="W344" s="1">
        <f t="shared" si="70"/>
        <v>61.192618675007935</v>
      </c>
      <c r="X344" s="3">
        <f t="shared" si="78"/>
        <v>5579.6899749368922</v>
      </c>
    </row>
    <row r="345" spans="1:24" x14ac:dyDescent="0.35">
      <c r="A345">
        <v>8</v>
      </c>
      <c r="C345" s="15">
        <f t="shared" si="79"/>
        <v>44248</v>
      </c>
      <c r="D345" s="13"/>
      <c r="L345" s="34">
        <f t="shared" si="71"/>
        <v>1.8666666666666669</v>
      </c>
      <c r="M345">
        <f t="shared" si="72"/>
        <v>8.4000000000000005E-2</v>
      </c>
      <c r="N345">
        <v>22.22</v>
      </c>
      <c r="O345">
        <f t="shared" si="73"/>
        <v>4.4999999999999998E-2</v>
      </c>
      <c r="P345">
        <f t="shared" si="74"/>
        <v>3.9000000000000007E-2</v>
      </c>
      <c r="Q345" s="32">
        <f t="shared" si="75"/>
        <v>81127.642979657772</v>
      </c>
      <c r="R345" s="28">
        <f t="shared" si="76"/>
        <v>5978.3912388287863</v>
      </c>
      <c r="S345" s="28">
        <f t="shared" si="77"/>
        <v>223462.96578151319</v>
      </c>
      <c r="T345" s="20"/>
      <c r="U345" s="1">
        <f t="shared" si="68"/>
        <v>119.56782477657573</v>
      </c>
      <c r="V345" s="1">
        <f t="shared" si="69"/>
        <v>380.43217522342428</v>
      </c>
      <c r="W345" s="1">
        <f t="shared" si="70"/>
        <v>59.783912388287867</v>
      </c>
      <c r="X345" s="3">
        <f t="shared" si="78"/>
        <v>5586.5741445378299</v>
      </c>
    </row>
    <row r="346" spans="1:24" x14ac:dyDescent="0.35">
      <c r="A346">
        <v>8</v>
      </c>
      <c r="C346" s="15">
        <f t="shared" si="79"/>
        <v>44249</v>
      </c>
      <c r="D346" s="13"/>
      <c r="L346" s="34">
        <f t="shared" si="71"/>
        <v>1.8666666666666669</v>
      </c>
      <c r="M346">
        <f t="shared" si="72"/>
        <v>8.4000000000000005E-2</v>
      </c>
      <c r="N346">
        <v>22.22</v>
      </c>
      <c r="O346">
        <f t="shared" si="73"/>
        <v>4.4999999999999998E-2</v>
      </c>
      <c r="P346">
        <f t="shared" si="74"/>
        <v>3.9000000000000007E-2</v>
      </c>
      <c r="Q346" s="32">
        <f t="shared" si="75"/>
        <v>80996.46051925818</v>
      </c>
      <c r="R346" s="28">
        <f t="shared" si="76"/>
        <v>5840.5460934810781</v>
      </c>
      <c r="S346" s="28">
        <f t="shared" si="77"/>
        <v>223731.9933872605</v>
      </c>
      <c r="T346" s="20"/>
      <c r="U346" s="1">
        <f t="shared" si="68"/>
        <v>116.81092186962157</v>
      </c>
      <c r="V346" s="1">
        <f t="shared" si="69"/>
        <v>383.18907813037845</v>
      </c>
      <c r="W346" s="1">
        <f t="shared" si="70"/>
        <v>58.405460934810783</v>
      </c>
      <c r="X346" s="3">
        <f t="shared" si="78"/>
        <v>5593.2998346815129</v>
      </c>
    </row>
    <row r="347" spans="1:24" x14ac:dyDescent="0.35">
      <c r="A347">
        <v>8</v>
      </c>
      <c r="C347" s="15">
        <f t="shared" si="79"/>
        <v>44250</v>
      </c>
      <c r="D347" s="13"/>
      <c r="L347" s="34">
        <f t="shared" si="71"/>
        <v>1.8666666666666669</v>
      </c>
      <c r="M347">
        <f t="shared" si="72"/>
        <v>8.4000000000000005E-2</v>
      </c>
      <c r="N347">
        <v>22.22</v>
      </c>
      <c r="O347">
        <f t="shared" si="73"/>
        <v>4.4999999999999998E-2</v>
      </c>
      <c r="P347">
        <f t="shared" si="74"/>
        <v>3.9000000000000007E-2</v>
      </c>
      <c r="Q347" s="32">
        <f t="shared" si="75"/>
        <v>80868.509992706793</v>
      </c>
      <c r="R347" s="28">
        <f t="shared" si="76"/>
        <v>5705.6720458258133</v>
      </c>
      <c r="S347" s="28">
        <f t="shared" si="77"/>
        <v>223994.81796146714</v>
      </c>
      <c r="T347" s="20"/>
      <c r="U347" s="1">
        <f t="shared" si="68"/>
        <v>114.11344091651627</v>
      </c>
      <c r="V347" s="1">
        <f t="shared" si="69"/>
        <v>385.88655908348375</v>
      </c>
      <c r="W347" s="1">
        <f t="shared" si="70"/>
        <v>57.056720458258134</v>
      </c>
      <c r="X347" s="3">
        <f t="shared" si="78"/>
        <v>5599.870449036679</v>
      </c>
    </row>
    <row r="348" spans="1:24" x14ac:dyDescent="0.35">
      <c r="A348">
        <v>8</v>
      </c>
      <c r="C348" s="15">
        <f t="shared" si="79"/>
        <v>44251</v>
      </c>
      <c r="D348" s="13"/>
      <c r="L348" s="34">
        <f t="shared" si="71"/>
        <v>1.8666666666666669</v>
      </c>
      <c r="M348">
        <f t="shared" si="72"/>
        <v>8.4000000000000005E-2</v>
      </c>
      <c r="N348">
        <v>22.22</v>
      </c>
      <c r="O348">
        <f t="shared" si="73"/>
        <v>4.4999999999999998E-2</v>
      </c>
      <c r="P348">
        <f t="shared" si="74"/>
        <v>3.9000000000000007E-2</v>
      </c>
      <c r="Q348" s="32">
        <f t="shared" si="75"/>
        <v>80743.711647302087</v>
      </c>
      <c r="R348" s="28">
        <f t="shared" si="76"/>
        <v>5573.7151491683608</v>
      </c>
      <c r="S348" s="28">
        <f t="shared" si="77"/>
        <v>224251.57320352929</v>
      </c>
      <c r="T348" s="20"/>
      <c r="U348" s="1">
        <f t="shared" si="68"/>
        <v>111.47430298336722</v>
      </c>
      <c r="V348" s="1">
        <f t="shared" si="69"/>
        <v>388.52569701663276</v>
      </c>
      <c r="W348" s="1">
        <f t="shared" si="70"/>
        <v>55.737151491683612</v>
      </c>
      <c r="X348" s="3">
        <f t="shared" si="78"/>
        <v>5606.2893300882324</v>
      </c>
    </row>
    <row r="349" spans="1:24" x14ac:dyDescent="0.35">
      <c r="A349">
        <v>8</v>
      </c>
      <c r="C349" s="15">
        <f t="shared" si="79"/>
        <v>44252</v>
      </c>
      <c r="D349" s="13"/>
      <c r="L349" s="34">
        <f t="shared" si="71"/>
        <v>1.8666666666666669</v>
      </c>
      <c r="M349">
        <f t="shared" si="72"/>
        <v>8.4000000000000005E-2</v>
      </c>
      <c r="N349">
        <v>22.22</v>
      </c>
      <c r="O349">
        <f t="shared" si="73"/>
        <v>4.4999999999999998E-2</v>
      </c>
      <c r="P349">
        <f t="shared" si="74"/>
        <v>3.9000000000000007E-2</v>
      </c>
      <c r="Q349" s="32">
        <f t="shared" si="75"/>
        <v>80621.987690874099</v>
      </c>
      <c r="R349" s="28">
        <f t="shared" si="76"/>
        <v>5444.6219238837703</v>
      </c>
      <c r="S349" s="28">
        <f t="shared" si="77"/>
        <v>224502.39038524186</v>
      </c>
      <c r="T349" s="20"/>
      <c r="U349" s="1">
        <f t="shared" si="68"/>
        <v>108.89243847767541</v>
      </c>
      <c r="V349" s="1">
        <f t="shared" si="69"/>
        <v>391.1075615223246</v>
      </c>
      <c r="W349" s="1">
        <f t="shared" si="70"/>
        <v>54.446219238837706</v>
      </c>
      <c r="X349" s="3">
        <f t="shared" si="78"/>
        <v>5612.5597596310472</v>
      </c>
    </row>
    <row r="350" spans="1:24" x14ac:dyDescent="0.35">
      <c r="A350">
        <v>8</v>
      </c>
      <c r="C350" s="15">
        <f t="shared" si="79"/>
        <v>44253</v>
      </c>
      <c r="D350" s="13"/>
      <c r="L350" s="34">
        <f t="shared" si="71"/>
        <v>1.8666666666666669</v>
      </c>
      <c r="M350">
        <f t="shared" si="72"/>
        <v>8.4000000000000005E-2</v>
      </c>
      <c r="N350">
        <v>22.22</v>
      </c>
      <c r="O350">
        <f t="shared" si="73"/>
        <v>4.4999999999999998E-2</v>
      </c>
      <c r="P350">
        <f t="shared" si="74"/>
        <v>3.9000000000000007E-2</v>
      </c>
      <c r="Q350" s="32">
        <f t="shared" si="75"/>
        <v>80503.262244900208</v>
      </c>
      <c r="R350" s="28">
        <f t="shared" si="76"/>
        <v>5318.339383282897</v>
      </c>
      <c r="S350" s="28">
        <f t="shared" si="77"/>
        <v>224747.39837181664</v>
      </c>
      <c r="T350" s="20"/>
      <c r="U350" s="1">
        <f t="shared" si="68"/>
        <v>106.36678766565794</v>
      </c>
      <c r="V350" s="1">
        <f t="shared" si="69"/>
        <v>393.63321233434203</v>
      </c>
      <c r="W350" s="1">
        <f t="shared" si="70"/>
        <v>53.183393832828969</v>
      </c>
      <c r="X350" s="3">
        <f t="shared" si="78"/>
        <v>5618.6849592954168</v>
      </c>
    </row>
    <row r="351" spans="1:24" x14ac:dyDescent="0.35">
      <c r="A351">
        <v>8</v>
      </c>
      <c r="C351" s="15">
        <f t="shared" si="79"/>
        <v>44254</v>
      </c>
      <c r="D351" s="13"/>
      <c r="L351" s="34">
        <f t="shared" si="71"/>
        <v>1.8666666666666669</v>
      </c>
      <c r="M351">
        <f t="shared" si="72"/>
        <v>8.4000000000000005E-2</v>
      </c>
      <c r="N351">
        <v>22.22</v>
      </c>
      <c r="O351">
        <f t="shared" si="73"/>
        <v>4.4999999999999998E-2</v>
      </c>
      <c r="P351">
        <f t="shared" si="74"/>
        <v>3.9000000000000007E-2</v>
      </c>
      <c r="Q351" s="32">
        <f t="shared" si="75"/>
        <v>80387.461298612427</v>
      </c>
      <c r="R351" s="28">
        <f t="shared" si="76"/>
        <v>5194.8150573229477</v>
      </c>
      <c r="S351" s="28">
        <f t="shared" si="77"/>
        <v>224986.72364406436</v>
      </c>
      <c r="T351" s="20"/>
      <c r="U351" s="1">
        <f t="shared" si="68"/>
        <v>103.89630114645895</v>
      </c>
      <c r="V351" s="1">
        <f t="shared" si="69"/>
        <v>396.10369885354106</v>
      </c>
      <c r="W351" s="1">
        <f t="shared" si="70"/>
        <v>51.948150573229476</v>
      </c>
      <c r="X351" s="3">
        <f t="shared" si="78"/>
        <v>5624.6680911016092</v>
      </c>
    </row>
    <row r="352" spans="1:24" x14ac:dyDescent="0.35">
      <c r="A352">
        <v>8</v>
      </c>
      <c r="C352" s="15">
        <f t="shared" si="79"/>
        <v>44255</v>
      </c>
      <c r="D352" s="13"/>
      <c r="L352" s="34">
        <f t="shared" si="71"/>
        <v>1.8666666666666669</v>
      </c>
      <c r="M352">
        <f t="shared" si="72"/>
        <v>8.4000000000000005E-2</v>
      </c>
      <c r="N352">
        <v>22.22</v>
      </c>
      <c r="O352">
        <f t="shared" si="73"/>
        <v>4.4999999999999998E-2</v>
      </c>
      <c r="P352">
        <f t="shared" si="74"/>
        <v>3.9000000000000007E-2</v>
      </c>
      <c r="Q352" s="32">
        <f t="shared" si="75"/>
        <v>80274.512664086607</v>
      </c>
      <c r="R352" s="28">
        <f t="shared" si="76"/>
        <v>5073.9970142692382</v>
      </c>
      <c r="S352" s="28">
        <f t="shared" si="77"/>
        <v>225220.49032164388</v>
      </c>
      <c r="T352" s="20"/>
      <c r="U352" s="1">
        <f t="shared" si="68"/>
        <v>101.47994028538477</v>
      </c>
      <c r="V352" s="1">
        <f t="shared" si="69"/>
        <v>398.52005971461523</v>
      </c>
      <c r="W352" s="1">
        <f t="shared" si="70"/>
        <v>50.739970142692385</v>
      </c>
      <c r="X352" s="3">
        <f t="shared" si="78"/>
        <v>5630.5122580410971</v>
      </c>
    </row>
    <row r="353" spans="1:24" x14ac:dyDescent="0.35">
      <c r="A353">
        <v>8</v>
      </c>
      <c r="C353" s="15">
        <f t="shared" si="79"/>
        <v>44256</v>
      </c>
      <c r="D353" s="13"/>
      <c r="L353" s="34">
        <f t="shared" si="71"/>
        <v>1.8666666666666669</v>
      </c>
      <c r="M353">
        <f t="shared" si="72"/>
        <v>8.4000000000000005E-2</v>
      </c>
      <c r="N353">
        <v>22.22</v>
      </c>
      <c r="O353">
        <f t="shared" si="73"/>
        <v>4.4999999999999998E-2</v>
      </c>
      <c r="P353">
        <f t="shared" si="74"/>
        <v>3.9000000000000007E-2</v>
      </c>
      <c r="Q353" s="32">
        <f t="shared" si="75"/>
        <v>80164.345932302662</v>
      </c>
      <c r="R353" s="28">
        <f t="shared" si="76"/>
        <v>4955.8338804110717</v>
      </c>
      <c r="S353" s="28">
        <f t="shared" si="77"/>
        <v>225448.82018728601</v>
      </c>
      <c r="T353" s="20"/>
      <c r="U353" s="1">
        <f t="shared" si="68"/>
        <v>99.116677608221437</v>
      </c>
      <c r="V353" s="1">
        <f t="shared" si="69"/>
        <v>400.88332239177856</v>
      </c>
      <c r="W353" s="1">
        <f t="shared" si="70"/>
        <v>49.558338804110718</v>
      </c>
      <c r="X353" s="3">
        <f t="shared" si="78"/>
        <v>5636.2205046821509</v>
      </c>
    </row>
    <row r="354" spans="1:24" x14ac:dyDescent="0.35">
      <c r="A354">
        <v>8</v>
      </c>
      <c r="C354" s="15">
        <f t="shared" si="79"/>
        <v>44257</v>
      </c>
      <c r="D354" s="13"/>
      <c r="L354" s="34">
        <f t="shared" si="71"/>
        <v>1.8666666666666669</v>
      </c>
      <c r="M354">
        <f t="shared" si="72"/>
        <v>8.4000000000000005E-2</v>
      </c>
      <c r="N354">
        <v>22.22</v>
      </c>
      <c r="O354">
        <f t="shared" si="73"/>
        <v>4.4999999999999998E-2</v>
      </c>
      <c r="P354">
        <f t="shared" si="74"/>
        <v>3.9000000000000007E-2</v>
      </c>
      <c r="Q354" s="32">
        <f t="shared" si="75"/>
        <v>80056.892430164415</v>
      </c>
      <c r="R354" s="28">
        <f t="shared" si="76"/>
        <v>4840.2748579308272</v>
      </c>
      <c r="S354" s="28">
        <f t="shared" si="77"/>
        <v>225671.83271190451</v>
      </c>
      <c r="T354" s="20"/>
      <c r="U354" s="1">
        <f t="shared" si="68"/>
        <v>96.805497158616546</v>
      </c>
      <c r="V354" s="1">
        <f t="shared" si="69"/>
        <v>403.19450284138344</v>
      </c>
      <c r="W354" s="1">
        <f t="shared" si="70"/>
        <v>48.402748579308273</v>
      </c>
      <c r="X354" s="3">
        <f t="shared" si="78"/>
        <v>5641.7958177976134</v>
      </c>
    </row>
    <row r="355" spans="1:24" x14ac:dyDescent="0.35">
      <c r="A355">
        <v>8</v>
      </c>
      <c r="C355" s="15">
        <f t="shared" si="79"/>
        <v>44258</v>
      </c>
      <c r="D355" s="13"/>
      <c r="L355" s="34">
        <f t="shared" si="71"/>
        <v>1.8666666666666669</v>
      </c>
      <c r="M355">
        <f t="shared" si="72"/>
        <v>8.4000000000000005E-2</v>
      </c>
      <c r="N355">
        <v>22.22</v>
      </c>
      <c r="O355">
        <f t="shared" si="73"/>
        <v>4.4999999999999998E-2</v>
      </c>
      <c r="P355">
        <f t="shared" si="74"/>
        <v>3.9000000000000007E-2</v>
      </c>
      <c r="Q355" s="32">
        <f t="shared" si="75"/>
        <v>79952.085178466761</v>
      </c>
      <c r="R355" s="28">
        <f t="shared" si="76"/>
        <v>4727.2697410216006</v>
      </c>
      <c r="S355" s="28">
        <f t="shared" si="77"/>
        <v>225889.6450805114</v>
      </c>
      <c r="T355" s="20"/>
      <c r="U355" s="1">
        <f t="shared" si="68"/>
        <v>94.545394820432008</v>
      </c>
      <c r="V355" s="1">
        <f t="shared" si="69"/>
        <v>405.45460517956798</v>
      </c>
      <c r="W355" s="1">
        <f t="shared" si="70"/>
        <v>47.272697410216004</v>
      </c>
      <c r="X355" s="3">
        <f t="shared" si="78"/>
        <v>5647.241127012785</v>
      </c>
    </row>
    <row r="356" spans="1:24" x14ac:dyDescent="0.35">
      <c r="A356">
        <v>8</v>
      </c>
      <c r="C356" s="15">
        <f t="shared" si="79"/>
        <v>44259</v>
      </c>
      <c r="D356" s="13"/>
      <c r="L356" s="34">
        <f t="shared" si="71"/>
        <v>1.8666666666666669</v>
      </c>
      <c r="M356">
        <f t="shared" si="72"/>
        <v>8.4000000000000005E-2</v>
      </c>
      <c r="N356">
        <v>22.22</v>
      </c>
      <c r="O356">
        <f t="shared" si="73"/>
        <v>4.4999999999999998E-2</v>
      </c>
      <c r="P356">
        <f t="shared" si="74"/>
        <v>3.9000000000000007E-2</v>
      </c>
      <c r="Q356" s="32">
        <f t="shared" si="75"/>
        <v>79849.858850797318</v>
      </c>
      <c r="R356" s="28">
        <f t="shared" si="76"/>
        <v>4616.7689303450688</v>
      </c>
      <c r="S356" s="28">
        <f t="shared" si="77"/>
        <v>226102.37221885737</v>
      </c>
      <c r="T356" s="20"/>
      <c r="U356" s="1">
        <f t="shared" si="68"/>
        <v>92.335378606901372</v>
      </c>
      <c r="V356" s="1">
        <f t="shared" si="69"/>
        <v>407.66462139309863</v>
      </c>
      <c r="W356" s="1">
        <f t="shared" si="70"/>
        <v>46.167689303450686</v>
      </c>
      <c r="X356" s="3">
        <f t="shared" si="78"/>
        <v>5652.5593054714345</v>
      </c>
    </row>
    <row r="357" spans="1:24" x14ac:dyDescent="0.35">
      <c r="A357">
        <v>8</v>
      </c>
      <c r="C357" s="15">
        <f t="shared" si="79"/>
        <v>44260</v>
      </c>
      <c r="D357" s="13"/>
      <c r="L357" s="34">
        <f t="shared" si="71"/>
        <v>1.8666666666666669</v>
      </c>
      <c r="M357">
        <f t="shared" si="72"/>
        <v>8.4000000000000005E-2</v>
      </c>
      <c r="N357">
        <v>22.22</v>
      </c>
      <c r="O357">
        <f t="shared" si="73"/>
        <v>4.4999999999999998E-2</v>
      </c>
      <c r="P357">
        <f t="shared" si="74"/>
        <v>3.9000000000000007E-2</v>
      </c>
      <c r="Q357" s="32">
        <f t="shared" si="75"/>
        <v>79750.149733359198</v>
      </c>
      <c r="R357" s="28">
        <f t="shared" si="76"/>
        <v>4508.7234459176643</v>
      </c>
      <c r="S357" s="28">
        <f t="shared" si="77"/>
        <v>226310.12682072291</v>
      </c>
      <c r="T357" s="20"/>
      <c r="U357" s="1">
        <f t="shared" si="68"/>
        <v>90.174468918353284</v>
      </c>
      <c r="V357" s="1">
        <f t="shared" si="69"/>
        <v>409.82553108164672</v>
      </c>
      <c r="W357" s="1">
        <f t="shared" si="70"/>
        <v>45.087234459176642</v>
      </c>
      <c r="X357" s="3">
        <f t="shared" si="78"/>
        <v>5657.7531705180736</v>
      </c>
    </row>
    <row r="358" spans="1:24" x14ac:dyDescent="0.35">
      <c r="A358">
        <v>8</v>
      </c>
      <c r="C358" s="15">
        <f t="shared" si="79"/>
        <v>44261</v>
      </c>
      <c r="D358" s="13"/>
      <c r="L358" s="34">
        <f t="shared" si="71"/>
        <v>1.8666666666666669</v>
      </c>
      <c r="M358">
        <f t="shared" si="72"/>
        <v>8.4000000000000005E-2</v>
      </c>
      <c r="N358">
        <v>22.22</v>
      </c>
      <c r="O358">
        <f t="shared" si="73"/>
        <v>4.4999999999999998E-2</v>
      </c>
      <c r="P358">
        <f t="shared" si="74"/>
        <v>3.9000000000000007E-2</v>
      </c>
      <c r="Q358" s="32">
        <f t="shared" si="75"/>
        <v>79652.895685700933</v>
      </c>
      <c r="R358" s="28">
        <f t="shared" si="76"/>
        <v>4403.0849385096344</v>
      </c>
      <c r="S358" s="28">
        <f t="shared" si="77"/>
        <v>226513.01937578921</v>
      </c>
      <c r="T358" s="20"/>
      <c r="U358" s="1">
        <f t="shared" si="68"/>
        <v>88.061698770192692</v>
      </c>
      <c r="V358" s="1">
        <f t="shared" si="69"/>
        <v>411.93830122980728</v>
      </c>
      <c r="W358" s="1">
        <f t="shared" si="70"/>
        <v>44.030849385096346</v>
      </c>
      <c r="X358" s="3">
        <f t="shared" si="78"/>
        <v>5662.8254843947307</v>
      </c>
    </row>
    <row r="359" spans="1:24" x14ac:dyDescent="0.35">
      <c r="A359">
        <v>8</v>
      </c>
      <c r="C359" s="15">
        <f t="shared" si="79"/>
        <v>44262</v>
      </c>
      <c r="D359" s="13"/>
      <c r="L359" s="34">
        <f t="shared" si="71"/>
        <v>1.8666666666666669</v>
      </c>
      <c r="M359">
        <f t="shared" si="72"/>
        <v>8.4000000000000005E-2</v>
      </c>
      <c r="N359">
        <v>22.22</v>
      </c>
      <c r="O359">
        <f t="shared" si="73"/>
        <v>4.4999999999999998E-2</v>
      </c>
      <c r="P359">
        <f t="shared" si="74"/>
        <v>3.9000000000000007E-2</v>
      </c>
      <c r="Q359" s="32">
        <f t="shared" si="75"/>
        <v>79558.03610233948</v>
      </c>
      <c r="R359" s="28">
        <f t="shared" si="76"/>
        <v>4299.8056996381574</v>
      </c>
      <c r="S359" s="28">
        <f t="shared" si="77"/>
        <v>226711.15819802214</v>
      </c>
      <c r="T359" s="20"/>
      <c r="U359" s="1">
        <f t="shared" si="68"/>
        <v>85.996113992763156</v>
      </c>
      <c r="V359" s="1">
        <f t="shared" si="69"/>
        <v>414.00388600723682</v>
      </c>
      <c r="W359" s="1">
        <f t="shared" si="70"/>
        <v>42.998056996381578</v>
      </c>
      <c r="X359" s="3">
        <f t="shared" si="78"/>
        <v>5667.7789549505542</v>
      </c>
    </row>
    <row r="360" spans="1:24" x14ac:dyDescent="0.35">
      <c r="A360">
        <v>8</v>
      </c>
      <c r="C360" s="15">
        <f t="shared" si="79"/>
        <v>44263</v>
      </c>
      <c r="D360" s="13"/>
      <c r="L360" s="34">
        <f t="shared" si="71"/>
        <v>1.8666666666666669</v>
      </c>
      <c r="M360">
        <f t="shared" si="72"/>
        <v>8.4000000000000005E-2</v>
      </c>
      <c r="N360">
        <v>22.22</v>
      </c>
      <c r="O360">
        <f t="shared" si="73"/>
        <v>4.4999999999999998E-2</v>
      </c>
      <c r="P360">
        <f t="shared" si="74"/>
        <v>3.9000000000000007E-2</v>
      </c>
      <c r="Q360" s="32">
        <f t="shared" si="75"/>
        <v>79465.511875261582</v>
      </c>
      <c r="R360" s="28">
        <f t="shared" si="76"/>
        <v>4198.8386702323369</v>
      </c>
      <c r="S360" s="28">
        <f t="shared" si="77"/>
        <v>226904.64945450585</v>
      </c>
      <c r="T360" s="20"/>
      <c r="U360" s="1">
        <f t="shared" si="68"/>
        <v>83.976773404646735</v>
      </c>
      <c r="V360" s="1">
        <f t="shared" si="69"/>
        <v>416.02322659535326</v>
      </c>
      <c r="W360" s="1">
        <f t="shared" si="70"/>
        <v>41.988386702323368</v>
      </c>
      <c r="X360" s="3">
        <f t="shared" si="78"/>
        <v>5672.6162363626463</v>
      </c>
    </row>
    <row r="361" spans="1:24" x14ac:dyDescent="0.35">
      <c r="A361">
        <v>8</v>
      </c>
      <c r="C361" s="15">
        <f t="shared" si="79"/>
        <v>44264</v>
      </c>
      <c r="D361" s="13"/>
      <c r="L361" s="34">
        <f t="shared" si="71"/>
        <v>1.8666666666666669</v>
      </c>
      <c r="M361">
        <f t="shared" si="72"/>
        <v>8.4000000000000005E-2</v>
      </c>
      <c r="N361">
        <v>22.22</v>
      </c>
      <c r="O361">
        <f t="shared" si="73"/>
        <v>4.4999999999999998E-2</v>
      </c>
      <c r="P361">
        <f t="shared" si="74"/>
        <v>3.9000000000000007E-2</v>
      </c>
      <c r="Q361" s="32">
        <f t="shared" si="75"/>
        <v>79375.265357288779</v>
      </c>
      <c r="R361" s="28">
        <f t="shared" si="76"/>
        <v>4100.1374480446893</v>
      </c>
      <c r="S361" s="28">
        <f t="shared" si="77"/>
        <v>227093.5971946663</v>
      </c>
      <c r="T361" s="20"/>
      <c r="U361" s="1">
        <f t="shared" si="68"/>
        <v>82.002748960893783</v>
      </c>
      <c r="V361" s="1">
        <f t="shared" si="69"/>
        <v>417.99725103910623</v>
      </c>
      <c r="W361" s="1">
        <f t="shared" si="70"/>
        <v>41.001374480446891</v>
      </c>
      <c r="X361" s="3">
        <f t="shared" si="78"/>
        <v>5677.3399298666582</v>
      </c>
    </row>
    <row r="362" spans="1:24" x14ac:dyDescent="0.35">
      <c r="A362">
        <v>8</v>
      </c>
      <c r="C362" s="15">
        <f t="shared" si="79"/>
        <v>44265</v>
      </c>
      <c r="D362" s="13"/>
      <c r="L362" s="34">
        <f t="shared" si="71"/>
        <v>1.8666666666666669</v>
      </c>
      <c r="M362">
        <f t="shared" si="72"/>
        <v>8.4000000000000005E-2</v>
      </c>
      <c r="N362">
        <v>22.22</v>
      </c>
      <c r="O362">
        <f t="shared" si="73"/>
        <v>4.4999999999999998E-2</v>
      </c>
      <c r="P362">
        <f t="shared" si="74"/>
        <v>3.9000000000000007E-2</v>
      </c>
      <c r="Q362" s="32">
        <f t="shared" si="75"/>
        <v>79287.240326290892</v>
      </c>
      <c r="R362" s="28">
        <f t="shared" si="76"/>
        <v>4003.6562938805655</v>
      </c>
      <c r="S362" s="28">
        <f t="shared" si="77"/>
        <v>227278.1033798283</v>
      </c>
      <c r="T362" s="20"/>
      <c r="U362" s="1">
        <f t="shared" si="68"/>
        <v>80.073125877611318</v>
      </c>
      <c r="V362" s="1">
        <f t="shared" si="69"/>
        <v>419.92687412238865</v>
      </c>
      <c r="W362" s="1">
        <f t="shared" si="70"/>
        <v>40.036562938805659</v>
      </c>
      <c r="X362" s="3">
        <f t="shared" si="78"/>
        <v>5681.9525844957079</v>
      </c>
    </row>
    <row r="363" spans="1:24" x14ac:dyDescent="0.35">
      <c r="A363">
        <v>8</v>
      </c>
      <c r="C363" s="15">
        <f t="shared" si="79"/>
        <v>44266</v>
      </c>
      <c r="D363" s="13"/>
      <c r="L363" s="34">
        <f t="shared" si="71"/>
        <v>1.8666666666666669</v>
      </c>
      <c r="M363">
        <f t="shared" si="72"/>
        <v>8.4000000000000005E-2</v>
      </c>
      <c r="N363">
        <v>22.22</v>
      </c>
      <c r="O363">
        <f t="shared" si="73"/>
        <v>4.4999999999999998E-2</v>
      </c>
      <c r="P363">
        <f t="shared" si="74"/>
        <v>3.9000000000000007E-2</v>
      </c>
      <c r="Q363" s="32">
        <f t="shared" si="75"/>
        <v>79201.381950232928</v>
      </c>
      <c r="R363" s="28">
        <f t="shared" si="76"/>
        <v>3909.3501367139024</v>
      </c>
      <c r="S363" s="28">
        <f t="shared" si="77"/>
        <v>227458.26791305293</v>
      </c>
      <c r="T363" s="20"/>
      <c r="U363" s="1">
        <f t="shared" si="68"/>
        <v>78.187002734278053</v>
      </c>
      <c r="V363" s="1">
        <f t="shared" si="69"/>
        <v>421.81299726572195</v>
      </c>
      <c r="W363" s="1">
        <f t="shared" si="70"/>
        <v>39.093501367139027</v>
      </c>
      <c r="X363" s="3">
        <f t="shared" si="78"/>
        <v>5686.4566978263238</v>
      </c>
    </row>
    <row r="364" spans="1:24" x14ac:dyDescent="0.35">
      <c r="A364">
        <v>8</v>
      </c>
      <c r="C364" s="15">
        <f t="shared" si="79"/>
        <v>44267</v>
      </c>
      <c r="D364" s="13"/>
      <c r="L364" s="34">
        <f t="shared" si="71"/>
        <v>1.8666666666666669</v>
      </c>
      <c r="M364">
        <f t="shared" si="72"/>
        <v>8.4000000000000005E-2</v>
      </c>
      <c r="N364">
        <v>22.22</v>
      </c>
      <c r="O364">
        <f t="shared" si="73"/>
        <v>4.4999999999999998E-2</v>
      </c>
      <c r="P364">
        <f t="shared" si="74"/>
        <v>3.9000000000000007E-2</v>
      </c>
      <c r="Q364" s="32">
        <f t="shared" si="75"/>
        <v>79117.636753039958</v>
      </c>
      <c r="R364" s="28">
        <f t="shared" si="76"/>
        <v>3817.1745777547462</v>
      </c>
      <c r="S364" s="28">
        <f t="shared" si="77"/>
        <v>227634.18866920506</v>
      </c>
      <c r="T364" s="20"/>
      <c r="U364" s="1">
        <f t="shared" si="68"/>
        <v>76.343491555094928</v>
      </c>
      <c r="V364" s="1">
        <f t="shared" si="69"/>
        <v>423.65650844490506</v>
      </c>
      <c r="W364" s="1">
        <f t="shared" si="70"/>
        <v>38.171745777547464</v>
      </c>
      <c r="X364" s="3">
        <f t="shared" si="78"/>
        <v>5690.8547167301267</v>
      </c>
    </row>
    <row r="365" spans="1:24" x14ac:dyDescent="0.35">
      <c r="A365">
        <v>8</v>
      </c>
      <c r="C365" s="15">
        <f t="shared" si="79"/>
        <v>44268</v>
      </c>
      <c r="D365" s="13"/>
      <c r="L365" s="34">
        <f t="shared" si="71"/>
        <v>1.8666666666666669</v>
      </c>
      <c r="M365">
        <f t="shared" si="72"/>
        <v>8.4000000000000005E-2</v>
      </c>
      <c r="N365">
        <v>22.22</v>
      </c>
      <c r="O365">
        <f t="shared" si="73"/>
        <v>4.4999999999999998E-2</v>
      </c>
      <c r="P365">
        <f t="shared" si="74"/>
        <v>3.9000000000000007E-2</v>
      </c>
      <c r="Q365" s="32">
        <f t="shared" si="75"/>
        <v>79035.952581264617</v>
      </c>
      <c r="R365" s="28">
        <f t="shared" si="76"/>
        <v>3727.0858935311171</v>
      </c>
      <c r="S365" s="28">
        <f t="shared" si="77"/>
        <v>227805.96152520404</v>
      </c>
      <c r="T365" s="20"/>
      <c r="U365" s="1">
        <f t="shared" si="68"/>
        <v>74.54171787062235</v>
      </c>
      <c r="V365" s="1">
        <f t="shared" si="69"/>
        <v>425.45828212937766</v>
      </c>
      <c r="W365" s="1">
        <f t="shared" si="70"/>
        <v>37.270858935311175</v>
      </c>
      <c r="X365" s="3">
        <f t="shared" si="78"/>
        <v>5695.149038130101</v>
      </c>
    </row>
    <row r="366" spans="1:24" x14ac:dyDescent="0.35">
      <c r="A366">
        <v>8</v>
      </c>
      <c r="C366" s="15">
        <f t="shared" si="79"/>
        <v>44269</v>
      </c>
      <c r="D366" s="13"/>
      <c r="L366" s="34">
        <f t="shared" si="71"/>
        <v>1.8666666666666669</v>
      </c>
      <c r="M366">
        <f t="shared" si="72"/>
        <v>8.4000000000000005E-2</v>
      </c>
      <c r="N366">
        <v>22.22</v>
      </c>
      <c r="O366">
        <f t="shared" si="73"/>
        <v>4.4999999999999998E-2</v>
      </c>
      <c r="P366">
        <f t="shared" si="74"/>
        <v>3.9000000000000007E-2</v>
      </c>
      <c r="Q366" s="32">
        <f t="shared" si="75"/>
        <v>78956.278571541843</v>
      </c>
      <c r="R366" s="28">
        <f t="shared" si="76"/>
        <v>3639.0410380449948</v>
      </c>
      <c r="S366" s="28">
        <f t="shared" si="77"/>
        <v>227973.68039041295</v>
      </c>
      <c r="T366" s="20"/>
      <c r="U366" s="1">
        <f t="shared" si="68"/>
        <v>72.7808207608999</v>
      </c>
      <c r="V366" s="1">
        <f t="shared" si="69"/>
        <v>427.21917923910007</v>
      </c>
      <c r="W366" s="1">
        <f t="shared" si="70"/>
        <v>36.39041038044995</v>
      </c>
      <c r="X366" s="3">
        <f t="shared" si="78"/>
        <v>5699.3420097603239</v>
      </c>
    </row>
  </sheetData>
  <conditionalFormatting sqref="C1:D1048576">
    <cfRule type="timePeriod" dxfId="0" priority="1" timePeriod="today">
      <formula>FLOOR(C1,1)=TODAY()</formula>
    </cfRule>
  </conditionalFormatting>
  <hyperlinks>
    <hyperlink ref="AJ10" r:id="rId1" xr:uid="{3F82D929-A00B-4124-B89C-36B3934626E8}"/>
  </hyperlinks>
  <pageMargins left="0.7" right="0.7" top="0.75" bottom="0.75" header="0.3" footer="0.3"/>
  <pageSetup orientation="portrait" horizontalDpi="4294967295" verticalDpi="4294967295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SIR Model Current</vt:lpstr>
      <vt:lpstr>SIR 75% Reopen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Penuliar, Michael</dc:creator>
  <cp:lastModifiedBy>Penuliar, Michael</cp:lastModifiedBy>
  <dcterms:created xsi:type="dcterms:W3CDTF">2020-05-19T21:52:02Z</dcterms:created>
  <dcterms:modified xsi:type="dcterms:W3CDTF">2020-06-15T16:40:18Z</dcterms:modified>
</cp:coreProperties>
</file>