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3_Personal\mpenulia\2.0_Corona Project\"/>
    </mc:Choice>
  </mc:AlternateContent>
  <xr:revisionPtr revIDLastSave="0" documentId="13_ncr:1_{309E4090-52CD-4A06-8E52-2E15299C7A00}" xr6:coauthVersionLast="36" xr6:coauthVersionMax="36" xr10:uidLastSave="{00000000-0000-0000-0000-000000000000}"/>
  <bookViews>
    <workbookView xWindow="0" yWindow="0" windowWidth="13660" windowHeight="4630" activeTab="1" xr2:uid="{AFF6CA36-7CE6-485E-8E64-D9B498A95178}"/>
  </bookViews>
  <sheets>
    <sheet name="SIR Model Pre-Reopen" sheetId="2" r:id="rId1"/>
    <sheet name="SIR 75% Reopen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2" l="1"/>
  <c r="I97" i="2"/>
  <c r="K97" i="2"/>
  <c r="I96" i="2"/>
  <c r="K96" i="2"/>
  <c r="D96" i="2"/>
  <c r="O366" i="2"/>
  <c r="M366" i="2"/>
  <c r="O365" i="2"/>
  <c r="M365" i="2"/>
  <c r="O364" i="2"/>
  <c r="M364" i="2"/>
  <c r="O363" i="2"/>
  <c r="M363" i="2"/>
  <c r="O362" i="2"/>
  <c r="M362" i="2"/>
  <c r="O361" i="2"/>
  <c r="M361" i="2"/>
  <c r="O360" i="2"/>
  <c r="M360" i="2"/>
  <c r="O359" i="2"/>
  <c r="M359" i="2"/>
  <c r="O358" i="2"/>
  <c r="M358" i="2"/>
  <c r="O357" i="2"/>
  <c r="M357" i="2"/>
  <c r="O356" i="2"/>
  <c r="M356" i="2"/>
  <c r="O355" i="2"/>
  <c r="M355" i="2"/>
  <c r="O354" i="2"/>
  <c r="M354" i="2"/>
  <c r="O353" i="2"/>
  <c r="M353" i="2"/>
  <c r="O352" i="2"/>
  <c r="M352" i="2"/>
  <c r="O351" i="2"/>
  <c r="M351" i="2"/>
  <c r="O350" i="2"/>
  <c r="M350" i="2"/>
  <c r="O349" i="2"/>
  <c r="M349" i="2"/>
  <c r="O348" i="2"/>
  <c r="M348" i="2"/>
  <c r="O347" i="2"/>
  <c r="M347" i="2"/>
  <c r="O346" i="2"/>
  <c r="M346" i="2"/>
  <c r="O345" i="2"/>
  <c r="M345" i="2"/>
  <c r="L345" i="2" s="1"/>
  <c r="O344" i="2"/>
  <c r="M344" i="2"/>
  <c r="O343" i="2"/>
  <c r="M343" i="2"/>
  <c r="O342" i="2"/>
  <c r="M342" i="2"/>
  <c r="O341" i="2"/>
  <c r="M341" i="2"/>
  <c r="L341" i="2" s="1"/>
  <c r="O340" i="2"/>
  <c r="M340" i="2"/>
  <c r="O339" i="2"/>
  <c r="M339" i="2"/>
  <c r="O338" i="2"/>
  <c r="M338" i="2"/>
  <c r="O337" i="2"/>
  <c r="M337" i="2"/>
  <c r="P337" i="2" s="1"/>
  <c r="O336" i="2"/>
  <c r="M336" i="2"/>
  <c r="O335" i="2"/>
  <c r="M335" i="2"/>
  <c r="P335" i="2" s="1"/>
  <c r="O334" i="2"/>
  <c r="M334" i="2"/>
  <c r="O333" i="2"/>
  <c r="M333" i="2"/>
  <c r="P333" i="2" s="1"/>
  <c r="O332" i="2"/>
  <c r="M332" i="2"/>
  <c r="O331" i="2"/>
  <c r="M331" i="2"/>
  <c r="P331" i="2" s="1"/>
  <c r="O330" i="2"/>
  <c r="M330" i="2"/>
  <c r="O329" i="2"/>
  <c r="M329" i="2"/>
  <c r="P329" i="2" s="1"/>
  <c r="O328" i="2"/>
  <c r="M328" i="2"/>
  <c r="O327" i="2"/>
  <c r="M327" i="2"/>
  <c r="P327" i="2" s="1"/>
  <c r="O326" i="2"/>
  <c r="M326" i="2"/>
  <c r="O325" i="2"/>
  <c r="M325" i="2"/>
  <c r="O324" i="2"/>
  <c r="M324" i="2"/>
  <c r="O323" i="2"/>
  <c r="M323" i="2"/>
  <c r="L323" i="2" s="1"/>
  <c r="O322" i="2"/>
  <c r="M322" i="2"/>
  <c r="O321" i="2"/>
  <c r="M321" i="2"/>
  <c r="L321" i="2" s="1"/>
  <c r="O320" i="2"/>
  <c r="M320" i="2"/>
  <c r="O319" i="2"/>
  <c r="M319" i="2"/>
  <c r="L319" i="2" s="1"/>
  <c r="O318" i="2"/>
  <c r="M318" i="2"/>
  <c r="O317" i="2"/>
  <c r="M317" i="2"/>
  <c r="L317" i="2" s="1"/>
  <c r="O316" i="2"/>
  <c r="M316" i="2"/>
  <c r="O315" i="2"/>
  <c r="M315" i="2"/>
  <c r="L315" i="2" s="1"/>
  <c r="O314" i="2"/>
  <c r="M314" i="2"/>
  <c r="O313" i="2"/>
  <c r="M313" i="2"/>
  <c r="L313" i="2" s="1"/>
  <c r="O312" i="2"/>
  <c r="M312" i="2"/>
  <c r="O311" i="2"/>
  <c r="M311" i="2"/>
  <c r="L311" i="2" s="1"/>
  <c r="O310" i="2"/>
  <c r="M310" i="2"/>
  <c r="O309" i="2"/>
  <c r="M309" i="2"/>
  <c r="L309" i="2" s="1"/>
  <c r="O308" i="2"/>
  <c r="M308" i="2"/>
  <c r="O307" i="2"/>
  <c r="M307" i="2"/>
  <c r="L307" i="2" s="1"/>
  <c r="O306" i="2"/>
  <c r="M306" i="2"/>
  <c r="O305" i="2"/>
  <c r="M305" i="2"/>
  <c r="L305" i="2" s="1"/>
  <c r="O304" i="2"/>
  <c r="M304" i="2"/>
  <c r="O303" i="2"/>
  <c r="M303" i="2"/>
  <c r="L303" i="2" s="1"/>
  <c r="O302" i="2"/>
  <c r="M302" i="2"/>
  <c r="O301" i="2"/>
  <c r="M301" i="2"/>
  <c r="O300" i="2"/>
  <c r="M300" i="2"/>
  <c r="O299" i="2"/>
  <c r="M299" i="2"/>
  <c r="L299" i="2" s="1"/>
  <c r="O298" i="2"/>
  <c r="M298" i="2"/>
  <c r="O297" i="2"/>
  <c r="M297" i="2"/>
  <c r="O296" i="2"/>
  <c r="M296" i="2"/>
  <c r="O295" i="2"/>
  <c r="M295" i="2"/>
  <c r="L295" i="2" s="1"/>
  <c r="O294" i="2"/>
  <c r="M294" i="2"/>
  <c r="O293" i="2"/>
  <c r="M293" i="2"/>
  <c r="O292" i="2"/>
  <c r="M292" i="2"/>
  <c r="O291" i="2"/>
  <c r="M291" i="2"/>
  <c r="L291" i="2" s="1"/>
  <c r="O290" i="2"/>
  <c r="M290" i="2"/>
  <c r="O289" i="2"/>
  <c r="M289" i="2"/>
  <c r="O288" i="2"/>
  <c r="M288" i="2"/>
  <c r="O287" i="2"/>
  <c r="M287" i="2"/>
  <c r="L287" i="2" s="1"/>
  <c r="O286" i="2"/>
  <c r="M286" i="2"/>
  <c r="O285" i="2"/>
  <c r="M285" i="2"/>
  <c r="O284" i="2"/>
  <c r="M284" i="2"/>
  <c r="O283" i="2"/>
  <c r="M283" i="2"/>
  <c r="L283" i="2" s="1"/>
  <c r="O282" i="2"/>
  <c r="M282" i="2"/>
  <c r="O281" i="2"/>
  <c r="M281" i="2"/>
  <c r="O280" i="2"/>
  <c r="M280" i="2"/>
  <c r="O279" i="2"/>
  <c r="M279" i="2"/>
  <c r="L279" i="2" s="1"/>
  <c r="O278" i="2"/>
  <c r="M278" i="2"/>
  <c r="O277" i="2"/>
  <c r="M277" i="2"/>
  <c r="O276" i="2"/>
  <c r="M276" i="2"/>
  <c r="O275" i="2"/>
  <c r="M275" i="2"/>
  <c r="L275" i="2" s="1"/>
  <c r="O274" i="2"/>
  <c r="M274" i="2"/>
  <c r="O273" i="2"/>
  <c r="M273" i="2"/>
  <c r="O272" i="2"/>
  <c r="M272" i="2"/>
  <c r="O271" i="2"/>
  <c r="M271" i="2"/>
  <c r="O270" i="2"/>
  <c r="M270" i="2"/>
  <c r="O269" i="2"/>
  <c r="M269" i="2"/>
  <c r="O268" i="2"/>
  <c r="M268" i="2"/>
  <c r="O267" i="2"/>
  <c r="M267" i="2"/>
  <c r="P267" i="2" s="1"/>
  <c r="O266" i="2"/>
  <c r="M266" i="2"/>
  <c r="O265" i="2"/>
  <c r="M265" i="2"/>
  <c r="L265" i="2" s="1"/>
  <c r="O264" i="2"/>
  <c r="M264" i="2"/>
  <c r="O263" i="2"/>
  <c r="M263" i="2"/>
  <c r="L263" i="2" s="1"/>
  <c r="O262" i="2"/>
  <c r="M262" i="2"/>
  <c r="O261" i="2"/>
  <c r="M261" i="2"/>
  <c r="L261" i="2" s="1"/>
  <c r="O260" i="2"/>
  <c r="M260" i="2"/>
  <c r="O259" i="2"/>
  <c r="M259" i="2"/>
  <c r="L259" i="2" s="1"/>
  <c r="O258" i="2"/>
  <c r="M258" i="2"/>
  <c r="O257" i="2"/>
  <c r="M257" i="2"/>
  <c r="L257" i="2" s="1"/>
  <c r="O256" i="2"/>
  <c r="M256" i="2"/>
  <c r="O255" i="2"/>
  <c r="M255" i="2"/>
  <c r="L255" i="2" s="1"/>
  <c r="O254" i="2"/>
  <c r="M254" i="2"/>
  <c r="O253" i="2"/>
  <c r="M253" i="2"/>
  <c r="L253" i="2" s="1"/>
  <c r="O252" i="2"/>
  <c r="M252" i="2"/>
  <c r="O251" i="2"/>
  <c r="M251" i="2"/>
  <c r="L251" i="2" s="1"/>
  <c r="O250" i="2"/>
  <c r="M250" i="2"/>
  <c r="O249" i="2"/>
  <c r="M249" i="2"/>
  <c r="L249" i="2" s="1"/>
  <c r="O248" i="2"/>
  <c r="M248" i="2"/>
  <c r="O247" i="2"/>
  <c r="M247" i="2"/>
  <c r="L247" i="2" s="1"/>
  <c r="O246" i="2"/>
  <c r="M246" i="2"/>
  <c r="O245" i="2"/>
  <c r="M245" i="2"/>
  <c r="L245" i="2" s="1"/>
  <c r="O244" i="2"/>
  <c r="M244" i="2"/>
  <c r="O243" i="2"/>
  <c r="M243" i="2"/>
  <c r="L243" i="2" s="1"/>
  <c r="O242" i="2"/>
  <c r="M242" i="2"/>
  <c r="O241" i="2"/>
  <c r="M241" i="2"/>
  <c r="L241" i="2" s="1"/>
  <c r="O240" i="2"/>
  <c r="M240" i="2"/>
  <c r="O239" i="2"/>
  <c r="M239" i="2"/>
  <c r="L239" i="2" s="1"/>
  <c r="O238" i="2"/>
  <c r="M238" i="2"/>
  <c r="O237" i="2"/>
  <c r="M237" i="2"/>
  <c r="L237" i="2" s="1"/>
  <c r="O236" i="2"/>
  <c r="M236" i="2"/>
  <c r="O235" i="2"/>
  <c r="M235" i="2"/>
  <c r="L235" i="2" s="1"/>
  <c r="O234" i="2"/>
  <c r="M234" i="2"/>
  <c r="O233" i="2"/>
  <c r="M233" i="2"/>
  <c r="L233" i="2" s="1"/>
  <c r="O232" i="2"/>
  <c r="M232" i="2"/>
  <c r="O231" i="2"/>
  <c r="M231" i="2"/>
  <c r="L231" i="2" s="1"/>
  <c r="O230" i="2"/>
  <c r="M230" i="2"/>
  <c r="O229" i="2"/>
  <c r="M229" i="2"/>
  <c r="L229" i="2" s="1"/>
  <c r="O228" i="2"/>
  <c r="M228" i="2"/>
  <c r="O227" i="2"/>
  <c r="M227" i="2"/>
  <c r="L227" i="2" s="1"/>
  <c r="O226" i="2"/>
  <c r="M226" i="2"/>
  <c r="O225" i="2"/>
  <c r="M225" i="2"/>
  <c r="L225" i="2" s="1"/>
  <c r="O224" i="2"/>
  <c r="M224" i="2"/>
  <c r="O223" i="2"/>
  <c r="M223" i="2"/>
  <c r="L223" i="2" s="1"/>
  <c r="O222" i="2"/>
  <c r="M222" i="2"/>
  <c r="O221" i="2"/>
  <c r="M221" i="2"/>
  <c r="L221" i="2" s="1"/>
  <c r="O220" i="2"/>
  <c r="M220" i="2"/>
  <c r="O219" i="2"/>
  <c r="M219" i="2"/>
  <c r="L219" i="2" s="1"/>
  <c r="O218" i="2"/>
  <c r="M218" i="2"/>
  <c r="O217" i="2"/>
  <c r="M217" i="2"/>
  <c r="L217" i="2" s="1"/>
  <c r="O216" i="2"/>
  <c r="M216" i="2"/>
  <c r="O215" i="2"/>
  <c r="M215" i="2"/>
  <c r="L215" i="2" s="1"/>
  <c r="O214" i="2"/>
  <c r="M214" i="2"/>
  <c r="O213" i="2"/>
  <c r="M213" i="2"/>
  <c r="L213" i="2" s="1"/>
  <c r="O212" i="2"/>
  <c r="M212" i="2"/>
  <c r="O211" i="2"/>
  <c r="M211" i="2"/>
  <c r="L211" i="2" s="1"/>
  <c r="O210" i="2"/>
  <c r="M210" i="2"/>
  <c r="O209" i="2"/>
  <c r="M209" i="2"/>
  <c r="L209" i="2" s="1"/>
  <c r="O208" i="2"/>
  <c r="M208" i="2"/>
  <c r="O207" i="2"/>
  <c r="M207" i="2"/>
  <c r="L207" i="2" s="1"/>
  <c r="O206" i="2"/>
  <c r="M206" i="2"/>
  <c r="O205" i="2"/>
  <c r="M205" i="2"/>
  <c r="L205" i="2" s="1"/>
  <c r="O204" i="2"/>
  <c r="M204" i="2"/>
  <c r="O203" i="2"/>
  <c r="M203" i="2"/>
  <c r="L203" i="2" s="1"/>
  <c r="O202" i="2"/>
  <c r="M202" i="2"/>
  <c r="O201" i="2"/>
  <c r="M201" i="2"/>
  <c r="L201" i="2" s="1"/>
  <c r="O200" i="2"/>
  <c r="M200" i="2"/>
  <c r="O199" i="2"/>
  <c r="M199" i="2"/>
  <c r="L199" i="2" s="1"/>
  <c r="O198" i="2"/>
  <c r="M198" i="2"/>
  <c r="O197" i="2"/>
  <c r="M197" i="2"/>
  <c r="L197" i="2" s="1"/>
  <c r="O196" i="2"/>
  <c r="M196" i="2"/>
  <c r="O195" i="2"/>
  <c r="M195" i="2"/>
  <c r="L195" i="2" s="1"/>
  <c r="O194" i="2"/>
  <c r="M194" i="2"/>
  <c r="O193" i="2"/>
  <c r="M193" i="2"/>
  <c r="L193" i="2" s="1"/>
  <c r="O192" i="2"/>
  <c r="M192" i="2"/>
  <c r="O191" i="2"/>
  <c r="M191" i="2"/>
  <c r="L191" i="2" s="1"/>
  <c r="O190" i="2"/>
  <c r="M190" i="2"/>
  <c r="O189" i="2"/>
  <c r="M189" i="2"/>
  <c r="O188" i="2"/>
  <c r="M188" i="2"/>
  <c r="O187" i="2"/>
  <c r="M187" i="2"/>
  <c r="L187" i="2" s="1"/>
  <c r="O186" i="2"/>
  <c r="M186" i="2"/>
  <c r="O185" i="2"/>
  <c r="M185" i="2"/>
  <c r="O184" i="2"/>
  <c r="M184" i="2"/>
  <c r="O183" i="2"/>
  <c r="M183" i="2"/>
  <c r="L183" i="2" s="1"/>
  <c r="O182" i="2"/>
  <c r="M182" i="2"/>
  <c r="L182" i="2" s="1"/>
  <c r="O181" i="2"/>
  <c r="M181" i="2"/>
  <c r="O180" i="2"/>
  <c r="M180" i="2"/>
  <c r="O179" i="2"/>
  <c r="M179" i="2"/>
  <c r="O178" i="2"/>
  <c r="M178" i="2"/>
  <c r="O177" i="2"/>
  <c r="M177" i="2"/>
  <c r="O176" i="2"/>
  <c r="M176" i="2"/>
  <c r="O175" i="2"/>
  <c r="M175" i="2"/>
  <c r="O174" i="2"/>
  <c r="M174" i="2"/>
  <c r="O173" i="2"/>
  <c r="M173" i="2"/>
  <c r="O172" i="2"/>
  <c r="M172" i="2"/>
  <c r="O171" i="2"/>
  <c r="M171" i="2"/>
  <c r="O170" i="2"/>
  <c r="M170" i="2"/>
  <c r="O169" i="2"/>
  <c r="M169" i="2"/>
  <c r="O168" i="2"/>
  <c r="M168" i="2"/>
  <c r="O167" i="2"/>
  <c r="M167" i="2"/>
  <c r="O166" i="2"/>
  <c r="M166" i="2"/>
  <c r="O165" i="2"/>
  <c r="M165" i="2"/>
  <c r="O164" i="2"/>
  <c r="M164" i="2"/>
  <c r="O163" i="2"/>
  <c r="M163" i="2"/>
  <c r="O162" i="2"/>
  <c r="M162" i="2"/>
  <c r="O161" i="2"/>
  <c r="M161" i="2"/>
  <c r="O160" i="2"/>
  <c r="M160" i="2"/>
  <c r="O159" i="2"/>
  <c r="M159" i="2"/>
  <c r="O158" i="2"/>
  <c r="M158" i="2"/>
  <c r="O157" i="2"/>
  <c r="M157" i="2"/>
  <c r="O156" i="2"/>
  <c r="M156" i="2"/>
  <c r="O155" i="2"/>
  <c r="M155" i="2"/>
  <c r="O154" i="2"/>
  <c r="M154" i="2"/>
  <c r="L154" i="2" s="1"/>
  <c r="O153" i="2"/>
  <c r="M153" i="2"/>
  <c r="L153" i="2" s="1"/>
  <c r="O152" i="2"/>
  <c r="M152" i="2"/>
  <c r="L152" i="2" s="1"/>
  <c r="O151" i="2"/>
  <c r="M151" i="2"/>
  <c r="L151" i="2" s="1"/>
  <c r="O150" i="2"/>
  <c r="M150" i="2"/>
  <c r="L150" i="2" s="1"/>
  <c r="O149" i="2"/>
  <c r="M149" i="2"/>
  <c r="L149" i="2" s="1"/>
  <c r="O148" i="2"/>
  <c r="M148" i="2"/>
  <c r="L148" i="2" s="1"/>
  <c r="O147" i="2"/>
  <c r="M147" i="2"/>
  <c r="L147" i="2" s="1"/>
  <c r="O146" i="2"/>
  <c r="M146" i="2"/>
  <c r="L146" i="2" s="1"/>
  <c r="O145" i="2"/>
  <c r="M145" i="2"/>
  <c r="L145" i="2" s="1"/>
  <c r="O144" i="2"/>
  <c r="M144" i="2"/>
  <c r="L144" i="2" s="1"/>
  <c r="O143" i="2"/>
  <c r="M143" i="2"/>
  <c r="L143" i="2" s="1"/>
  <c r="O142" i="2"/>
  <c r="M142" i="2"/>
  <c r="O141" i="2"/>
  <c r="M141" i="2"/>
  <c r="O140" i="2"/>
  <c r="M140" i="2"/>
  <c r="O139" i="2"/>
  <c r="M139" i="2"/>
  <c r="O138" i="2"/>
  <c r="M138" i="2"/>
  <c r="O137" i="2"/>
  <c r="M137" i="2"/>
  <c r="O136" i="2"/>
  <c r="M136" i="2"/>
  <c r="O135" i="2"/>
  <c r="M135" i="2"/>
  <c r="O134" i="2"/>
  <c r="M134" i="2"/>
  <c r="O133" i="2"/>
  <c r="M133" i="2"/>
  <c r="O132" i="2"/>
  <c r="M132" i="2"/>
  <c r="O131" i="2"/>
  <c r="M131" i="2"/>
  <c r="O130" i="2"/>
  <c r="M130" i="2"/>
  <c r="O129" i="2"/>
  <c r="M129" i="2"/>
  <c r="O128" i="2"/>
  <c r="M128" i="2"/>
  <c r="O127" i="2"/>
  <c r="M127" i="2"/>
  <c r="O126" i="2"/>
  <c r="M126" i="2"/>
  <c r="O125" i="2"/>
  <c r="M125" i="2"/>
  <c r="O124" i="2"/>
  <c r="M124" i="2"/>
  <c r="O123" i="2"/>
  <c r="M123" i="2"/>
  <c r="O122" i="2"/>
  <c r="M122" i="2"/>
  <c r="L122" i="2" s="1"/>
  <c r="O121" i="2"/>
  <c r="M121" i="2"/>
  <c r="P121" i="2" s="1"/>
  <c r="O120" i="2"/>
  <c r="M120" i="2"/>
  <c r="O119" i="2"/>
  <c r="M119" i="2"/>
  <c r="P119" i="2" s="1"/>
  <c r="O118" i="2"/>
  <c r="M118" i="2"/>
  <c r="O117" i="2"/>
  <c r="M117" i="2"/>
  <c r="P117" i="2" s="1"/>
  <c r="O116" i="2"/>
  <c r="M116" i="2"/>
  <c r="O115" i="2"/>
  <c r="M115" i="2"/>
  <c r="P115" i="2" s="1"/>
  <c r="O114" i="2"/>
  <c r="M114" i="2"/>
  <c r="O113" i="2"/>
  <c r="M113" i="2"/>
  <c r="P113" i="2" s="1"/>
  <c r="O112" i="2"/>
  <c r="M112" i="2"/>
  <c r="O111" i="2"/>
  <c r="M111" i="2"/>
  <c r="P111" i="2" s="1"/>
  <c r="O110" i="2"/>
  <c r="M110" i="2"/>
  <c r="O109" i="2"/>
  <c r="M109" i="2"/>
  <c r="P109" i="2" s="1"/>
  <c r="O108" i="2"/>
  <c r="M108" i="2"/>
  <c r="O107" i="2"/>
  <c r="M107" i="2"/>
  <c r="P107" i="2" s="1"/>
  <c r="O106" i="2"/>
  <c r="M106" i="2"/>
  <c r="O105" i="2"/>
  <c r="M105" i="2"/>
  <c r="P105" i="2" s="1"/>
  <c r="O104" i="2"/>
  <c r="M104" i="2"/>
  <c r="O103" i="2"/>
  <c r="M103" i="2"/>
  <c r="P103" i="2" s="1"/>
  <c r="O102" i="2"/>
  <c r="M102" i="2"/>
  <c r="O101" i="2"/>
  <c r="M101" i="2"/>
  <c r="P101" i="2" s="1"/>
  <c r="O100" i="2"/>
  <c r="M100" i="2"/>
  <c r="O99" i="2"/>
  <c r="M99" i="2"/>
  <c r="P99" i="2" s="1"/>
  <c r="O98" i="2"/>
  <c r="M98" i="2"/>
  <c r="O97" i="2"/>
  <c r="M97" i="2"/>
  <c r="P97" i="2" s="1"/>
  <c r="O96" i="2"/>
  <c r="M96" i="2"/>
  <c r="O95" i="2"/>
  <c r="M95" i="2"/>
  <c r="K95" i="2"/>
  <c r="I95" i="2"/>
  <c r="D95" i="2"/>
  <c r="O94" i="2"/>
  <c r="M94" i="2"/>
  <c r="K94" i="2"/>
  <c r="I94" i="2"/>
  <c r="D94" i="2"/>
  <c r="O93" i="2"/>
  <c r="M93" i="2"/>
  <c r="P93" i="2" s="1"/>
  <c r="K93" i="2"/>
  <c r="I93" i="2"/>
  <c r="J97" i="2" s="1"/>
  <c r="D93" i="2"/>
  <c r="O92" i="2"/>
  <c r="M92" i="2"/>
  <c r="K92" i="2"/>
  <c r="I92" i="2"/>
  <c r="D92" i="2"/>
  <c r="O91" i="2"/>
  <c r="M91" i="2"/>
  <c r="K91" i="2"/>
  <c r="I91" i="2"/>
  <c r="D91" i="2"/>
  <c r="O90" i="2"/>
  <c r="M90" i="2"/>
  <c r="K90" i="2"/>
  <c r="I90" i="2"/>
  <c r="J96" i="2" s="1"/>
  <c r="D90" i="2"/>
  <c r="O89" i="2"/>
  <c r="M89" i="2"/>
  <c r="P89" i="2" s="1"/>
  <c r="K89" i="2"/>
  <c r="I89" i="2"/>
  <c r="D89" i="2"/>
  <c r="O88" i="2"/>
  <c r="M88" i="2"/>
  <c r="K88" i="2"/>
  <c r="I88" i="2"/>
  <c r="D88" i="2"/>
  <c r="O87" i="2"/>
  <c r="M87" i="2"/>
  <c r="K87" i="2"/>
  <c r="I87" i="2"/>
  <c r="D87" i="2"/>
  <c r="O86" i="2"/>
  <c r="M86" i="2"/>
  <c r="K86" i="2"/>
  <c r="I86" i="2"/>
  <c r="D86" i="2"/>
  <c r="O85" i="2"/>
  <c r="M85" i="2"/>
  <c r="P85" i="2" s="1"/>
  <c r="K85" i="2"/>
  <c r="I85" i="2"/>
  <c r="D85" i="2"/>
  <c r="O84" i="2"/>
  <c r="M84" i="2"/>
  <c r="K84" i="2"/>
  <c r="I84" i="2"/>
  <c r="D84" i="2"/>
  <c r="O83" i="2"/>
  <c r="M83" i="2"/>
  <c r="K83" i="2"/>
  <c r="I83" i="2"/>
  <c r="D83" i="2"/>
  <c r="O82" i="2"/>
  <c r="M82" i="2"/>
  <c r="K82" i="2"/>
  <c r="I82" i="2"/>
  <c r="D82" i="2"/>
  <c r="O81" i="2"/>
  <c r="M81" i="2"/>
  <c r="P81" i="2" s="1"/>
  <c r="K81" i="2"/>
  <c r="I81" i="2"/>
  <c r="D81" i="2"/>
  <c r="O80" i="2"/>
  <c r="M80" i="2"/>
  <c r="K80" i="2"/>
  <c r="I80" i="2"/>
  <c r="D80" i="2"/>
  <c r="O79" i="2"/>
  <c r="M79" i="2"/>
  <c r="K79" i="2"/>
  <c r="I79" i="2"/>
  <c r="D79" i="2"/>
  <c r="O78" i="2"/>
  <c r="M78" i="2"/>
  <c r="K78" i="2"/>
  <c r="I78" i="2"/>
  <c r="D78" i="2"/>
  <c r="O77" i="2"/>
  <c r="M77" i="2"/>
  <c r="P77" i="2" s="1"/>
  <c r="K77" i="2"/>
  <c r="I77" i="2"/>
  <c r="D77" i="2"/>
  <c r="O76" i="2"/>
  <c r="M76" i="2"/>
  <c r="K76" i="2"/>
  <c r="I76" i="2"/>
  <c r="D76" i="2"/>
  <c r="O75" i="2"/>
  <c r="M75" i="2"/>
  <c r="L75" i="2" s="1"/>
  <c r="K75" i="2"/>
  <c r="I75" i="2"/>
  <c r="D75" i="2"/>
  <c r="O74" i="2"/>
  <c r="M74" i="2"/>
  <c r="K74" i="2"/>
  <c r="I74" i="2"/>
  <c r="D74" i="2"/>
  <c r="O73" i="2"/>
  <c r="M73" i="2"/>
  <c r="P73" i="2" s="1"/>
  <c r="K73" i="2"/>
  <c r="I73" i="2"/>
  <c r="D73" i="2"/>
  <c r="O72" i="2"/>
  <c r="M72" i="2"/>
  <c r="K72" i="2"/>
  <c r="I72" i="2"/>
  <c r="D72" i="2"/>
  <c r="O71" i="2"/>
  <c r="M71" i="2"/>
  <c r="L71" i="2" s="1"/>
  <c r="K71" i="2"/>
  <c r="I71" i="2"/>
  <c r="D71" i="2"/>
  <c r="O70" i="2"/>
  <c r="M70" i="2"/>
  <c r="K70" i="2"/>
  <c r="I70" i="2"/>
  <c r="D70" i="2"/>
  <c r="O69" i="2"/>
  <c r="M69" i="2"/>
  <c r="P69" i="2" s="1"/>
  <c r="K69" i="2"/>
  <c r="I69" i="2"/>
  <c r="D69" i="2"/>
  <c r="O68" i="2"/>
  <c r="M68" i="2"/>
  <c r="K68" i="2"/>
  <c r="I68" i="2"/>
  <c r="D68" i="2"/>
  <c r="O67" i="2"/>
  <c r="M67" i="2"/>
  <c r="L67" i="2" s="1"/>
  <c r="K67" i="2"/>
  <c r="I67" i="2"/>
  <c r="D67" i="2"/>
  <c r="O66" i="2"/>
  <c r="M66" i="2"/>
  <c r="K66" i="2"/>
  <c r="I66" i="2"/>
  <c r="D66" i="2"/>
  <c r="O65" i="2"/>
  <c r="M65" i="2"/>
  <c r="P65" i="2" s="1"/>
  <c r="K65" i="2"/>
  <c r="I65" i="2"/>
  <c r="D65" i="2"/>
  <c r="O64" i="2"/>
  <c r="M64" i="2"/>
  <c r="K64" i="2"/>
  <c r="I64" i="2"/>
  <c r="D64" i="2"/>
  <c r="O63" i="2"/>
  <c r="M63" i="2"/>
  <c r="L63" i="2" s="1"/>
  <c r="K63" i="2"/>
  <c r="I63" i="2"/>
  <c r="D63" i="2"/>
  <c r="O62" i="2"/>
  <c r="M62" i="2"/>
  <c r="K62" i="2"/>
  <c r="I62" i="2"/>
  <c r="D62" i="2"/>
  <c r="O61" i="2"/>
  <c r="M61" i="2"/>
  <c r="P61" i="2" s="1"/>
  <c r="K61" i="2"/>
  <c r="I61" i="2"/>
  <c r="D61" i="2"/>
  <c r="O60" i="2"/>
  <c r="M60" i="2"/>
  <c r="K60" i="2"/>
  <c r="I60" i="2"/>
  <c r="D60" i="2"/>
  <c r="O59" i="2"/>
  <c r="M59" i="2"/>
  <c r="L59" i="2" s="1"/>
  <c r="K59" i="2"/>
  <c r="I59" i="2"/>
  <c r="D59" i="2"/>
  <c r="O58" i="2"/>
  <c r="M58" i="2"/>
  <c r="K58" i="2"/>
  <c r="I58" i="2"/>
  <c r="D58" i="2"/>
  <c r="O57" i="2"/>
  <c r="M57" i="2"/>
  <c r="P57" i="2" s="1"/>
  <c r="K57" i="2"/>
  <c r="I57" i="2"/>
  <c r="D57" i="2"/>
  <c r="O56" i="2"/>
  <c r="M56" i="2"/>
  <c r="K56" i="2"/>
  <c r="I56" i="2"/>
  <c r="D56" i="2"/>
  <c r="O55" i="2"/>
  <c r="M55" i="2"/>
  <c r="L55" i="2" s="1"/>
  <c r="K55" i="2"/>
  <c r="I55" i="2"/>
  <c r="D55" i="2"/>
  <c r="O54" i="2"/>
  <c r="M54" i="2"/>
  <c r="K54" i="2"/>
  <c r="I54" i="2"/>
  <c r="D54" i="2"/>
  <c r="O53" i="2"/>
  <c r="M53" i="2"/>
  <c r="P53" i="2" s="1"/>
  <c r="K53" i="2"/>
  <c r="I53" i="2"/>
  <c r="D53" i="2"/>
  <c r="O52" i="2"/>
  <c r="M52" i="2"/>
  <c r="K52" i="2"/>
  <c r="I52" i="2"/>
  <c r="D52" i="2"/>
  <c r="O51" i="2"/>
  <c r="M51" i="2"/>
  <c r="L51" i="2" s="1"/>
  <c r="K51" i="2"/>
  <c r="I51" i="2"/>
  <c r="D51" i="2"/>
  <c r="O50" i="2"/>
  <c r="M50" i="2"/>
  <c r="K50" i="2"/>
  <c r="I50" i="2"/>
  <c r="D50" i="2"/>
  <c r="O49" i="2"/>
  <c r="M49" i="2"/>
  <c r="P49" i="2" s="1"/>
  <c r="K49" i="2"/>
  <c r="I49" i="2"/>
  <c r="D49" i="2"/>
  <c r="O48" i="2"/>
  <c r="M48" i="2"/>
  <c r="K48" i="2"/>
  <c r="I48" i="2"/>
  <c r="D48" i="2"/>
  <c r="O47" i="2"/>
  <c r="M47" i="2"/>
  <c r="L47" i="2" s="1"/>
  <c r="K47" i="2"/>
  <c r="I47" i="2"/>
  <c r="D47" i="2"/>
  <c r="O46" i="2"/>
  <c r="M46" i="2"/>
  <c r="K46" i="2"/>
  <c r="I46" i="2"/>
  <c r="D46" i="2"/>
  <c r="O45" i="2"/>
  <c r="M45" i="2"/>
  <c r="P45" i="2" s="1"/>
  <c r="K45" i="2"/>
  <c r="I45" i="2"/>
  <c r="D45" i="2"/>
  <c r="O44" i="2"/>
  <c r="M44" i="2"/>
  <c r="K44" i="2"/>
  <c r="I44" i="2"/>
  <c r="D44" i="2"/>
  <c r="O43" i="2"/>
  <c r="M43" i="2"/>
  <c r="L43" i="2" s="1"/>
  <c r="K43" i="2"/>
  <c r="I43" i="2"/>
  <c r="D43" i="2"/>
  <c r="O42" i="2"/>
  <c r="M42" i="2"/>
  <c r="K42" i="2"/>
  <c r="I42" i="2"/>
  <c r="D42" i="2"/>
  <c r="O41" i="2"/>
  <c r="M41" i="2"/>
  <c r="K41" i="2"/>
  <c r="I41" i="2"/>
  <c r="D41" i="2"/>
  <c r="O40" i="2"/>
  <c r="M40" i="2"/>
  <c r="K40" i="2"/>
  <c r="I40" i="2"/>
  <c r="D40" i="2"/>
  <c r="O39" i="2"/>
  <c r="M39" i="2"/>
  <c r="L39" i="2" s="1"/>
  <c r="K39" i="2"/>
  <c r="I39" i="2"/>
  <c r="D39" i="2"/>
  <c r="O38" i="2"/>
  <c r="M38" i="2"/>
  <c r="K38" i="2"/>
  <c r="I38" i="2"/>
  <c r="D38" i="2"/>
  <c r="O37" i="2"/>
  <c r="M37" i="2"/>
  <c r="P37" i="2" s="1"/>
  <c r="K37" i="2"/>
  <c r="I37" i="2"/>
  <c r="D37" i="2"/>
  <c r="O36" i="2"/>
  <c r="M36" i="2"/>
  <c r="K36" i="2"/>
  <c r="I36" i="2"/>
  <c r="D36" i="2"/>
  <c r="O35" i="2"/>
  <c r="M35" i="2"/>
  <c r="L35" i="2" s="1"/>
  <c r="K35" i="2"/>
  <c r="I35" i="2"/>
  <c r="D35" i="2"/>
  <c r="O34" i="2"/>
  <c r="M34" i="2"/>
  <c r="K34" i="2"/>
  <c r="I34" i="2"/>
  <c r="D34" i="2"/>
  <c r="O33" i="2"/>
  <c r="M33" i="2"/>
  <c r="L33" i="2" s="1"/>
  <c r="K33" i="2"/>
  <c r="I33" i="2"/>
  <c r="D33" i="2"/>
  <c r="O32" i="2"/>
  <c r="M32" i="2"/>
  <c r="K32" i="2"/>
  <c r="I32" i="2"/>
  <c r="D32" i="2"/>
  <c r="O31" i="2"/>
  <c r="M31" i="2"/>
  <c r="L31" i="2" s="1"/>
  <c r="K31" i="2"/>
  <c r="I31" i="2"/>
  <c r="D31" i="2"/>
  <c r="O30" i="2"/>
  <c r="M30" i="2"/>
  <c r="K30" i="2"/>
  <c r="I30" i="2"/>
  <c r="D30" i="2"/>
  <c r="O29" i="2"/>
  <c r="M29" i="2"/>
  <c r="K29" i="2"/>
  <c r="I29" i="2"/>
  <c r="D29" i="2"/>
  <c r="O28" i="2"/>
  <c r="M28" i="2"/>
  <c r="K28" i="2"/>
  <c r="I28" i="2"/>
  <c r="D28" i="2"/>
  <c r="O27" i="2"/>
  <c r="M27" i="2"/>
  <c r="L27" i="2" s="1"/>
  <c r="K27" i="2"/>
  <c r="I27" i="2"/>
  <c r="D27" i="2"/>
  <c r="O26" i="2"/>
  <c r="M26" i="2"/>
  <c r="K26" i="2"/>
  <c r="I26" i="2"/>
  <c r="D26" i="2"/>
  <c r="O25" i="2"/>
  <c r="M25" i="2"/>
  <c r="K25" i="2"/>
  <c r="I25" i="2"/>
  <c r="D25" i="2"/>
  <c r="O24" i="2"/>
  <c r="M24" i="2"/>
  <c r="K24" i="2"/>
  <c r="I24" i="2"/>
  <c r="D24" i="2"/>
  <c r="O23" i="2"/>
  <c r="M23" i="2"/>
  <c r="L23" i="2" s="1"/>
  <c r="K23" i="2"/>
  <c r="I23" i="2"/>
  <c r="D23" i="2"/>
  <c r="O22" i="2"/>
  <c r="M22" i="2"/>
  <c r="K22" i="2"/>
  <c r="I22" i="2"/>
  <c r="D22" i="2"/>
  <c r="O21" i="2"/>
  <c r="M21" i="2"/>
  <c r="K21" i="2"/>
  <c r="I21" i="2"/>
  <c r="D21" i="2"/>
  <c r="O20" i="2"/>
  <c r="M20" i="2"/>
  <c r="K20" i="2"/>
  <c r="I20" i="2"/>
  <c r="D20" i="2"/>
  <c r="O19" i="2"/>
  <c r="M19" i="2"/>
  <c r="L19" i="2" s="1"/>
  <c r="K19" i="2"/>
  <c r="I19" i="2"/>
  <c r="D19" i="2"/>
  <c r="O18" i="2"/>
  <c r="M18" i="2"/>
  <c r="K18" i="2"/>
  <c r="I18" i="2"/>
  <c r="D18" i="2"/>
  <c r="O17" i="2"/>
  <c r="M17" i="2"/>
  <c r="K17" i="2"/>
  <c r="I17" i="2"/>
  <c r="D17" i="2"/>
  <c r="O16" i="2"/>
  <c r="M16" i="2"/>
  <c r="K16" i="2"/>
  <c r="I16" i="2"/>
  <c r="D16" i="2"/>
  <c r="O15" i="2"/>
  <c r="M15" i="2"/>
  <c r="L15" i="2" s="1"/>
  <c r="K15" i="2"/>
  <c r="I15" i="2"/>
  <c r="D15" i="2"/>
  <c r="O14" i="2"/>
  <c r="M14" i="2"/>
  <c r="K14" i="2"/>
  <c r="I14" i="2"/>
  <c r="D14" i="2"/>
  <c r="O13" i="2"/>
  <c r="M13" i="2"/>
  <c r="K13" i="2"/>
  <c r="I13" i="2"/>
  <c r="D13" i="2"/>
  <c r="O12" i="2"/>
  <c r="M12" i="2"/>
  <c r="K12" i="2"/>
  <c r="I12" i="2"/>
  <c r="D12" i="2"/>
  <c r="O11" i="2"/>
  <c r="M11" i="2"/>
  <c r="L11" i="2" s="1"/>
  <c r="K11" i="2"/>
  <c r="I11" i="2"/>
  <c r="D11" i="2"/>
  <c r="O10" i="2"/>
  <c r="M10" i="2"/>
  <c r="K10" i="2"/>
  <c r="I10" i="2"/>
  <c r="D10" i="2"/>
  <c r="O9" i="2"/>
  <c r="M9" i="2"/>
  <c r="K9" i="2"/>
  <c r="I9" i="2"/>
  <c r="D9" i="2"/>
  <c r="AB8" i="2"/>
  <c r="AA8" i="2"/>
  <c r="Z8" i="2"/>
  <c r="O8" i="2"/>
  <c r="M8" i="2"/>
  <c r="K8" i="2"/>
  <c r="I8" i="2"/>
  <c r="D8" i="2"/>
  <c r="AB7" i="2"/>
  <c r="AA7" i="2"/>
  <c r="Z7" i="2"/>
  <c r="O7" i="2"/>
  <c r="M7" i="2"/>
  <c r="K7" i="2"/>
  <c r="I7" i="2"/>
  <c r="D7" i="2"/>
  <c r="AB6" i="2"/>
  <c r="AA6" i="2"/>
  <c r="Z6" i="2"/>
  <c r="O6" i="2"/>
  <c r="M6" i="2"/>
  <c r="K6" i="2"/>
  <c r="I6" i="2"/>
  <c r="D6" i="2"/>
  <c r="AB5" i="2"/>
  <c r="AA5" i="2"/>
  <c r="Z5" i="2"/>
  <c r="O5" i="2"/>
  <c r="M5" i="2"/>
  <c r="K5" i="2"/>
  <c r="I5" i="2"/>
  <c r="D5" i="2"/>
  <c r="AB4" i="2"/>
  <c r="AA4" i="2"/>
  <c r="Z4" i="2"/>
  <c r="O4" i="2"/>
  <c r="M4" i="2"/>
  <c r="K4" i="2"/>
  <c r="D4" i="2"/>
  <c r="AB3" i="2"/>
  <c r="AA3" i="2"/>
  <c r="Z3" i="2"/>
  <c r="O3" i="2"/>
  <c r="M3" i="2"/>
  <c r="K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AA2" i="2"/>
  <c r="Z2" i="2"/>
  <c r="S2" i="2"/>
  <c r="R2" i="2"/>
  <c r="Q2" i="2"/>
  <c r="O2" i="2"/>
  <c r="M2" i="2"/>
  <c r="K2" i="2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S146" i="1"/>
  <c r="Q146" i="1"/>
  <c r="J146" i="1"/>
  <c r="I146" i="1"/>
  <c r="E146" i="1"/>
  <c r="F146" i="1" s="1"/>
  <c r="U145" i="1"/>
  <c r="S145" i="1"/>
  <c r="Q145" i="1"/>
  <c r="J145" i="1"/>
  <c r="I145" i="1"/>
  <c r="E145" i="1"/>
  <c r="F145" i="1" s="1"/>
  <c r="U144" i="1"/>
  <c r="S144" i="1"/>
  <c r="Q144" i="1"/>
  <c r="J144" i="1"/>
  <c r="I144" i="1"/>
  <c r="E144" i="1"/>
  <c r="F144" i="1" s="1"/>
  <c r="U143" i="1"/>
  <c r="S143" i="1"/>
  <c r="Q143" i="1"/>
  <c r="J143" i="1"/>
  <c r="I143" i="1"/>
  <c r="F143" i="1"/>
  <c r="E143" i="1"/>
  <c r="U142" i="1"/>
  <c r="S142" i="1"/>
  <c r="Q142" i="1"/>
  <c r="J142" i="1"/>
  <c r="I142" i="1"/>
  <c r="F142" i="1"/>
  <c r="E142" i="1"/>
  <c r="U141" i="1"/>
  <c r="S141" i="1"/>
  <c r="Q141" i="1"/>
  <c r="J141" i="1"/>
  <c r="I141" i="1"/>
  <c r="E141" i="1"/>
  <c r="F141" i="1" s="1"/>
  <c r="U140" i="1"/>
  <c r="S140" i="1"/>
  <c r="Q140" i="1"/>
  <c r="J140" i="1"/>
  <c r="I140" i="1"/>
  <c r="L146" i="1" s="1"/>
  <c r="E140" i="1"/>
  <c r="F140" i="1" s="1"/>
  <c r="U139" i="1"/>
  <c r="S139" i="1"/>
  <c r="Q139" i="1"/>
  <c r="R145" i="1" s="1"/>
  <c r="J139" i="1"/>
  <c r="I139" i="1"/>
  <c r="F139" i="1"/>
  <c r="E139" i="1"/>
  <c r="U138" i="1"/>
  <c r="S138" i="1"/>
  <c r="Q138" i="1"/>
  <c r="J138" i="1"/>
  <c r="I138" i="1"/>
  <c r="E138" i="1"/>
  <c r="F138" i="1" s="1"/>
  <c r="U137" i="1"/>
  <c r="S137" i="1"/>
  <c r="Q137" i="1"/>
  <c r="J137" i="1"/>
  <c r="I137" i="1"/>
  <c r="E137" i="1"/>
  <c r="F137" i="1" s="1"/>
  <c r="U136" i="1"/>
  <c r="S136" i="1"/>
  <c r="Q136" i="1"/>
  <c r="J136" i="1"/>
  <c r="I136" i="1"/>
  <c r="E136" i="1"/>
  <c r="F136" i="1" s="1"/>
  <c r="U135" i="1"/>
  <c r="S135" i="1"/>
  <c r="Q135" i="1"/>
  <c r="J135" i="1"/>
  <c r="I135" i="1"/>
  <c r="F135" i="1"/>
  <c r="E135" i="1"/>
  <c r="U134" i="1"/>
  <c r="S134" i="1"/>
  <c r="Q134" i="1"/>
  <c r="J134" i="1"/>
  <c r="I134" i="1"/>
  <c r="E134" i="1"/>
  <c r="F134" i="1" s="1"/>
  <c r="U133" i="1"/>
  <c r="S133" i="1"/>
  <c r="Q133" i="1"/>
  <c r="J133" i="1"/>
  <c r="I133" i="1"/>
  <c r="L139" i="1" s="1"/>
  <c r="F133" i="1"/>
  <c r="E133" i="1"/>
  <c r="U132" i="1"/>
  <c r="S132" i="1"/>
  <c r="Q132" i="1"/>
  <c r="J132" i="1"/>
  <c r="I132" i="1"/>
  <c r="L138" i="1" s="1"/>
  <c r="E132" i="1"/>
  <c r="F132" i="1" s="1"/>
  <c r="U131" i="1"/>
  <c r="S131" i="1"/>
  <c r="Q131" i="1"/>
  <c r="J131" i="1"/>
  <c r="I131" i="1"/>
  <c r="F131" i="1"/>
  <c r="E131" i="1"/>
  <c r="U130" i="1"/>
  <c r="S130" i="1"/>
  <c r="Q130" i="1"/>
  <c r="J130" i="1"/>
  <c r="I130" i="1"/>
  <c r="E130" i="1"/>
  <c r="F130" i="1" s="1"/>
  <c r="U129" i="1"/>
  <c r="S129" i="1"/>
  <c r="Q129" i="1"/>
  <c r="J129" i="1"/>
  <c r="I129" i="1"/>
  <c r="F129" i="1"/>
  <c r="E129" i="1"/>
  <c r="U128" i="1"/>
  <c r="S128" i="1"/>
  <c r="Q128" i="1"/>
  <c r="J128" i="1"/>
  <c r="I128" i="1"/>
  <c r="E128" i="1"/>
  <c r="F128" i="1" s="1"/>
  <c r="U127" i="1"/>
  <c r="S127" i="1"/>
  <c r="Q127" i="1"/>
  <c r="J127" i="1"/>
  <c r="I127" i="1"/>
  <c r="L133" i="1" s="1"/>
  <c r="F127" i="1"/>
  <c r="E127" i="1"/>
  <c r="U126" i="1"/>
  <c r="S126" i="1"/>
  <c r="Q126" i="1"/>
  <c r="J126" i="1"/>
  <c r="I126" i="1"/>
  <c r="E126" i="1"/>
  <c r="F126" i="1" s="1"/>
  <c r="U125" i="1"/>
  <c r="S125" i="1"/>
  <c r="Q125" i="1"/>
  <c r="J125" i="1"/>
  <c r="I125" i="1"/>
  <c r="L131" i="1" s="1"/>
  <c r="F125" i="1"/>
  <c r="E125" i="1"/>
  <c r="U124" i="1"/>
  <c r="S124" i="1"/>
  <c r="Q124" i="1"/>
  <c r="J124" i="1"/>
  <c r="I124" i="1"/>
  <c r="L130" i="1" s="1"/>
  <c r="E124" i="1"/>
  <c r="F124" i="1" s="1"/>
  <c r="U123" i="1"/>
  <c r="S123" i="1"/>
  <c r="Q123" i="1"/>
  <c r="J123" i="1"/>
  <c r="I123" i="1"/>
  <c r="F123" i="1"/>
  <c r="E123" i="1"/>
  <c r="U122" i="1"/>
  <c r="S122" i="1"/>
  <c r="Q122" i="1"/>
  <c r="J122" i="1"/>
  <c r="I122" i="1"/>
  <c r="E122" i="1"/>
  <c r="F122" i="1" s="1"/>
  <c r="U121" i="1"/>
  <c r="S121" i="1"/>
  <c r="Q121" i="1"/>
  <c r="J121" i="1"/>
  <c r="I121" i="1"/>
  <c r="F121" i="1"/>
  <c r="E121" i="1"/>
  <c r="U120" i="1"/>
  <c r="S120" i="1"/>
  <c r="Q120" i="1"/>
  <c r="J120" i="1"/>
  <c r="I120" i="1"/>
  <c r="E120" i="1"/>
  <c r="F120" i="1" s="1"/>
  <c r="U119" i="1"/>
  <c r="S119" i="1"/>
  <c r="Q119" i="1"/>
  <c r="J119" i="1"/>
  <c r="I119" i="1"/>
  <c r="L125" i="1" s="1"/>
  <c r="E119" i="1"/>
  <c r="F119" i="1" s="1"/>
  <c r="U118" i="1"/>
  <c r="S118" i="1"/>
  <c r="Q118" i="1"/>
  <c r="J118" i="1"/>
  <c r="K124" i="1" s="1"/>
  <c r="I118" i="1"/>
  <c r="E118" i="1"/>
  <c r="F118" i="1" s="1"/>
  <c r="U117" i="1"/>
  <c r="S117" i="1"/>
  <c r="Q117" i="1"/>
  <c r="J117" i="1"/>
  <c r="I117" i="1"/>
  <c r="L123" i="1" s="1"/>
  <c r="F117" i="1"/>
  <c r="E117" i="1"/>
  <c r="U116" i="1"/>
  <c r="S116" i="1"/>
  <c r="Q116" i="1"/>
  <c r="J116" i="1"/>
  <c r="I116" i="1"/>
  <c r="E116" i="1"/>
  <c r="F116" i="1" s="1"/>
  <c r="U115" i="1"/>
  <c r="S115" i="1"/>
  <c r="Q115" i="1"/>
  <c r="J115" i="1"/>
  <c r="I115" i="1"/>
  <c r="L121" i="1" s="1"/>
  <c r="U114" i="1"/>
  <c r="S114" i="1"/>
  <c r="Q114" i="1"/>
  <c r="I114" i="1"/>
  <c r="L120" i="1" s="1"/>
  <c r="F114" i="1"/>
  <c r="U113" i="1"/>
  <c r="S113" i="1"/>
  <c r="Q113" i="1"/>
  <c r="I113" i="1"/>
  <c r="F113" i="1"/>
  <c r="U112" i="1"/>
  <c r="S112" i="1"/>
  <c r="Q112" i="1"/>
  <c r="M112" i="1"/>
  <c r="M113" i="1" s="1"/>
  <c r="J112" i="1"/>
  <c r="I112" i="1"/>
  <c r="F112" i="1"/>
  <c r="U111" i="1"/>
  <c r="S111" i="1"/>
  <c r="Q111" i="1"/>
  <c r="J111" i="1"/>
  <c r="I111" i="1"/>
  <c r="F111" i="1"/>
  <c r="E111" i="1"/>
  <c r="U110" i="1"/>
  <c r="S110" i="1"/>
  <c r="Q110" i="1"/>
  <c r="J110" i="1"/>
  <c r="I110" i="1"/>
  <c r="E110" i="1"/>
  <c r="F110" i="1" s="1"/>
  <c r="U109" i="1"/>
  <c r="S109" i="1"/>
  <c r="Q109" i="1"/>
  <c r="J109" i="1"/>
  <c r="I109" i="1"/>
  <c r="E109" i="1"/>
  <c r="F109" i="1" s="1"/>
  <c r="U108" i="1"/>
  <c r="S108" i="1"/>
  <c r="Q108" i="1"/>
  <c r="J108" i="1"/>
  <c r="I108" i="1"/>
  <c r="E108" i="1"/>
  <c r="F108" i="1" s="1"/>
  <c r="U107" i="1"/>
  <c r="S107" i="1"/>
  <c r="Q107" i="1"/>
  <c r="J107" i="1"/>
  <c r="I107" i="1"/>
  <c r="E107" i="1"/>
  <c r="F107" i="1" s="1"/>
  <c r="U106" i="1"/>
  <c r="S106" i="1"/>
  <c r="Q106" i="1"/>
  <c r="J106" i="1"/>
  <c r="K111" i="1" s="1"/>
  <c r="I106" i="1"/>
  <c r="F106" i="1"/>
  <c r="E106" i="1"/>
  <c r="U105" i="1"/>
  <c r="S105" i="1"/>
  <c r="Q105" i="1"/>
  <c r="J105" i="1"/>
  <c r="I105" i="1"/>
  <c r="E105" i="1"/>
  <c r="F105" i="1" s="1"/>
  <c r="U104" i="1"/>
  <c r="S104" i="1"/>
  <c r="Q104" i="1"/>
  <c r="J104" i="1"/>
  <c r="I104" i="1"/>
  <c r="F104" i="1"/>
  <c r="E104" i="1"/>
  <c r="U103" i="1"/>
  <c r="S103" i="1"/>
  <c r="Q103" i="1"/>
  <c r="R109" i="1" s="1"/>
  <c r="J103" i="1"/>
  <c r="I103" i="1"/>
  <c r="E103" i="1"/>
  <c r="F103" i="1" s="1"/>
  <c r="U102" i="1"/>
  <c r="S102" i="1"/>
  <c r="Q102" i="1"/>
  <c r="J102" i="1"/>
  <c r="I102" i="1"/>
  <c r="E102" i="1"/>
  <c r="F102" i="1" s="1"/>
  <c r="U101" i="1"/>
  <c r="S101" i="1"/>
  <c r="Q101" i="1"/>
  <c r="J101" i="1"/>
  <c r="K107" i="1" s="1"/>
  <c r="I101" i="1"/>
  <c r="E101" i="1"/>
  <c r="F101" i="1" s="1"/>
  <c r="G107" i="1" s="1"/>
  <c r="U100" i="1"/>
  <c r="S100" i="1"/>
  <c r="Q100" i="1"/>
  <c r="J100" i="1"/>
  <c r="I100" i="1"/>
  <c r="E100" i="1"/>
  <c r="F100" i="1" s="1"/>
  <c r="U99" i="1"/>
  <c r="S99" i="1"/>
  <c r="Q99" i="1"/>
  <c r="J99" i="1"/>
  <c r="K105" i="1" s="1"/>
  <c r="I99" i="1"/>
  <c r="E99" i="1"/>
  <c r="F99" i="1" s="1"/>
  <c r="U98" i="1"/>
  <c r="S98" i="1"/>
  <c r="Q98" i="1"/>
  <c r="J98" i="1"/>
  <c r="I98" i="1"/>
  <c r="E98" i="1"/>
  <c r="F98" i="1" s="1"/>
  <c r="U97" i="1"/>
  <c r="S97" i="1"/>
  <c r="Q97" i="1"/>
  <c r="J97" i="1"/>
  <c r="K103" i="1" s="1"/>
  <c r="I97" i="1"/>
  <c r="E97" i="1"/>
  <c r="F97" i="1" s="1"/>
  <c r="U96" i="1"/>
  <c r="S96" i="1"/>
  <c r="Q96" i="1"/>
  <c r="J96" i="1"/>
  <c r="I96" i="1"/>
  <c r="E96" i="1"/>
  <c r="F96" i="1" s="1"/>
  <c r="U95" i="1"/>
  <c r="S95" i="1"/>
  <c r="Q95" i="1"/>
  <c r="J95" i="1"/>
  <c r="I95" i="1"/>
  <c r="E95" i="1"/>
  <c r="F95" i="1" s="1"/>
  <c r="U94" i="1"/>
  <c r="S94" i="1"/>
  <c r="Q94" i="1"/>
  <c r="J94" i="1"/>
  <c r="I94" i="1"/>
  <c r="E94" i="1"/>
  <c r="F94" i="1" s="1"/>
  <c r="U93" i="1"/>
  <c r="S93" i="1"/>
  <c r="Q93" i="1"/>
  <c r="J93" i="1"/>
  <c r="I93" i="1"/>
  <c r="E93" i="1"/>
  <c r="F93" i="1" s="1"/>
  <c r="U92" i="1"/>
  <c r="S92" i="1"/>
  <c r="Q92" i="1"/>
  <c r="J92" i="1"/>
  <c r="I92" i="1"/>
  <c r="E92" i="1"/>
  <c r="F92" i="1" s="1"/>
  <c r="U91" i="1"/>
  <c r="S91" i="1"/>
  <c r="Q91" i="1"/>
  <c r="J91" i="1"/>
  <c r="I91" i="1"/>
  <c r="E91" i="1"/>
  <c r="F91" i="1" s="1"/>
  <c r="U90" i="1"/>
  <c r="S90" i="1"/>
  <c r="Q90" i="1"/>
  <c r="J90" i="1"/>
  <c r="I90" i="1"/>
  <c r="E90" i="1"/>
  <c r="F90" i="1" s="1"/>
  <c r="U89" i="1"/>
  <c r="S89" i="1"/>
  <c r="Q89" i="1"/>
  <c r="J89" i="1"/>
  <c r="K95" i="1" s="1"/>
  <c r="I89" i="1"/>
  <c r="E89" i="1"/>
  <c r="F89" i="1" s="1"/>
  <c r="U88" i="1"/>
  <c r="S88" i="1"/>
  <c r="Q88" i="1"/>
  <c r="J88" i="1"/>
  <c r="I88" i="1"/>
  <c r="E88" i="1"/>
  <c r="F88" i="1" s="1"/>
  <c r="U87" i="1"/>
  <c r="S87" i="1"/>
  <c r="Q87" i="1"/>
  <c r="J87" i="1"/>
  <c r="I87" i="1"/>
  <c r="E87" i="1"/>
  <c r="F87" i="1" s="1"/>
  <c r="U86" i="1"/>
  <c r="S86" i="1"/>
  <c r="Q86" i="1"/>
  <c r="J86" i="1"/>
  <c r="I86" i="1"/>
  <c r="E86" i="1"/>
  <c r="F86" i="1" s="1"/>
  <c r="U85" i="1"/>
  <c r="S85" i="1"/>
  <c r="Q85" i="1"/>
  <c r="J85" i="1"/>
  <c r="I85" i="1"/>
  <c r="E85" i="1"/>
  <c r="F85" i="1" s="1"/>
  <c r="U84" i="1"/>
  <c r="S84" i="1"/>
  <c r="Q84" i="1"/>
  <c r="J84" i="1"/>
  <c r="I84" i="1"/>
  <c r="E84" i="1"/>
  <c r="F84" i="1" s="1"/>
  <c r="U83" i="1"/>
  <c r="S83" i="1"/>
  <c r="Q83" i="1"/>
  <c r="J83" i="1"/>
  <c r="I83" i="1"/>
  <c r="E83" i="1"/>
  <c r="F83" i="1" s="1"/>
  <c r="U82" i="1"/>
  <c r="S82" i="1"/>
  <c r="Q82" i="1"/>
  <c r="J82" i="1"/>
  <c r="I82" i="1"/>
  <c r="E82" i="1"/>
  <c r="F82" i="1" s="1"/>
  <c r="U81" i="1"/>
  <c r="S81" i="1"/>
  <c r="Q81" i="1"/>
  <c r="J81" i="1"/>
  <c r="K87" i="1" s="1"/>
  <c r="I81" i="1"/>
  <c r="E81" i="1"/>
  <c r="F81" i="1" s="1"/>
  <c r="U80" i="1"/>
  <c r="S80" i="1"/>
  <c r="Q80" i="1"/>
  <c r="J80" i="1"/>
  <c r="I80" i="1"/>
  <c r="E80" i="1"/>
  <c r="F80" i="1" s="1"/>
  <c r="U79" i="1"/>
  <c r="S79" i="1"/>
  <c r="Q79" i="1"/>
  <c r="J79" i="1"/>
  <c r="I79" i="1"/>
  <c r="E79" i="1"/>
  <c r="F79" i="1" s="1"/>
  <c r="U78" i="1"/>
  <c r="S78" i="1"/>
  <c r="Q78" i="1"/>
  <c r="J78" i="1"/>
  <c r="I78" i="1"/>
  <c r="E78" i="1"/>
  <c r="F78" i="1" s="1"/>
  <c r="U77" i="1"/>
  <c r="S77" i="1"/>
  <c r="Q77" i="1"/>
  <c r="J77" i="1"/>
  <c r="I77" i="1"/>
  <c r="E77" i="1"/>
  <c r="F77" i="1" s="1"/>
  <c r="U76" i="1"/>
  <c r="S76" i="1"/>
  <c r="Q76" i="1"/>
  <c r="J76" i="1"/>
  <c r="I76" i="1"/>
  <c r="E76" i="1"/>
  <c r="F76" i="1" s="1"/>
  <c r="U75" i="1"/>
  <c r="S75" i="1"/>
  <c r="Q75" i="1"/>
  <c r="J75" i="1"/>
  <c r="I75" i="1"/>
  <c r="E75" i="1"/>
  <c r="F75" i="1" s="1"/>
  <c r="U74" i="1"/>
  <c r="S74" i="1"/>
  <c r="Q74" i="1"/>
  <c r="J74" i="1"/>
  <c r="I74" i="1"/>
  <c r="E74" i="1"/>
  <c r="F74" i="1" s="1"/>
  <c r="U73" i="1"/>
  <c r="S73" i="1"/>
  <c r="Q73" i="1"/>
  <c r="J73" i="1"/>
  <c r="K79" i="1" s="1"/>
  <c r="I73" i="1"/>
  <c r="E73" i="1"/>
  <c r="F73" i="1" s="1"/>
  <c r="U72" i="1"/>
  <c r="S72" i="1"/>
  <c r="Q72" i="1"/>
  <c r="J72" i="1"/>
  <c r="I72" i="1"/>
  <c r="E72" i="1"/>
  <c r="F72" i="1" s="1"/>
  <c r="U71" i="1"/>
  <c r="S71" i="1"/>
  <c r="Q71" i="1"/>
  <c r="J71" i="1"/>
  <c r="I71" i="1"/>
  <c r="E71" i="1"/>
  <c r="F71" i="1" s="1"/>
  <c r="U70" i="1"/>
  <c r="S70" i="1"/>
  <c r="Q70" i="1"/>
  <c r="J70" i="1"/>
  <c r="I70" i="1"/>
  <c r="E70" i="1"/>
  <c r="F70" i="1" s="1"/>
  <c r="U69" i="1"/>
  <c r="S69" i="1"/>
  <c r="Q69" i="1"/>
  <c r="J69" i="1"/>
  <c r="I69" i="1"/>
  <c r="E69" i="1"/>
  <c r="F69" i="1" s="1"/>
  <c r="U68" i="1"/>
  <c r="S68" i="1"/>
  <c r="Q68" i="1"/>
  <c r="J68" i="1"/>
  <c r="I68" i="1"/>
  <c r="E68" i="1"/>
  <c r="F68" i="1" s="1"/>
  <c r="U67" i="1"/>
  <c r="S67" i="1"/>
  <c r="Q67" i="1"/>
  <c r="J67" i="1"/>
  <c r="I67" i="1"/>
  <c r="E67" i="1"/>
  <c r="F67" i="1" s="1"/>
  <c r="U66" i="1"/>
  <c r="S66" i="1"/>
  <c r="Q66" i="1"/>
  <c r="J66" i="1"/>
  <c r="I66" i="1"/>
  <c r="E66" i="1"/>
  <c r="F66" i="1" s="1"/>
  <c r="U65" i="1"/>
  <c r="S65" i="1"/>
  <c r="Q65" i="1"/>
  <c r="J65" i="1"/>
  <c r="K71" i="1" s="1"/>
  <c r="I65" i="1"/>
  <c r="E65" i="1"/>
  <c r="F65" i="1" s="1"/>
  <c r="U64" i="1"/>
  <c r="S64" i="1"/>
  <c r="Q64" i="1"/>
  <c r="J64" i="1"/>
  <c r="I64" i="1"/>
  <c r="F64" i="1"/>
  <c r="E64" i="1"/>
  <c r="U63" i="1"/>
  <c r="S63" i="1"/>
  <c r="Q63" i="1"/>
  <c r="R69" i="1" s="1"/>
  <c r="J63" i="1"/>
  <c r="I63" i="1"/>
  <c r="E63" i="1"/>
  <c r="F63" i="1" s="1"/>
  <c r="U62" i="1"/>
  <c r="S62" i="1"/>
  <c r="Q62" i="1"/>
  <c r="J62" i="1"/>
  <c r="K66" i="1" s="1"/>
  <c r="I62" i="1"/>
  <c r="F62" i="1"/>
  <c r="E62" i="1"/>
  <c r="U61" i="1"/>
  <c r="S61" i="1"/>
  <c r="Q61" i="1"/>
  <c r="J61" i="1"/>
  <c r="I61" i="1"/>
  <c r="E61" i="1"/>
  <c r="F61" i="1" s="1"/>
  <c r="U60" i="1"/>
  <c r="S60" i="1"/>
  <c r="Q60" i="1"/>
  <c r="J60" i="1"/>
  <c r="I60" i="1"/>
  <c r="E60" i="1"/>
  <c r="F60" i="1" s="1"/>
  <c r="U59" i="1"/>
  <c r="S59" i="1"/>
  <c r="Q59" i="1"/>
  <c r="J59" i="1"/>
  <c r="I59" i="1"/>
  <c r="E59" i="1"/>
  <c r="F59" i="1" s="1"/>
  <c r="U58" i="1"/>
  <c r="S58" i="1"/>
  <c r="Q58" i="1"/>
  <c r="J58" i="1"/>
  <c r="I58" i="1"/>
  <c r="E58" i="1"/>
  <c r="F58" i="1" s="1"/>
  <c r="U57" i="1"/>
  <c r="S57" i="1"/>
  <c r="Q57" i="1"/>
  <c r="J57" i="1"/>
  <c r="K63" i="1" s="1"/>
  <c r="I57" i="1"/>
  <c r="E57" i="1"/>
  <c r="F57" i="1" s="1"/>
  <c r="U56" i="1"/>
  <c r="S56" i="1"/>
  <c r="Q56" i="1"/>
  <c r="J56" i="1"/>
  <c r="I56" i="1"/>
  <c r="F56" i="1"/>
  <c r="E56" i="1"/>
  <c r="U55" i="1"/>
  <c r="S55" i="1"/>
  <c r="Q55" i="1"/>
  <c r="R61" i="1" s="1"/>
  <c r="J55" i="1"/>
  <c r="I55" i="1"/>
  <c r="E55" i="1"/>
  <c r="F55" i="1" s="1"/>
  <c r="U54" i="1"/>
  <c r="S54" i="1"/>
  <c r="Q54" i="1"/>
  <c r="J54" i="1"/>
  <c r="I54" i="1"/>
  <c r="E54" i="1"/>
  <c r="F54" i="1" s="1"/>
  <c r="U53" i="1"/>
  <c r="S53" i="1"/>
  <c r="Q53" i="1"/>
  <c r="J53" i="1"/>
  <c r="K59" i="1" s="1"/>
  <c r="I53" i="1"/>
  <c r="E53" i="1"/>
  <c r="F53" i="1" s="1"/>
  <c r="U52" i="1"/>
  <c r="S52" i="1"/>
  <c r="Q52" i="1"/>
  <c r="J52" i="1"/>
  <c r="I52" i="1"/>
  <c r="F52" i="1"/>
  <c r="G58" i="1" s="1"/>
  <c r="E52" i="1"/>
  <c r="U51" i="1"/>
  <c r="S51" i="1"/>
  <c r="Q51" i="1"/>
  <c r="R57" i="1" s="1"/>
  <c r="J51" i="1"/>
  <c r="I51" i="1"/>
  <c r="E51" i="1"/>
  <c r="F51" i="1" s="1"/>
  <c r="U50" i="1"/>
  <c r="S50" i="1"/>
  <c r="Q50" i="1"/>
  <c r="J50" i="1"/>
  <c r="I50" i="1"/>
  <c r="E50" i="1"/>
  <c r="F50" i="1" s="1"/>
  <c r="U49" i="1"/>
  <c r="S49" i="1"/>
  <c r="Q49" i="1"/>
  <c r="J49" i="1"/>
  <c r="I49" i="1"/>
  <c r="E49" i="1"/>
  <c r="F49" i="1" s="1"/>
  <c r="U48" i="1"/>
  <c r="S48" i="1"/>
  <c r="Q48" i="1"/>
  <c r="J48" i="1"/>
  <c r="I48" i="1"/>
  <c r="F48" i="1"/>
  <c r="E48" i="1"/>
  <c r="U47" i="1"/>
  <c r="S47" i="1"/>
  <c r="Q47" i="1"/>
  <c r="J47" i="1"/>
  <c r="I47" i="1"/>
  <c r="E47" i="1"/>
  <c r="F47" i="1" s="1"/>
  <c r="U46" i="1"/>
  <c r="S46" i="1"/>
  <c r="Q46" i="1"/>
  <c r="J46" i="1"/>
  <c r="I46" i="1"/>
  <c r="E46" i="1"/>
  <c r="F46" i="1" s="1"/>
  <c r="U45" i="1"/>
  <c r="S45" i="1"/>
  <c r="Q45" i="1"/>
  <c r="J45" i="1"/>
  <c r="I45" i="1"/>
  <c r="E45" i="1"/>
  <c r="F45" i="1" s="1"/>
  <c r="G51" i="1" s="1"/>
  <c r="U44" i="1"/>
  <c r="S44" i="1"/>
  <c r="Q44" i="1"/>
  <c r="J44" i="1"/>
  <c r="K50" i="1" s="1"/>
  <c r="I44" i="1"/>
  <c r="E44" i="1"/>
  <c r="F44" i="1" s="1"/>
  <c r="U43" i="1"/>
  <c r="S43" i="1"/>
  <c r="Q43" i="1"/>
  <c r="J43" i="1"/>
  <c r="I43" i="1"/>
  <c r="E43" i="1"/>
  <c r="F43" i="1" s="1"/>
  <c r="U42" i="1"/>
  <c r="S42" i="1"/>
  <c r="Q42" i="1"/>
  <c r="J42" i="1"/>
  <c r="K48" i="1" s="1"/>
  <c r="I42" i="1"/>
  <c r="F42" i="1"/>
  <c r="E42" i="1"/>
  <c r="U41" i="1"/>
  <c r="S41" i="1"/>
  <c r="Q41" i="1"/>
  <c r="J41" i="1"/>
  <c r="I41" i="1"/>
  <c r="E41" i="1"/>
  <c r="F41" i="1" s="1"/>
  <c r="U40" i="1"/>
  <c r="S40" i="1"/>
  <c r="Q40" i="1"/>
  <c r="J40" i="1"/>
  <c r="I40" i="1"/>
  <c r="E40" i="1"/>
  <c r="F40" i="1" s="1"/>
  <c r="U39" i="1"/>
  <c r="S39" i="1"/>
  <c r="R39" i="1"/>
  <c r="Q39" i="1"/>
  <c r="R45" i="1" s="1"/>
  <c r="J39" i="1"/>
  <c r="I39" i="1"/>
  <c r="E39" i="1"/>
  <c r="F39" i="1" s="1"/>
  <c r="G45" i="1" s="1"/>
  <c r="U38" i="1"/>
  <c r="S38" i="1"/>
  <c r="Q38" i="1"/>
  <c r="L38" i="1"/>
  <c r="J38" i="1"/>
  <c r="I38" i="1"/>
  <c r="E38" i="1"/>
  <c r="F38" i="1" s="1"/>
  <c r="U37" i="1"/>
  <c r="S37" i="1"/>
  <c r="Q37" i="1"/>
  <c r="J37" i="1"/>
  <c r="K43" i="1" s="1"/>
  <c r="I37" i="1"/>
  <c r="E37" i="1"/>
  <c r="F37" i="1" s="1"/>
  <c r="U36" i="1"/>
  <c r="S36" i="1"/>
  <c r="Q36" i="1"/>
  <c r="J36" i="1"/>
  <c r="I36" i="1"/>
  <c r="E36" i="1"/>
  <c r="F36" i="1" s="1"/>
  <c r="U35" i="1"/>
  <c r="S35" i="1"/>
  <c r="Q35" i="1"/>
  <c r="R40" i="1" s="1"/>
  <c r="J35" i="1"/>
  <c r="I35" i="1"/>
  <c r="E35" i="1"/>
  <c r="F35" i="1" s="1"/>
  <c r="U34" i="1"/>
  <c r="S34" i="1"/>
  <c r="Q34" i="1"/>
  <c r="J34" i="1"/>
  <c r="I34" i="1"/>
  <c r="L40" i="1" s="1"/>
  <c r="E34" i="1"/>
  <c r="F34" i="1" s="1"/>
  <c r="U33" i="1"/>
  <c r="S33" i="1"/>
  <c r="Q33" i="1"/>
  <c r="J33" i="1"/>
  <c r="I33" i="1"/>
  <c r="E33" i="1"/>
  <c r="F33" i="1" s="1"/>
  <c r="U32" i="1"/>
  <c r="S32" i="1"/>
  <c r="Q32" i="1"/>
  <c r="J32" i="1"/>
  <c r="I32" i="1"/>
  <c r="E32" i="1"/>
  <c r="F32" i="1" s="1"/>
  <c r="U31" i="1"/>
  <c r="S31" i="1"/>
  <c r="Q31" i="1"/>
  <c r="R37" i="1" s="1"/>
  <c r="J31" i="1"/>
  <c r="I31" i="1"/>
  <c r="L37" i="1" s="1"/>
  <c r="E31" i="1"/>
  <c r="F31" i="1" s="1"/>
  <c r="U30" i="1"/>
  <c r="S30" i="1"/>
  <c r="Q30" i="1"/>
  <c r="R36" i="1" s="1"/>
  <c r="J30" i="1"/>
  <c r="I30" i="1"/>
  <c r="E30" i="1"/>
  <c r="F30" i="1" s="1"/>
  <c r="U29" i="1"/>
  <c r="S29" i="1"/>
  <c r="Q29" i="1"/>
  <c r="J29" i="1"/>
  <c r="I29" i="1"/>
  <c r="L35" i="1" s="1"/>
  <c r="E29" i="1"/>
  <c r="F29" i="1" s="1"/>
  <c r="U28" i="1"/>
  <c r="S28" i="1"/>
  <c r="Q28" i="1"/>
  <c r="R34" i="1" s="1"/>
  <c r="J28" i="1"/>
  <c r="I28" i="1"/>
  <c r="E28" i="1"/>
  <c r="F28" i="1" s="1"/>
  <c r="U27" i="1"/>
  <c r="S27" i="1"/>
  <c r="Q27" i="1"/>
  <c r="J27" i="1"/>
  <c r="I27" i="1"/>
  <c r="L33" i="1" s="1"/>
  <c r="E27" i="1"/>
  <c r="F27" i="1" s="1"/>
  <c r="U26" i="1"/>
  <c r="S26" i="1"/>
  <c r="Q26" i="1"/>
  <c r="R32" i="1" s="1"/>
  <c r="J26" i="1"/>
  <c r="I26" i="1"/>
  <c r="E26" i="1"/>
  <c r="F26" i="1" s="1"/>
  <c r="U25" i="1"/>
  <c r="S25" i="1"/>
  <c r="Q25" i="1"/>
  <c r="J25" i="1"/>
  <c r="I25" i="1"/>
  <c r="L31" i="1" s="1"/>
  <c r="E25" i="1"/>
  <c r="F25" i="1" s="1"/>
  <c r="U24" i="1"/>
  <c r="S24" i="1"/>
  <c r="Q24" i="1"/>
  <c r="J24" i="1"/>
  <c r="K30" i="1" s="1"/>
  <c r="I24" i="1"/>
  <c r="E24" i="1"/>
  <c r="F24" i="1" s="1"/>
  <c r="U23" i="1"/>
  <c r="S23" i="1"/>
  <c r="Q23" i="1"/>
  <c r="J23" i="1"/>
  <c r="K28" i="1" s="1"/>
  <c r="I23" i="1"/>
  <c r="F23" i="1"/>
  <c r="E23" i="1"/>
  <c r="U22" i="1"/>
  <c r="S22" i="1"/>
  <c r="Q22" i="1"/>
  <c r="J22" i="1"/>
  <c r="I22" i="1"/>
  <c r="E22" i="1"/>
  <c r="F22" i="1" s="1"/>
  <c r="U21" i="1"/>
  <c r="S21" i="1"/>
  <c r="Q21" i="1"/>
  <c r="J21" i="1"/>
  <c r="I21" i="1"/>
  <c r="F21" i="1"/>
  <c r="E21" i="1"/>
  <c r="U20" i="1"/>
  <c r="S20" i="1"/>
  <c r="Q20" i="1"/>
  <c r="R24" i="1" s="1"/>
  <c r="J20" i="1"/>
  <c r="K26" i="1" s="1"/>
  <c r="I20" i="1"/>
  <c r="E20" i="1"/>
  <c r="F20" i="1" s="1"/>
  <c r="U19" i="1"/>
  <c r="S19" i="1"/>
  <c r="Q19" i="1"/>
  <c r="J19" i="1"/>
  <c r="I19" i="1"/>
  <c r="E19" i="1"/>
  <c r="U18" i="1"/>
  <c r="S18" i="1"/>
  <c r="Q18" i="1"/>
  <c r="J18" i="1"/>
  <c r="I18" i="1"/>
  <c r="E18" i="1"/>
  <c r="U17" i="1"/>
  <c r="S17" i="1"/>
  <c r="Q17" i="1"/>
  <c r="J17" i="1"/>
  <c r="I17" i="1"/>
  <c r="E17" i="1"/>
  <c r="U16" i="1"/>
  <c r="S16" i="1"/>
  <c r="Q16" i="1"/>
  <c r="J16" i="1"/>
  <c r="K22" i="1" s="1"/>
  <c r="I16" i="1"/>
  <c r="E16" i="1"/>
  <c r="U15" i="1"/>
  <c r="S15" i="1"/>
  <c r="Q15" i="1"/>
  <c r="J15" i="1"/>
  <c r="I15" i="1"/>
  <c r="E15" i="1"/>
  <c r="U14" i="1"/>
  <c r="S14" i="1"/>
  <c r="Q14" i="1"/>
  <c r="J14" i="1"/>
  <c r="I14" i="1"/>
  <c r="E14" i="1"/>
  <c r="U13" i="1"/>
  <c r="S13" i="1"/>
  <c r="Q13" i="1"/>
  <c r="J13" i="1"/>
  <c r="I13" i="1"/>
  <c r="E13" i="1"/>
  <c r="U12" i="1"/>
  <c r="S12" i="1"/>
  <c r="Q12" i="1"/>
  <c r="R18" i="1" s="1"/>
  <c r="J12" i="1"/>
  <c r="K18" i="1" s="1"/>
  <c r="I12" i="1"/>
  <c r="E12" i="1"/>
  <c r="U11" i="1"/>
  <c r="S11" i="1"/>
  <c r="Q11" i="1"/>
  <c r="J11" i="1"/>
  <c r="I11" i="1"/>
  <c r="E11" i="1"/>
  <c r="U10" i="1"/>
  <c r="S10" i="1"/>
  <c r="Q10" i="1"/>
  <c r="R16" i="1" s="1"/>
  <c r="J10" i="1"/>
  <c r="I10" i="1"/>
  <c r="E10" i="1"/>
  <c r="U9" i="1"/>
  <c r="S9" i="1"/>
  <c r="Q9" i="1"/>
  <c r="J9" i="1"/>
  <c r="I9" i="1"/>
  <c r="E9" i="1"/>
  <c r="AJ8" i="1"/>
  <c r="U8" i="1"/>
  <c r="S8" i="1"/>
  <c r="Q8" i="1"/>
  <c r="J8" i="1"/>
  <c r="I8" i="1"/>
  <c r="E8" i="1"/>
  <c r="AJ7" i="1"/>
  <c r="U7" i="1"/>
  <c r="S7" i="1"/>
  <c r="Q7" i="1"/>
  <c r="R13" i="1" s="1"/>
  <c r="J7" i="1"/>
  <c r="I7" i="1"/>
  <c r="E7" i="1"/>
  <c r="AJ6" i="1"/>
  <c r="AD6" i="1"/>
  <c r="U6" i="1"/>
  <c r="S6" i="1"/>
  <c r="Q6" i="1"/>
  <c r="J6" i="1"/>
  <c r="I6" i="1"/>
  <c r="E6" i="1"/>
  <c r="AJ5" i="1"/>
  <c r="AH5" i="1"/>
  <c r="U5" i="1"/>
  <c r="S5" i="1"/>
  <c r="Q5" i="1"/>
  <c r="R11" i="1" s="1"/>
  <c r="J5" i="1"/>
  <c r="I5" i="1"/>
  <c r="E5" i="1"/>
  <c r="AJ4" i="1"/>
  <c r="AH4" i="1"/>
  <c r="U4" i="1"/>
  <c r="S4" i="1"/>
  <c r="J4" i="1"/>
  <c r="K10" i="1" s="1"/>
  <c r="I4" i="1"/>
  <c r="E4" i="1"/>
  <c r="AJ3" i="1"/>
  <c r="W3" i="1"/>
  <c r="T3" i="1" s="1"/>
  <c r="U3" i="1"/>
  <c r="S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AA2" i="1"/>
  <c r="Z2" i="1"/>
  <c r="Y2" i="1"/>
  <c r="U2" i="1"/>
  <c r="S2" i="1"/>
  <c r="P354" i="2" l="1"/>
  <c r="K58" i="1"/>
  <c r="K76" i="1"/>
  <c r="R21" i="1"/>
  <c r="L28" i="1"/>
  <c r="K39" i="1"/>
  <c r="L34" i="1"/>
  <c r="R52" i="1"/>
  <c r="L53" i="1"/>
  <c r="K73" i="1"/>
  <c r="G74" i="1"/>
  <c r="K70" i="1"/>
  <c r="K81" i="1"/>
  <c r="G82" i="1"/>
  <c r="K78" i="1"/>
  <c r="K89" i="1"/>
  <c r="G90" i="1"/>
  <c r="K86" i="1"/>
  <c r="K97" i="1"/>
  <c r="G98" i="1"/>
  <c r="K94" i="1"/>
  <c r="G106" i="1"/>
  <c r="K102" i="1"/>
  <c r="R116" i="1"/>
  <c r="R129" i="1"/>
  <c r="K19" i="1"/>
  <c r="K20" i="1"/>
  <c r="K84" i="1"/>
  <c r="K100" i="1"/>
  <c r="R137" i="1"/>
  <c r="L11" i="1"/>
  <c r="L13" i="1"/>
  <c r="K14" i="1"/>
  <c r="R15" i="1"/>
  <c r="K11" i="1"/>
  <c r="K21" i="1"/>
  <c r="K23" i="1"/>
  <c r="K25" i="1"/>
  <c r="R31" i="1"/>
  <c r="L32" i="1"/>
  <c r="R35" i="1"/>
  <c r="L36" i="1"/>
  <c r="K45" i="1"/>
  <c r="R41" i="1"/>
  <c r="G48" i="1"/>
  <c r="G50" i="1"/>
  <c r="K51" i="1"/>
  <c r="G52" i="1"/>
  <c r="L57" i="1"/>
  <c r="K65" i="1"/>
  <c r="G66" i="1"/>
  <c r="G71" i="1"/>
  <c r="K75" i="1"/>
  <c r="K72" i="1"/>
  <c r="G79" i="1"/>
  <c r="K83" i="1"/>
  <c r="K80" i="1"/>
  <c r="G87" i="1"/>
  <c r="K91" i="1"/>
  <c r="K88" i="1"/>
  <c r="G95" i="1"/>
  <c r="K99" i="1"/>
  <c r="K96" i="1"/>
  <c r="G103" i="1"/>
  <c r="L109" i="1"/>
  <c r="G114" i="1"/>
  <c r="L127" i="1"/>
  <c r="L135" i="1"/>
  <c r="K68" i="1"/>
  <c r="K92" i="1"/>
  <c r="K27" i="1"/>
  <c r="R28" i="1"/>
  <c r="K36" i="1"/>
  <c r="K38" i="1"/>
  <c r="R33" i="1"/>
  <c r="L41" i="1"/>
  <c r="R53" i="1"/>
  <c r="G54" i="1"/>
  <c r="K55" i="1"/>
  <c r="G56" i="1"/>
  <c r="R60" i="1"/>
  <c r="K62" i="1"/>
  <c r="K77" i="1"/>
  <c r="K74" i="1"/>
  <c r="K85" i="1"/>
  <c r="K82" i="1"/>
  <c r="K93" i="1"/>
  <c r="K90" i="1"/>
  <c r="K101" i="1"/>
  <c r="K98" i="1"/>
  <c r="L111" i="1"/>
  <c r="R125" i="1"/>
  <c r="L126" i="1"/>
  <c r="L129" i="1"/>
  <c r="R133" i="1"/>
  <c r="L134" i="1"/>
  <c r="L137" i="1"/>
  <c r="R141" i="1"/>
  <c r="L142" i="1"/>
  <c r="L144" i="1"/>
  <c r="K15" i="1"/>
  <c r="K17" i="1"/>
  <c r="L17" i="1"/>
  <c r="R22" i="1"/>
  <c r="R30" i="1"/>
  <c r="K32" i="1"/>
  <c r="K34" i="1"/>
  <c r="R29" i="1"/>
  <c r="K37" i="1"/>
  <c r="R38" i="1"/>
  <c r="L42" i="1"/>
  <c r="L43" i="1"/>
  <c r="K44" i="1"/>
  <c r="G46" i="1"/>
  <c r="L47" i="1"/>
  <c r="R44" i="1"/>
  <c r="R51" i="1"/>
  <c r="K53" i="1"/>
  <c r="R54" i="1"/>
  <c r="L55" i="1"/>
  <c r="R59" i="1"/>
  <c r="K61" i="1"/>
  <c r="R62" i="1"/>
  <c r="R65" i="1"/>
  <c r="K67" i="1"/>
  <c r="L105" i="1"/>
  <c r="K106" i="1"/>
  <c r="G122" i="1"/>
  <c r="R124" i="1"/>
  <c r="K126" i="1"/>
  <c r="G128" i="1"/>
  <c r="K130" i="1"/>
  <c r="G132" i="1"/>
  <c r="K134" i="1"/>
  <c r="G136" i="1"/>
  <c r="K138" i="1"/>
  <c r="G140" i="1"/>
  <c r="K142" i="1"/>
  <c r="K146" i="1"/>
  <c r="G144" i="1"/>
  <c r="K145" i="1"/>
  <c r="R115" i="1"/>
  <c r="L119" i="1"/>
  <c r="L128" i="1"/>
  <c r="L132" i="1"/>
  <c r="R134" i="1"/>
  <c r="L140" i="1"/>
  <c r="R142" i="1"/>
  <c r="R146" i="1"/>
  <c r="L113" i="1"/>
  <c r="L122" i="1"/>
  <c r="G124" i="1"/>
  <c r="R126" i="1"/>
  <c r="R130" i="1"/>
  <c r="L136" i="1"/>
  <c r="R138" i="1"/>
  <c r="L10" i="1"/>
  <c r="K12" i="1"/>
  <c r="K13" i="1"/>
  <c r="R14" i="1"/>
  <c r="K16" i="1"/>
  <c r="R17" i="1"/>
  <c r="R19" i="1"/>
  <c r="L20" i="1"/>
  <c r="L24" i="1"/>
  <c r="L22" i="1"/>
  <c r="L27" i="1"/>
  <c r="L29" i="1"/>
  <c r="K31" i="1"/>
  <c r="G32" i="1"/>
  <c r="K33" i="1"/>
  <c r="G34" i="1"/>
  <c r="K35" i="1"/>
  <c r="L30" i="1"/>
  <c r="G37" i="1"/>
  <c r="L39" i="1"/>
  <c r="K40" i="1"/>
  <c r="K41" i="1"/>
  <c r="R42" i="1"/>
  <c r="G44" i="1"/>
  <c r="L44" i="1"/>
  <c r="K46" i="1"/>
  <c r="R47" i="1"/>
  <c r="L51" i="1"/>
  <c r="R55" i="1"/>
  <c r="K57" i="1"/>
  <c r="R58" i="1"/>
  <c r="L59" i="1"/>
  <c r="R63" i="1"/>
  <c r="R64" i="1"/>
  <c r="K69" i="1"/>
  <c r="R70" i="1"/>
  <c r="R102" i="1"/>
  <c r="K104" i="1"/>
  <c r="L112" i="1"/>
  <c r="R117" i="1"/>
  <c r="K122" i="1"/>
  <c r="R123" i="1"/>
  <c r="L124" i="1"/>
  <c r="G126" i="1"/>
  <c r="K128" i="1"/>
  <c r="G130" i="1"/>
  <c r="K132" i="1"/>
  <c r="G134" i="1"/>
  <c r="K136" i="1"/>
  <c r="G138" i="1"/>
  <c r="K140" i="1"/>
  <c r="G142" i="1"/>
  <c r="K144" i="1"/>
  <c r="G146" i="1"/>
  <c r="Z3" i="1"/>
  <c r="X3" i="1"/>
  <c r="L349" i="2"/>
  <c r="L353" i="2"/>
  <c r="J17" i="2"/>
  <c r="L13" i="2"/>
  <c r="J21" i="2"/>
  <c r="L17" i="2"/>
  <c r="J25" i="2"/>
  <c r="L21" i="2"/>
  <c r="J29" i="2"/>
  <c r="L25" i="2"/>
  <c r="J33" i="2"/>
  <c r="L29" i="2"/>
  <c r="J37" i="2"/>
  <c r="P32" i="2"/>
  <c r="J39" i="2"/>
  <c r="J41" i="2"/>
  <c r="J43" i="2"/>
  <c r="J45" i="2"/>
  <c r="P40" i="2"/>
  <c r="J47" i="2"/>
  <c r="J49" i="2"/>
  <c r="P44" i="2"/>
  <c r="J51" i="2"/>
  <c r="J52" i="2"/>
  <c r="P50" i="2"/>
  <c r="L54" i="2"/>
  <c r="P58" i="2"/>
  <c r="L62" i="2"/>
  <c r="P66" i="2"/>
  <c r="L70" i="2"/>
  <c r="P74" i="2"/>
  <c r="P79" i="2"/>
  <c r="P83" i="2"/>
  <c r="P87" i="2"/>
  <c r="P91" i="2"/>
  <c r="P95" i="2"/>
  <c r="P98" i="2"/>
  <c r="P100" i="2"/>
  <c r="P102" i="2"/>
  <c r="P104" i="2"/>
  <c r="P106" i="2"/>
  <c r="P108" i="2"/>
  <c r="P110" i="2"/>
  <c r="P112" i="2"/>
  <c r="P114" i="2"/>
  <c r="P116" i="2"/>
  <c r="P118" i="2"/>
  <c r="P120" i="2"/>
  <c r="L357" i="2"/>
  <c r="L359" i="2"/>
  <c r="L361" i="2"/>
  <c r="L363" i="2"/>
  <c r="L365" i="2"/>
  <c r="L186" i="2"/>
  <c r="L192" i="2"/>
  <c r="L196" i="2"/>
  <c r="L200" i="2"/>
  <c r="L204" i="2"/>
  <c r="L208" i="2"/>
  <c r="L212" i="2"/>
  <c r="L216" i="2"/>
  <c r="L220" i="2"/>
  <c r="L224" i="2"/>
  <c r="L228" i="2"/>
  <c r="L232" i="2"/>
  <c r="L234" i="2"/>
  <c r="L236" i="2"/>
  <c r="L238" i="2"/>
  <c r="L240" i="2"/>
  <c r="L242" i="2"/>
  <c r="L244" i="2"/>
  <c r="L246" i="2"/>
  <c r="L248" i="2"/>
  <c r="L250" i="2"/>
  <c r="L252" i="2"/>
  <c r="L254" i="2"/>
  <c r="L256" i="2"/>
  <c r="L258" i="2"/>
  <c r="L260" i="2"/>
  <c r="L262" i="2"/>
  <c r="L264" i="2"/>
  <c r="L266" i="2"/>
  <c r="L278" i="2"/>
  <c r="L282" i="2"/>
  <c r="L286" i="2"/>
  <c r="L290" i="2"/>
  <c r="L294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P324" i="2"/>
  <c r="P326" i="2"/>
  <c r="P330" i="2"/>
  <c r="P334" i="2"/>
  <c r="P336" i="2"/>
  <c r="P338" i="2"/>
  <c r="L342" i="2"/>
  <c r="L2" i="2"/>
  <c r="L4" i="2"/>
  <c r="L5" i="2"/>
  <c r="L6" i="2"/>
  <c r="L7" i="2"/>
  <c r="L8" i="2"/>
  <c r="L9" i="2"/>
  <c r="L10" i="2"/>
  <c r="J18" i="2"/>
  <c r="L14" i="2"/>
  <c r="J22" i="2"/>
  <c r="L18" i="2"/>
  <c r="J26" i="2"/>
  <c r="L22" i="2"/>
  <c r="J30" i="2"/>
  <c r="L26" i="2"/>
  <c r="J34" i="2"/>
  <c r="L30" i="2"/>
  <c r="J84" i="2"/>
  <c r="P80" i="2"/>
  <c r="J88" i="2"/>
  <c r="P84" i="2"/>
  <c r="J92" i="2"/>
  <c r="P88" i="2"/>
  <c r="P92" i="2"/>
  <c r="P96" i="2"/>
  <c r="P122" i="2"/>
  <c r="P124" i="2"/>
  <c r="P126" i="2"/>
  <c r="P128" i="2"/>
  <c r="P130" i="2"/>
  <c r="P132" i="2"/>
  <c r="P134" i="2"/>
  <c r="P136" i="2"/>
  <c r="L138" i="2"/>
  <c r="L140" i="2"/>
  <c r="L142" i="2"/>
  <c r="J19" i="2"/>
  <c r="J23" i="2"/>
  <c r="J27" i="2"/>
  <c r="J31" i="2"/>
  <c r="J35" i="2"/>
  <c r="J50" i="2"/>
  <c r="J58" i="2"/>
  <c r="J60" i="2"/>
  <c r="J66" i="2"/>
  <c r="J68" i="2"/>
  <c r="J74" i="2"/>
  <c r="J76" i="2"/>
  <c r="J82" i="2"/>
  <c r="L346" i="2"/>
  <c r="L350" i="2"/>
  <c r="L354" i="2"/>
  <c r="J11" i="2"/>
  <c r="J12" i="2"/>
  <c r="J13" i="2"/>
  <c r="J14" i="2"/>
  <c r="J15" i="2"/>
  <c r="J16" i="2"/>
  <c r="L12" i="2"/>
  <c r="J20" i="2"/>
  <c r="L16" i="2"/>
  <c r="J24" i="2"/>
  <c r="L20" i="2"/>
  <c r="J28" i="2"/>
  <c r="L24" i="2"/>
  <c r="J32" i="2"/>
  <c r="L28" i="2"/>
  <c r="J36" i="2"/>
  <c r="P78" i="2"/>
  <c r="J86" i="2"/>
  <c r="P82" i="2"/>
  <c r="J90" i="2"/>
  <c r="P86" i="2"/>
  <c r="J94" i="2"/>
  <c r="P90" i="2"/>
  <c r="P94" i="2"/>
  <c r="P123" i="2"/>
  <c r="P125" i="2"/>
  <c r="P127" i="2"/>
  <c r="P129" i="2"/>
  <c r="P131" i="2"/>
  <c r="P133" i="2"/>
  <c r="P135" i="2"/>
  <c r="L137" i="2"/>
  <c r="L139" i="2"/>
  <c r="L141" i="2"/>
  <c r="P142" i="2"/>
  <c r="L358" i="2"/>
  <c r="L360" i="2"/>
  <c r="L362" i="2"/>
  <c r="L364" i="2"/>
  <c r="L366" i="2"/>
  <c r="L132" i="2"/>
  <c r="P307" i="2"/>
  <c r="P242" i="2"/>
  <c r="L100" i="2"/>
  <c r="P147" i="2"/>
  <c r="L53" i="2"/>
  <c r="P262" i="2"/>
  <c r="L336" i="2"/>
  <c r="L50" i="2"/>
  <c r="L89" i="2"/>
  <c r="L106" i="2"/>
  <c r="P150" i="2"/>
  <c r="L324" i="2"/>
  <c r="L116" i="2"/>
  <c r="P228" i="2"/>
  <c r="P139" i="2"/>
  <c r="P188" i="2"/>
  <c r="P296" i="2"/>
  <c r="P319" i="2"/>
  <c r="L32" i="2"/>
  <c r="L37" i="2"/>
  <c r="L69" i="2"/>
  <c r="L108" i="2"/>
  <c r="L124" i="2"/>
  <c r="P146" i="2"/>
  <c r="P196" i="2"/>
  <c r="P246" i="2"/>
  <c r="P323" i="2"/>
  <c r="P359" i="2"/>
  <c r="P33" i="2"/>
  <c r="L66" i="2"/>
  <c r="L85" i="2"/>
  <c r="L98" i="2"/>
  <c r="L114" i="2"/>
  <c r="L130" i="2"/>
  <c r="P143" i="2"/>
  <c r="P151" i="2"/>
  <c r="P220" i="2"/>
  <c r="P258" i="2"/>
  <c r="P279" i="2"/>
  <c r="L334" i="2"/>
  <c r="L42" i="2"/>
  <c r="L3" i="2"/>
  <c r="P5" i="2"/>
  <c r="L45" i="2"/>
  <c r="L61" i="2"/>
  <c r="L77" i="2"/>
  <c r="L102" i="2"/>
  <c r="L110" i="2"/>
  <c r="L118" i="2"/>
  <c r="L126" i="2"/>
  <c r="L134" i="2"/>
  <c r="P141" i="2"/>
  <c r="P145" i="2"/>
  <c r="P149" i="2"/>
  <c r="P153" i="2"/>
  <c r="P204" i="2"/>
  <c r="P234" i="2"/>
  <c r="P250" i="2"/>
  <c r="P266" i="2"/>
  <c r="P295" i="2"/>
  <c r="P306" i="2"/>
  <c r="P311" i="2"/>
  <c r="L326" i="2"/>
  <c r="L338" i="2"/>
  <c r="P339" i="2"/>
  <c r="P347" i="2"/>
  <c r="P363" i="2"/>
  <c r="R3" i="2"/>
  <c r="L34" i="2"/>
  <c r="L40" i="2"/>
  <c r="L58" i="2"/>
  <c r="L74" i="2"/>
  <c r="L81" i="2"/>
  <c r="L104" i="2"/>
  <c r="L112" i="2"/>
  <c r="L120" i="2"/>
  <c r="L128" i="2"/>
  <c r="L136" i="2"/>
  <c r="P140" i="2"/>
  <c r="P144" i="2"/>
  <c r="P148" i="2"/>
  <c r="P152" i="2"/>
  <c r="P212" i="2"/>
  <c r="P238" i="2"/>
  <c r="P254" i="2"/>
  <c r="P280" i="2"/>
  <c r="P288" i="2"/>
  <c r="P303" i="2"/>
  <c r="P315" i="2"/>
  <c r="L330" i="2"/>
  <c r="P355" i="2"/>
  <c r="P360" i="2"/>
  <c r="P9" i="2"/>
  <c r="P36" i="2"/>
  <c r="L36" i="2"/>
  <c r="L41" i="2"/>
  <c r="P41" i="2"/>
  <c r="P54" i="2"/>
  <c r="P70" i="2"/>
  <c r="P137" i="2"/>
  <c r="P138" i="2"/>
  <c r="L38" i="2"/>
  <c r="P59" i="2"/>
  <c r="P63" i="2"/>
  <c r="P75" i="2"/>
  <c r="L83" i="2"/>
  <c r="L91" i="2"/>
  <c r="L93" i="2"/>
  <c r="L95" i="2"/>
  <c r="L97" i="2"/>
  <c r="L101" i="2"/>
  <c r="L105" i="2"/>
  <c r="L109" i="2"/>
  <c r="L113" i="2"/>
  <c r="L117" i="2"/>
  <c r="L121" i="2"/>
  <c r="L125" i="2"/>
  <c r="L129" i="2"/>
  <c r="L133" i="2"/>
  <c r="P183" i="2"/>
  <c r="P195" i="2"/>
  <c r="P203" i="2"/>
  <c r="P211" i="2"/>
  <c r="P219" i="2"/>
  <c r="P227" i="2"/>
  <c r="P233" i="2"/>
  <c r="P237" i="2"/>
  <c r="P241" i="2"/>
  <c r="P245" i="2"/>
  <c r="P249" i="2"/>
  <c r="P253" i="2"/>
  <c r="P257" i="2"/>
  <c r="P261" i="2"/>
  <c r="P265" i="2"/>
  <c r="P276" i="2"/>
  <c r="P283" i="2"/>
  <c r="P292" i="2"/>
  <c r="P302" i="2"/>
  <c r="P310" i="2"/>
  <c r="P314" i="2"/>
  <c r="P318" i="2"/>
  <c r="P322" i="2"/>
  <c r="L325" i="2"/>
  <c r="L327" i="2"/>
  <c r="L335" i="2"/>
  <c r="P342" i="2"/>
  <c r="P351" i="2"/>
  <c r="P358" i="2"/>
  <c r="P362" i="2"/>
  <c r="P366" i="2"/>
  <c r="P62" i="2"/>
  <c r="P187" i="2"/>
  <c r="P192" i="2"/>
  <c r="P200" i="2"/>
  <c r="P208" i="2"/>
  <c r="P216" i="2"/>
  <c r="P224" i="2"/>
  <c r="P232" i="2"/>
  <c r="P236" i="2"/>
  <c r="P240" i="2"/>
  <c r="P244" i="2"/>
  <c r="P248" i="2"/>
  <c r="P252" i="2"/>
  <c r="P256" i="2"/>
  <c r="P260" i="2"/>
  <c r="P264" i="2"/>
  <c r="P287" i="2"/>
  <c r="P299" i="2"/>
  <c r="P305" i="2"/>
  <c r="P309" i="2"/>
  <c r="P313" i="2"/>
  <c r="P317" i="2"/>
  <c r="P321" i="2"/>
  <c r="P346" i="2"/>
  <c r="P361" i="2"/>
  <c r="P365" i="2"/>
  <c r="P7" i="2"/>
  <c r="L44" i="2"/>
  <c r="L46" i="2"/>
  <c r="L48" i="2"/>
  <c r="P51" i="2"/>
  <c r="P55" i="2"/>
  <c r="P67" i="2"/>
  <c r="P71" i="2"/>
  <c r="L79" i="2"/>
  <c r="L87" i="2"/>
  <c r="L92" i="2"/>
  <c r="L94" i="2"/>
  <c r="L96" i="2"/>
  <c r="L99" i="2"/>
  <c r="L103" i="2"/>
  <c r="L107" i="2"/>
  <c r="L111" i="2"/>
  <c r="L115" i="2"/>
  <c r="L119" i="2"/>
  <c r="L123" i="2"/>
  <c r="L127" i="2"/>
  <c r="L131" i="2"/>
  <c r="L135" i="2"/>
  <c r="P184" i="2"/>
  <c r="P191" i="2"/>
  <c r="P199" i="2"/>
  <c r="P207" i="2"/>
  <c r="P215" i="2"/>
  <c r="P223" i="2"/>
  <c r="P231" i="2"/>
  <c r="P235" i="2"/>
  <c r="P239" i="2"/>
  <c r="P243" i="2"/>
  <c r="P247" i="2"/>
  <c r="P251" i="2"/>
  <c r="P255" i="2"/>
  <c r="P259" i="2"/>
  <c r="P263" i="2"/>
  <c r="P275" i="2"/>
  <c r="P284" i="2"/>
  <c r="P291" i="2"/>
  <c r="P298" i="2"/>
  <c r="P304" i="2"/>
  <c r="P308" i="2"/>
  <c r="P312" i="2"/>
  <c r="P316" i="2"/>
  <c r="P320" i="2"/>
  <c r="L331" i="2"/>
  <c r="L337" i="2"/>
  <c r="P343" i="2"/>
  <c r="P350" i="2"/>
  <c r="P364" i="2"/>
  <c r="J38" i="2"/>
  <c r="J42" i="2"/>
  <c r="J48" i="2"/>
  <c r="J63" i="2"/>
  <c r="P3" i="2"/>
  <c r="P34" i="2"/>
  <c r="P38" i="2"/>
  <c r="P42" i="2"/>
  <c r="P46" i="2"/>
  <c r="J57" i="2"/>
  <c r="L56" i="2"/>
  <c r="P56" i="2"/>
  <c r="J65" i="2"/>
  <c r="L64" i="2"/>
  <c r="P64" i="2"/>
  <c r="J73" i="2"/>
  <c r="L72" i="2"/>
  <c r="P72" i="2"/>
  <c r="J79" i="2"/>
  <c r="J80" i="2"/>
  <c r="J81" i="2"/>
  <c r="L218" i="2"/>
  <c r="P218" i="2"/>
  <c r="S3" i="2"/>
  <c r="J46" i="2"/>
  <c r="J71" i="2"/>
  <c r="L185" i="2"/>
  <c r="P185" i="2"/>
  <c r="L226" i="2"/>
  <c r="P226" i="2"/>
  <c r="P2" i="2"/>
  <c r="Q3" i="2"/>
  <c r="P4" i="2"/>
  <c r="P6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5" i="2"/>
  <c r="P39" i="2"/>
  <c r="J40" i="2"/>
  <c r="P43" i="2"/>
  <c r="J44" i="2"/>
  <c r="J53" i="2"/>
  <c r="J62" i="2"/>
  <c r="J59" i="2"/>
  <c r="J70" i="2"/>
  <c r="J67" i="2"/>
  <c r="J78" i="2"/>
  <c r="J75" i="2"/>
  <c r="L210" i="2"/>
  <c r="P210" i="2"/>
  <c r="J55" i="2"/>
  <c r="L194" i="2"/>
  <c r="P194" i="2"/>
  <c r="P47" i="2"/>
  <c r="J54" i="2"/>
  <c r="P48" i="2"/>
  <c r="L49" i="2"/>
  <c r="L52" i="2"/>
  <c r="P52" i="2"/>
  <c r="J61" i="2"/>
  <c r="J56" i="2"/>
  <c r="L57" i="2"/>
  <c r="L60" i="2"/>
  <c r="P60" i="2"/>
  <c r="J69" i="2"/>
  <c r="J64" i="2"/>
  <c r="L65" i="2"/>
  <c r="L68" i="2"/>
  <c r="P68" i="2"/>
  <c r="J77" i="2"/>
  <c r="J72" i="2"/>
  <c r="L73" i="2"/>
  <c r="L76" i="2"/>
  <c r="P76" i="2"/>
  <c r="J83" i="2"/>
  <c r="L78" i="2"/>
  <c r="J85" i="2"/>
  <c r="L80" i="2"/>
  <c r="J87" i="2"/>
  <c r="L82" i="2"/>
  <c r="J89" i="2"/>
  <c r="L84" i="2"/>
  <c r="J91" i="2"/>
  <c r="L86" i="2"/>
  <c r="J93" i="2"/>
  <c r="L88" i="2"/>
  <c r="J95" i="2"/>
  <c r="L90" i="2"/>
  <c r="L202" i="2"/>
  <c r="P202" i="2"/>
  <c r="P154" i="2"/>
  <c r="L155" i="2"/>
  <c r="P155" i="2"/>
  <c r="L156" i="2"/>
  <c r="P156" i="2"/>
  <c r="L157" i="2"/>
  <c r="P157" i="2"/>
  <c r="L158" i="2"/>
  <c r="P158" i="2"/>
  <c r="L159" i="2"/>
  <c r="P159" i="2"/>
  <c r="L160" i="2"/>
  <c r="P160" i="2"/>
  <c r="L161" i="2"/>
  <c r="P161" i="2"/>
  <c r="L162" i="2"/>
  <c r="P162" i="2"/>
  <c r="L163" i="2"/>
  <c r="P163" i="2"/>
  <c r="L164" i="2"/>
  <c r="P164" i="2"/>
  <c r="L165" i="2"/>
  <c r="P165" i="2"/>
  <c r="L166" i="2"/>
  <c r="P166" i="2"/>
  <c r="L167" i="2"/>
  <c r="P167" i="2"/>
  <c r="L168" i="2"/>
  <c r="P168" i="2"/>
  <c r="L169" i="2"/>
  <c r="P169" i="2"/>
  <c r="L170" i="2"/>
  <c r="P170" i="2"/>
  <c r="L171" i="2"/>
  <c r="P171" i="2"/>
  <c r="L172" i="2"/>
  <c r="P172" i="2"/>
  <c r="L173" i="2"/>
  <c r="P173" i="2"/>
  <c r="L174" i="2"/>
  <c r="P174" i="2"/>
  <c r="L175" i="2"/>
  <c r="P175" i="2"/>
  <c r="L176" i="2"/>
  <c r="P176" i="2"/>
  <c r="L177" i="2"/>
  <c r="P177" i="2"/>
  <c r="L178" i="2"/>
  <c r="P178" i="2"/>
  <c r="L179" i="2"/>
  <c r="P179" i="2"/>
  <c r="L180" i="2"/>
  <c r="P180" i="2"/>
  <c r="L181" i="2"/>
  <c r="P181" i="2"/>
  <c r="L190" i="2"/>
  <c r="P190" i="2"/>
  <c r="L198" i="2"/>
  <c r="P198" i="2"/>
  <c r="L206" i="2"/>
  <c r="P206" i="2"/>
  <c r="L214" i="2"/>
  <c r="P214" i="2"/>
  <c r="L222" i="2"/>
  <c r="P222" i="2"/>
  <c r="L230" i="2"/>
  <c r="P230" i="2"/>
  <c r="L189" i="2"/>
  <c r="P189" i="2"/>
  <c r="L281" i="2"/>
  <c r="P281" i="2"/>
  <c r="L268" i="2"/>
  <c r="P268" i="2"/>
  <c r="L297" i="2"/>
  <c r="P297" i="2"/>
  <c r="P182" i="2"/>
  <c r="L184" i="2"/>
  <c r="P186" i="2"/>
  <c r="L188" i="2"/>
  <c r="P193" i="2"/>
  <c r="P197" i="2"/>
  <c r="P201" i="2"/>
  <c r="P205" i="2"/>
  <c r="P209" i="2"/>
  <c r="P213" i="2"/>
  <c r="P217" i="2"/>
  <c r="P221" i="2"/>
  <c r="P225" i="2"/>
  <c r="P229" i="2"/>
  <c r="L277" i="2"/>
  <c r="P277" i="2"/>
  <c r="L293" i="2"/>
  <c r="P293" i="2"/>
  <c r="L269" i="2"/>
  <c r="P269" i="2"/>
  <c r="L270" i="2"/>
  <c r="P270" i="2"/>
  <c r="L271" i="2"/>
  <c r="P271" i="2"/>
  <c r="L272" i="2"/>
  <c r="P272" i="2"/>
  <c r="L273" i="2"/>
  <c r="P273" i="2"/>
  <c r="L274" i="2"/>
  <c r="P274" i="2"/>
  <c r="L289" i="2"/>
  <c r="P289" i="2"/>
  <c r="L301" i="2"/>
  <c r="P301" i="2"/>
  <c r="L267" i="2"/>
  <c r="L285" i="2"/>
  <c r="P285" i="2"/>
  <c r="P328" i="2"/>
  <c r="L328" i="2"/>
  <c r="L276" i="2"/>
  <c r="P278" i="2"/>
  <c r="L280" i="2"/>
  <c r="P282" i="2"/>
  <c r="L284" i="2"/>
  <c r="P286" i="2"/>
  <c r="L288" i="2"/>
  <c r="P290" i="2"/>
  <c r="L292" i="2"/>
  <c r="P294" i="2"/>
  <c r="L296" i="2"/>
  <c r="P300" i="2"/>
  <c r="P332" i="2"/>
  <c r="L332" i="2"/>
  <c r="L344" i="2"/>
  <c r="P344" i="2"/>
  <c r="L340" i="2"/>
  <c r="P340" i="2"/>
  <c r="L356" i="2"/>
  <c r="P356" i="2"/>
  <c r="P325" i="2"/>
  <c r="L329" i="2"/>
  <c r="L333" i="2"/>
  <c r="L352" i="2"/>
  <c r="P352" i="2"/>
  <c r="L348" i="2"/>
  <c r="P348" i="2"/>
  <c r="L339" i="2"/>
  <c r="P341" i="2"/>
  <c r="L343" i="2"/>
  <c r="P345" i="2"/>
  <c r="L347" i="2"/>
  <c r="P349" i="2"/>
  <c r="L351" i="2"/>
  <c r="P353" i="2"/>
  <c r="L355" i="2"/>
  <c r="P357" i="2"/>
  <c r="G29" i="1"/>
  <c r="G36" i="1"/>
  <c r="G42" i="1"/>
  <c r="G43" i="1"/>
  <c r="G28" i="1"/>
  <c r="G31" i="1"/>
  <c r="G33" i="1"/>
  <c r="G35" i="1"/>
  <c r="G40" i="1"/>
  <c r="G41" i="1"/>
  <c r="G26" i="1"/>
  <c r="G27" i="1"/>
  <c r="G30" i="1"/>
  <c r="G38" i="1"/>
  <c r="G39" i="1"/>
  <c r="W361" i="1"/>
  <c r="W359" i="1"/>
  <c r="T359" i="1" s="1"/>
  <c r="W357" i="1"/>
  <c r="X357" i="1" s="1"/>
  <c r="W355" i="1"/>
  <c r="X355" i="1" s="1"/>
  <c r="W366" i="1"/>
  <c r="T366" i="1" s="1"/>
  <c r="W365" i="1"/>
  <c r="X365" i="1" s="1"/>
  <c r="W364" i="1"/>
  <c r="X364" i="1" s="1"/>
  <c r="W363" i="1"/>
  <c r="T363" i="1" s="1"/>
  <c r="W362" i="1"/>
  <c r="W360" i="1"/>
  <c r="T360" i="1" s="1"/>
  <c r="W358" i="1"/>
  <c r="T358" i="1" s="1"/>
  <c r="W356" i="1"/>
  <c r="T356" i="1" s="1"/>
  <c r="W354" i="1"/>
  <c r="W352" i="1"/>
  <c r="X352" i="1" s="1"/>
  <c r="W348" i="1"/>
  <c r="T348" i="1" s="1"/>
  <c r="W344" i="1"/>
  <c r="T344" i="1" s="1"/>
  <c r="W340" i="1"/>
  <c r="T340" i="1" s="1"/>
  <c r="W353" i="1"/>
  <c r="T353" i="1" s="1"/>
  <c r="W349" i="1"/>
  <c r="T349" i="1" s="1"/>
  <c r="W345" i="1"/>
  <c r="T345" i="1" s="1"/>
  <c r="W341" i="1"/>
  <c r="T341" i="1" s="1"/>
  <c r="W337" i="1"/>
  <c r="W335" i="1"/>
  <c r="W333" i="1"/>
  <c r="W331" i="1"/>
  <c r="W329" i="1"/>
  <c r="W327" i="1"/>
  <c r="W325" i="1"/>
  <c r="W323" i="1"/>
  <c r="W351" i="1"/>
  <c r="T351" i="1" s="1"/>
  <c r="W347" i="1"/>
  <c r="X347" i="1" s="1"/>
  <c r="W343" i="1"/>
  <c r="T343" i="1" s="1"/>
  <c r="W339" i="1"/>
  <c r="W338" i="1"/>
  <c r="W336" i="1"/>
  <c r="W334" i="1"/>
  <c r="W332" i="1"/>
  <c r="W330" i="1"/>
  <c r="W328" i="1"/>
  <c r="W326" i="1"/>
  <c r="W324" i="1"/>
  <c r="W322" i="1"/>
  <c r="W321" i="1"/>
  <c r="W319" i="1"/>
  <c r="W317" i="1"/>
  <c r="W315" i="1"/>
  <c r="W313" i="1"/>
  <c r="W311" i="1"/>
  <c r="W309" i="1"/>
  <c r="W307" i="1"/>
  <c r="W305" i="1"/>
  <c r="W303" i="1"/>
  <c r="W301" i="1"/>
  <c r="W320" i="1"/>
  <c r="W312" i="1"/>
  <c r="W304" i="1"/>
  <c r="W314" i="1"/>
  <c r="W306" i="1"/>
  <c r="W298" i="1"/>
  <c r="W299" i="1"/>
  <c r="W270" i="1"/>
  <c r="W266" i="1"/>
  <c r="T266" i="1" s="1"/>
  <c r="W262" i="1"/>
  <c r="X262" i="1" s="1"/>
  <c r="W258" i="1"/>
  <c r="T258" i="1" s="1"/>
  <c r="W254" i="1"/>
  <c r="W250" i="1"/>
  <c r="T250" i="1" s="1"/>
  <c r="W350" i="1"/>
  <c r="T350" i="1" s="1"/>
  <c r="W346" i="1"/>
  <c r="X346" i="1" s="1"/>
  <c r="W342" i="1"/>
  <c r="W310" i="1"/>
  <c r="W308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69" i="1"/>
  <c r="T269" i="1" s="1"/>
  <c r="W265" i="1"/>
  <c r="W261" i="1"/>
  <c r="T261" i="1" s="1"/>
  <c r="W257" i="1"/>
  <c r="T257" i="1" s="1"/>
  <c r="W318" i="1"/>
  <c r="W300" i="1"/>
  <c r="W245" i="1"/>
  <c r="X245" i="1" s="1"/>
  <c r="W241" i="1"/>
  <c r="X241" i="1" s="1"/>
  <c r="W237" i="1"/>
  <c r="X237" i="1" s="1"/>
  <c r="W235" i="1"/>
  <c r="T235" i="1" s="1"/>
  <c r="W234" i="1"/>
  <c r="T234" i="1" s="1"/>
  <c r="W233" i="1"/>
  <c r="X233" i="1" s="1"/>
  <c r="W232" i="1"/>
  <c r="W231" i="1"/>
  <c r="T231" i="1" s="1"/>
  <c r="W230" i="1"/>
  <c r="T230" i="1" s="1"/>
  <c r="W229" i="1"/>
  <c r="X229" i="1" s="1"/>
  <c r="W228" i="1"/>
  <c r="W227" i="1"/>
  <c r="T227" i="1" s="1"/>
  <c r="W226" i="1"/>
  <c r="T226" i="1" s="1"/>
  <c r="W225" i="1"/>
  <c r="X225" i="1" s="1"/>
  <c r="W224" i="1"/>
  <c r="W223" i="1"/>
  <c r="T223" i="1" s="1"/>
  <c r="W222" i="1"/>
  <c r="T222" i="1" s="1"/>
  <c r="W221" i="1"/>
  <c r="X221" i="1" s="1"/>
  <c r="W220" i="1"/>
  <c r="W219" i="1"/>
  <c r="T219" i="1" s="1"/>
  <c r="W218" i="1"/>
  <c r="T218" i="1" s="1"/>
  <c r="W217" i="1"/>
  <c r="X217" i="1" s="1"/>
  <c r="W216" i="1"/>
  <c r="W215" i="1"/>
  <c r="T215" i="1" s="1"/>
  <c r="W302" i="1"/>
  <c r="W252" i="1"/>
  <c r="X252" i="1" s="1"/>
  <c r="W249" i="1"/>
  <c r="T249" i="1" s="1"/>
  <c r="W247" i="1"/>
  <c r="W243" i="1"/>
  <c r="X243" i="1" s="1"/>
  <c r="W239" i="1"/>
  <c r="X239" i="1" s="1"/>
  <c r="W251" i="1"/>
  <c r="X251" i="1" s="1"/>
  <c r="W244" i="1"/>
  <c r="T244" i="1" s="1"/>
  <c r="W240" i="1"/>
  <c r="T240" i="1" s="1"/>
  <c r="W236" i="1"/>
  <c r="T236" i="1" s="1"/>
  <c r="W214" i="1"/>
  <c r="X214" i="1" s="1"/>
  <c r="W213" i="1"/>
  <c r="T213" i="1" s="1"/>
  <c r="W212" i="1"/>
  <c r="T212" i="1" s="1"/>
  <c r="W211" i="1"/>
  <c r="T211" i="1" s="1"/>
  <c r="W210" i="1"/>
  <c r="X210" i="1" s="1"/>
  <c r="W209" i="1"/>
  <c r="T209" i="1" s="1"/>
  <c r="W208" i="1"/>
  <c r="X208" i="1" s="1"/>
  <c r="W207" i="1"/>
  <c r="T207" i="1" s="1"/>
  <c r="W206" i="1"/>
  <c r="X206" i="1" s="1"/>
  <c r="W205" i="1"/>
  <c r="T205" i="1" s="1"/>
  <c r="W204" i="1"/>
  <c r="X204" i="1" s="1"/>
  <c r="W203" i="1"/>
  <c r="T203" i="1" s="1"/>
  <c r="W202" i="1"/>
  <c r="T202" i="1" s="1"/>
  <c r="W201" i="1"/>
  <c r="T201" i="1" s="1"/>
  <c r="W200" i="1"/>
  <c r="X200" i="1" s="1"/>
  <c r="W199" i="1"/>
  <c r="T199" i="1" s="1"/>
  <c r="W198" i="1"/>
  <c r="X198" i="1" s="1"/>
  <c r="W197" i="1"/>
  <c r="T197" i="1" s="1"/>
  <c r="W196" i="1"/>
  <c r="X196" i="1" s="1"/>
  <c r="W195" i="1"/>
  <c r="T195" i="1" s="1"/>
  <c r="W194" i="1"/>
  <c r="X194" i="1" s="1"/>
  <c r="W193" i="1"/>
  <c r="T193" i="1" s="1"/>
  <c r="W192" i="1"/>
  <c r="X192" i="1" s="1"/>
  <c r="W191" i="1"/>
  <c r="T191" i="1" s="1"/>
  <c r="W190" i="1"/>
  <c r="X190" i="1" s="1"/>
  <c r="W189" i="1"/>
  <c r="T189" i="1" s="1"/>
  <c r="W188" i="1"/>
  <c r="X188" i="1" s="1"/>
  <c r="W187" i="1"/>
  <c r="T187" i="1" s="1"/>
  <c r="W186" i="1"/>
  <c r="T186" i="1" s="1"/>
  <c r="W185" i="1"/>
  <c r="T185" i="1" s="1"/>
  <c r="W184" i="1"/>
  <c r="X184" i="1" s="1"/>
  <c r="W183" i="1"/>
  <c r="T183" i="1" s="1"/>
  <c r="W182" i="1"/>
  <c r="X182" i="1" s="1"/>
  <c r="W181" i="1"/>
  <c r="T181" i="1" s="1"/>
  <c r="W180" i="1"/>
  <c r="X180" i="1" s="1"/>
  <c r="W179" i="1"/>
  <c r="T179" i="1" s="1"/>
  <c r="W178" i="1"/>
  <c r="X178" i="1" s="1"/>
  <c r="W177" i="1"/>
  <c r="T177" i="1" s="1"/>
  <c r="W176" i="1"/>
  <c r="X176" i="1" s="1"/>
  <c r="W175" i="1"/>
  <c r="T175" i="1" s="1"/>
  <c r="W174" i="1"/>
  <c r="X174" i="1" s="1"/>
  <c r="W173" i="1"/>
  <c r="T173" i="1" s="1"/>
  <c r="W172" i="1"/>
  <c r="X172" i="1" s="1"/>
  <c r="W171" i="1"/>
  <c r="T171" i="1" s="1"/>
  <c r="W170" i="1"/>
  <c r="T170" i="1" s="1"/>
  <c r="W169" i="1"/>
  <c r="T169" i="1" s="1"/>
  <c r="W168" i="1"/>
  <c r="X168" i="1" s="1"/>
  <c r="W167" i="1"/>
  <c r="T167" i="1" s="1"/>
  <c r="W166" i="1"/>
  <c r="X166" i="1" s="1"/>
  <c r="W165" i="1"/>
  <c r="T165" i="1" s="1"/>
  <c r="W164" i="1"/>
  <c r="X164" i="1" s="1"/>
  <c r="W163" i="1"/>
  <c r="T163" i="1" s="1"/>
  <c r="W162" i="1"/>
  <c r="X162" i="1" s="1"/>
  <c r="W161" i="1"/>
  <c r="T161" i="1" s="1"/>
  <c r="W160" i="1"/>
  <c r="X160" i="1" s="1"/>
  <c r="W159" i="1"/>
  <c r="T159" i="1" s="1"/>
  <c r="W158" i="1"/>
  <c r="X158" i="1" s="1"/>
  <c r="W157" i="1"/>
  <c r="T157" i="1" s="1"/>
  <c r="W156" i="1"/>
  <c r="X156" i="1" s="1"/>
  <c r="W155" i="1"/>
  <c r="T155" i="1" s="1"/>
  <c r="W154" i="1"/>
  <c r="T154" i="1" s="1"/>
  <c r="W153" i="1"/>
  <c r="T153" i="1" s="1"/>
  <c r="W152" i="1"/>
  <c r="X152" i="1" s="1"/>
  <c r="W151" i="1"/>
  <c r="T151" i="1" s="1"/>
  <c r="W150" i="1"/>
  <c r="X150" i="1" s="1"/>
  <c r="W149" i="1"/>
  <c r="T149" i="1" s="1"/>
  <c r="W148" i="1"/>
  <c r="T148" i="1" s="1"/>
  <c r="W147" i="1"/>
  <c r="T147" i="1" s="1"/>
  <c r="W146" i="1"/>
  <c r="X146" i="1" s="1"/>
  <c r="W144" i="1"/>
  <c r="W142" i="1"/>
  <c r="X142" i="1" s="1"/>
  <c r="W139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T107" i="1" s="1"/>
  <c r="W105" i="1"/>
  <c r="W103" i="1"/>
  <c r="X103" i="1" s="1"/>
  <c r="W316" i="1"/>
  <c r="W297" i="1"/>
  <c r="W271" i="1"/>
  <c r="X271" i="1" s="1"/>
  <c r="W267" i="1"/>
  <c r="X267" i="1" s="1"/>
  <c r="W263" i="1"/>
  <c r="X263" i="1" s="1"/>
  <c r="W259" i="1"/>
  <c r="X259" i="1" s="1"/>
  <c r="W253" i="1"/>
  <c r="X253" i="1" s="1"/>
  <c r="W248" i="1"/>
  <c r="W246" i="1"/>
  <c r="T246" i="1" s="1"/>
  <c r="W242" i="1"/>
  <c r="T242" i="1" s="1"/>
  <c r="W238" i="1"/>
  <c r="T238" i="1" s="1"/>
  <c r="W145" i="1"/>
  <c r="X145" i="1" s="1"/>
  <c r="W141" i="1"/>
  <c r="T141" i="1" s="1"/>
  <c r="W272" i="1"/>
  <c r="T272" i="1" s="1"/>
  <c r="W264" i="1"/>
  <c r="X264" i="1" s="1"/>
  <c r="W256" i="1"/>
  <c r="X256" i="1" s="1"/>
  <c r="W143" i="1"/>
  <c r="X143" i="1" s="1"/>
  <c r="W106" i="1"/>
  <c r="X106" i="1" s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112" i="1"/>
  <c r="T112" i="1" s="1"/>
  <c r="W108" i="1"/>
  <c r="W268" i="1"/>
  <c r="X268" i="1" s="1"/>
  <c r="W260" i="1"/>
  <c r="X260" i="1" s="1"/>
  <c r="W255" i="1"/>
  <c r="X255" i="1" s="1"/>
  <c r="W114" i="1"/>
  <c r="W102" i="1"/>
  <c r="X102" i="1" s="1"/>
  <c r="W101" i="1"/>
  <c r="T101" i="1" s="1"/>
  <c r="W99" i="1"/>
  <c r="T99" i="1" s="1"/>
  <c r="W97" i="1"/>
  <c r="W95" i="1"/>
  <c r="T95" i="1" s="1"/>
  <c r="W93" i="1"/>
  <c r="T93" i="1" s="1"/>
  <c r="W91" i="1"/>
  <c r="T91" i="1" s="1"/>
  <c r="W89" i="1"/>
  <c r="W87" i="1"/>
  <c r="T87" i="1" s="1"/>
  <c r="W85" i="1"/>
  <c r="T85" i="1" s="1"/>
  <c r="W83" i="1"/>
  <c r="X83" i="1" s="1"/>
  <c r="W81" i="1"/>
  <c r="W79" i="1"/>
  <c r="T79" i="1" s="1"/>
  <c r="W77" i="1"/>
  <c r="T77" i="1" s="1"/>
  <c r="W75" i="1"/>
  <c r="X75" i="1" s="1"/>
  <c r="W73" i="1"/>
  <c r="W71" i="1"/>
  <c r="T71" i="1" s="1"/>
  <c r="W69" i="1"/>
  <c r="T69" i="1" s="1"/>
  <c r="W67" i="1"/>
  <c r="X67" i="1" s="1"/>
  <c r="W65" i="1"/>
  <c r="W63" i="1"/>
  <c r="T63" i="1" s="1"/>
  <c r="W61" i="1"/>
  <c r="T61" i="1" s="1"/>
  <c r="W7" i="1"/>
  <c r="T7" i="1" s="1"/>
  <c r="W8" i="1"/>
  <c r="T8" i="1" s="1"/>
  <c r="W9" i="1"/>
  <c r="T9" i="1" s="1"/>
  <c r="R12" i="1"/>
  <c r="L18" i="1"/>
  <c r="K24" i="1"/>
  <c r="L26" i="1"/>
  <c r="R27" i="1"/>
  <c r="W27" i="1"/>
  <c r="T27" i="1" s="1"/>
  <c r="W29" i="1"/>
  <c r="T29" i="1" s="1"/>
  <c r="W33" i="1"/>
  <c r="T33" i="1" s="1"/>
  <c r="W35" i="1"/>
  <c r="T35" i="1" s="1"/>
  <c r="W37" i="1"/>
  <c r="T37" i="1" s="1"/>
  <c r="K42" i="1"/>
  <c r="W45" i="1"/>
  <c r="X45" i="1" s="1"/>
  <c r="W49" i="1"/>
  <c r="T49" i="1" s="1"/>
  <c r="T67" i="1"/>
  <c r="L97" i="1"/>
  <c r="L96" i="1"/>
  <c r="R100" i="1"/>
  <c r="R101" i="1"/>
  <c r="X99" i="1"/>
  <c r="W2" i="1"/>
  <c r="T2" i="1" s="1"/>
  <c r="AH3" i="1"/>
  <c r="AI4" i="1"/>
  <c r="AI5" i="1"/>
  <c r="AH6" i="1"/>
  <c r="AH7" i="1"/>
  <c r="AH8" i="1"/>
  <c r="W13" i="1"/>
  <c r="T13" i="1" s="1"/>
  <c r="W22" i="1"/>
  <c r="X22" i="1" s="1"/>
  <c r="K29" i="1"/>
  <c r="R46" i="1"/>
  <c r="K47" i="1"/>
  <c r="L49" i="1"/>
  <c r="R43" i="1"/>
  <c r="W43" i="1"/>
  <c r="X43" i="1" s="1"/>
  <c r="G53" i="1"/>
  <c r="G55" i="1"/>
  <c r="R49" i="1"/>
  <c r="G57" i="1"/>
  <c r="G59" i="1"/>
  <c r="G61" i="1"/>
  <c r="G63" i="1"/>
  <c r="G65" i="1"/>
  <c r="R66" i="1"/>
  <c r="R67" i="1"/>
  <c r="G69" i="1"/>
  <c r="K64" i="1"/>
  <c r="L71" i="1"/>
  <c r="L70" i="1"/>
  <c r="T65" i="1"/>
  <c r="X65" i="1"/>
  <c r="G72" i="1"/>
  <c r="R74" i="1"/>
  <c r="R75" i="1"/>
  <c r="G77" i="1"/>
  <c r="L79" i="1"/>
  <c r="L78" i="1"/>
  <c r="T73" i="1"/>
  <c r="X73" i="1"/>
  <c r="G80" i="1"/>
  <c r="R82" i="1"/>
  <c r="R83" i="1"/>
  <c r="G85" i="1"/>
  <c r="L87" i="1"/>
  <c r="L86" i="1"/>
  <c r="T81" i="1"/>
  <c r="X81" i="1"/>
  <c r="G88" i="1"/>
  <c r="R90" i="1"/>
  <c r="R91" i="1"/>
  <c r="G93" i="1"/>
  <c r="L95" i="1"/>
  <c r="L94" i="1"/>
  <c r="T89" i="1"/>
  <c r="X89" i="1"/>
  <c r="G96" i="1"/>
  <c r="R98" i="1"/>
  <c r="R99" i="1"/>
  <c r="G101" i="1"/>
  <c r="L103" i="1"/>
  <c r="T97" i="1"/>
  <c r="X97" i="1"/>
  <c r="G104" i="1"/>
  <c r="R107" i="1"/>
  <c r="R110" i="1"/>
  <c r="K112" i="1"/>
  <c r="T114" i="1"/>
  <c r="X114" i="1"/>
  <c r="R121" i="1"/>
  <c r="R122" i="1"/>
  <c r="W118" i="1"/>
  <c r="R127" i="1"/>
  <c r="R128" i="1"/>
  <c r="R131" i="1"/>
  <c r="R132" i="1"/>
  <c r="R135" i="1"/>
  <c r="R136" i="1"/>
  <c r="R139" i="1"/>
  <c r="R140" i="1"/>
  <c r="R143" i="1"/>
  <c r="R144" i="1"/>
  <c r="X148" i="1"/>
  <c r="W12" i="1"/>
  <c r="T12" i="1" s="1"/>
  <c r="L14" i="1"/>
  <c r="L16" i="1"/>
  <c r="L19" i="1"/>
  <c r="L23" i="1"/>
  <c r="R25" i="1"/>
  <c r="W31" i="1"/>
  <c r="T31" i="1" s="1"/>
  <c r="W41" i="1"/>
  <c r="T41" i="1" s="1"/>
  <c r="W51" i="1"/>
  <c r="W57" i="1"/>
  <c r="X57" i="1" s="1"/>
  <c r="L73" i="1"/>
  <c r="L72" i="1"/>
  <c r="R76" i="1"/>
  <c r="R77" i="1"/>
  <c r="R84" i="1"/>
  <c r="R85" i="1"/>
  <c r="X91" i="1"/>
  <c r="G113" i="1"/>
  <c r="W116" i="1"/>
  <c r="T116" i="1" s="1"/>
  <c r="W126" i="1"/>
  <c r="W134" i="1"/>
  <c r="X134" i="1" s="1"/>
  <c r="T172" i="1"/>
  <c r="X222" i="1"/>
  <c r="AH2" i="1"/>
  <c r="Y3" i="1"/>
  <c r="Y4" i="1" s="1"/>
  <c r="AI3" i="1"/>
  <c r="AI6" i="1"/>
  <c r="AI7" i="1"/>
  <c r="AI8" i="1"/>
  <c r="L12" i="1"/>
  <c r="W14" i="1"/>
  <c r="W15" i="1"/>
  <c r="W16" i="1"/>
  <c r="W17" i="1"/>
  <c r="W18" i="1"/>
  <c r="W19" i="1"/>
  <c r="L21" i="1"/>
  <c r="R23" i="1"/>
  <c r="W23" i="1"/>
  <c r="L25" i="1"/>
  <c r="R26" i="1"/>
  <c r="W26" i="1"/>
  <c r="W28" i="1"/>
  <c r="W30" i="1"/>
  <c r="W32" i="1"/>
  <c r="W34" i="1"/>
  <c r="W36" i="1"/>
  <c r="W38" i="1"/>
  <c r="W40" i="1"/>
  <c r="G47" i="1"/>
  <c r="R48" i="1"/>
  <c r="K49" i="1"/>
  <c r="K52" i="1"/>
  <c r="G60" i="1"/>
  <c r="K54" i="1"/>
  <c r="L61" i="1"/>
  <c r="L60" i="1"/>
  <c r="G62" i="1"/>
  <c r="K56" i="1"/>
  <c r="L63" i="1"/>
  <c r="L62" i="1"/>
  <c r="G64" i="1"/>
  <c r="L65" i="1"/>
  <c r="L64" i="1"/>
  <c r="G67" i="1"/>
  <c r="L69" i="1"/>
  <c r="L68" i="1"/>
  <c r="G70" i="1"/>
  <c r="R72" i="1"/>
  <c r="R73" i="1"/>
  <c r="G75" i="1"/>
  <c r="L77" i="1"/>
  <c r="L76" i="1"/>
  <c r="G78" i="1"/>
  <c r="R80" i="1"/>
  <c r="R81" i="1"/>
  <c r="G83" i="1"/>
  <c r="L85" i="1"/>
  <c r="L84" i="1"/>
  <c r="G86" i="1"/>
  <c r="R88" i="1"/>
  <c r="R89" i="1"/>
  <c r="G91" i="1"/>
  <c r="L93" i="1"/>
  <c r="L92" i="1"/>
  <c r="G94" i="1"/>
  <c r="R96" i="1"/>
  <c r="R97" i="1"/>
  <c r="G99" i="1"/>
  <c r="L101" i="1"/>
  <c r="L100" i="1"/>
  <c r="G102" i="1"/>
  <c r="R105" i="1"/>
  <c r="R104" i="1"/>
  <c r="T103" i="1"/>
  <c r="G110" i="1"/>
  <c r="G109" i="1"/>
  <c r="W120" i="1"/>
  <c r="W124" i="1"/>
  <c r="T124" i="1" s="1"/>
  <c r="W128" i="1"/>
  <c r="T128" i="1" s="1"/>
  <c r="W132" i="1"/>
  <c r="T132" i="1" s="1"/>
  <c r="W136" i="1"/>
  <c r="T136" i="1" s="1"/>
  <c r="W140" i="1"/>
  <c r="X140" i="1" s="1"/>
  <c r="T156" i="1"/>
  <c r="T270" i="1"/>
  <c r="X270" i="1"/>
  <c r="AA3" i="1"/>
  <c r="L15" i="1"/>
  <c r="W21" i="1"/>
  <c r="T21" i="1" s="1"/>
  <c r="W25" i="1"/>
  <c r="T25" i="1" s="1"/>
  <c r="W39" i="1"/>
  <c r="T39" i="1" s="1"/>
  <c r="W44" i="1"/>
  <c r="W47" i="1"/>
  <c r="T47" i="1" s="1"/>
  <c r="R56" i="1"/>
  <c r="W53" i="1"/>
  <c r="T53" i="1" s="1"/>
  <c r="W55" i="1"/>
  <c r="T55" i="1" s="1"/>
  <c r="W59" i="1"/>
  <c r="L81" i="1"/>
  <c r="L80" i="1"/>
  <c r="L89" i="1"/>
  <c r="L88" i="1"/>
  <c r="R92" i="1"/>
  <c r="R93" i="1"/>
  <c r="W104" i="1"/>
  <c r="X104" i="1" s="1"/>
  <c r="R106" i="1"/>
  <c r="W122" i="1"/>
  <c r="X122" i="1" s="1"/>
  <c r="W130" i="1"/>
  <c r="T130" i="1" s="1"/>
  <c r="W138" i="1"/>
  <c r="T138" i="1" s="1"/>
  <c r="AI2" i="1"/>
  <c r="W4" i="1"/>
  <c r="X4" i="1" s="1"/>
  <c r="W5" i="1"/>
  <c r="X5" i="1" s="1"/>
  <c r="W6" i="1"/>
  <c r="X6" i="1" s="1"/>
  <c r="W10" i="1"/>
  <c r="X10" i="1" s="1"/>
  <c r="W11" i="1"/>
  <c r="X11" i="1" s="1"/>
  <c r="R20" i="1"/>
  <c r="W20" i="1"/>
  <c r="X20" i="1" s="1"/>
  <c r="W24" i="1"/>
  <c r="X24" i="1" s="1"/>
  <c r="L45" i="1"/>
  <c r="W42" i="1"/>
  <c r="G49" i="1"/>
  <c r="R50" i="1"/>
  <c r="T45" i="1"/>
  <c r="L46" i="1"/>
  <c r="X47" i="1"/>
  <c r="L48" i="1"/>
  <c r="X49" i="1"/>
  <c r="L50" i="1"/>
  <c r="T51" i="1"/>
  <c r="X51" i="1"/>
  <c r="L52" i="1"/>
  <c r="L54" i="1"/>
  <c r="X55" i="1"/>
  <c r="L56" i="1"/>
  <c r="T57" i="1"/>
  <c r="L58" i="1"/>
  <c r="T59" i="1"/>
  <c r="X59" i="1"/>
  <c r="K60" i="1"/>
  <c r="L67" i="1"/>
  <c r="L66" i="1"/>
  <c r="G68" i="1"/>
  <c r="R68" i="1"/>
  <c r="R71" i="1"/>
  <c r="G73" i="1"/>
  <c r="L75" i="1"/>
  <c r="L74" i="1"/>
  <c r="G76" i="1"/>
  <c r="R78" i="1"/>
  <c r="R79" i="1"/>
  <c r="G81" i="1"/>
  <c r="L83" i="1"/>
  <c r="L82" i="1"/>
  <c r="G84" i="1"/>
  <c r="R86" i="1"/>
  <c r="R87" i="1"/>
  <c r="G89" i="1"/>
  <c r="L91" i="1"/>
  <c r="L90" i="1"/>
  <c r="G92" i="1"/>
  <c r="R94" i="1"/>
  <c r="R95" i="1"/>
  <c r="G97" i="1"/>
  <c r="L99" i="1"/>
  <c r="L98" i="1"/>
  <c r="G100" i="1"/>
  <c r="R103" i="1"/>
  <c r="G105" i="1"/>
  <c r="L107" i="1"/>
  <c r="X101" i="1"/>
  <c r="G108" i="1"/>
  <c r="R108" i="1"/>
  <c r="G111" i="1"/>
  <c r="R112" i="1"/>
  <c r="R114" i="1"/>
  <c r="W110" i="1"/>
  <c r="T110" i="1" s="1"/>
  <c r="R119" i="1"/>
  <c r="R120" i="1"/>
  <c r="L110" i="1"/>
  <c r="K108" i="1"/>
  <c r="T108" i="1"/>
  <c r="X112" i="1"/>
  <c r="R118" i="1"/>
  <c r="X154" i="1"/>
  <c r="X170" i="1"/>
  <c r="X186" i="1"/>
  <c r="X202" i="1"/>
  <c r="T225" i="1"/>
  <c r="L102" i="1"/>
  <c r="L104" i="1"/>
  <c r="L106" i="1"/>
  <c r="L108" i="1"/>
  <c r="K110" i="1"/>
  <c r="R113" i="1"/>
  <c r="K109" i="1"/>
  <c r="L116" i="1"/>
  <c r="L118" i="1"/>
  <c r="K121" i="1"/>
  <c r="K123" i="1"/>
  <c r="K125" i="1"/>
  <c r="K127" i="1"/>
  <c r="K129" i="1"/>
  <c r="K131" i="1"/>
  <c r="K133" i="1"/>
  <c r="G141" i="1"/>
  <c r="K135" i="1"/>
  <c r="G143" i="1"/>
  <c r="K137" i="1"/>
  <c r="G145" i="1"/>
  <c r="K139" i="1"/>
  <c r="T143" i="1"/>
  <c r="X144" i="1"/>
  <c r="T144" i="1"/>
  <c r="T152" i="1"/>
  <c r="T168" i="1"/>
  <c r="T241" i="1"/>
  <c r="X258" i="1"/>
  <c r="R111" i="1"/>
  <c r="G112" i="1"/>
  <c r="L114" i="1"/>
  <c r="X108" i="1"/>
  <c r="M114" i="1"/>
  <c r="J113" i="1"/>
  <c r="L115" i="1"/>
  <c r="L117" i="1"/>
  <c r="T118" i="1"/>
  <c r="X118" i="1"/>
  <c r="T120" i="1"/>
  <c r="X120" i="1"/>
  <c r="G123" i="1"/>
  <c r="G125" i="1"/>
  <c r="T126" i="1"/>
  <c r="X126" i="1"/>
  <c r="G127" i="1"/>
  <c r="G129" i="1"/>
  <c r="X130" i="1"/>
  <c r="G131" i="1"/>
  <c r="G133" i="1"/>
  <c r="T134" i="1"/>
  <c r="G135" i="1"/>
  <c r="X136" i="1"/>
  <c r="G137" i="1"/>
  <c r="G139" i="1"/>
  <c r="T140" i="1"/>
  <c r="K141" i="1"/>
  <c r="T142" i="1"/>
  <c r="K143" i="1"/>
  <c r="T145" i="1"/>
  <c r="T150" i="1"/>
  <c r="T166" i="1"/>
  <c r="T182" i="1"/>
  <c r="T198" i="1"/>
  <c r="T214" i="1"/>
  <c r="T248" i="1"/>
  <c r="X248" i="1"/>
  <c r="L141" i="1"/>
  <c r="L143" i="1"/>
  <c r="L145" i="1"/>
  <c r="X149" i="1"/>
  <c r="X153" i="1"/>
  <c r="X157" i="1"/>
  <c r="X161" i="1"/>
  <c r="X165" i="1"/>
  <c r="X169" i="1"/>
  <c r="X173" i="1"/>
  <c r="X177" i="1"/>
  <c r="X181" i="1"/>
  <c r="X185" i="1"/>
  <c r="X189" i="1"/>
  <c r="X193" i="1"/>
  <c r="X197" i="1"/>
  <c r="X201" i="1"/>
  <c r="X205" i="1"/>
  <c r="X209" i="1"/>
  <c r="X213" i="1"/>
  <c r="X215" i="1"/>
  <c r="X219" i="1"/>
  <c r="X223" i="1"/>
  <c r="X227" i="1"/>
  <c r="X231" i="1"/>
  <c r="X235" i="1"/>
  <c r="X244" i="1"/>
  <c r="T239" i="1"/>
  <c r="X247" i="1"/>
  <c r="T247" i="1"/>
  <c r="T252" i="1"/>
  <c r="T254" i="1"/>
  <c r="X254" i="1"/>
  <c r="X238" i="1"/>
  <c r="X242" i="1"/>
  <c r="T253" i="1"/>
  <c r="X261" i="1"/>
  <c r="T265" i="1"/>
  <c r="X265" i="1"/>
  <c r="T256" i="1"/>
  <c r="T264" i="1"/>
  <c r="T268" i="1"/>
  <c r="T354" i="1"/>
  <c r="X354" i="1"/>
  <c r="T251" i="1"/>
  <c r="T263" i="1"/>
  <c r="T267" i="1"/>
  <c r="T271" i="1"/>
  <c r="X358" i="1"/>
  <c r="X339" i="1"/>
  <c r="T339" i="1"/>
  <c r="X343" i="1"/>
  <c r="T365" i="1"/>
  <c r="X342" i="1"/>
  <c r="T342" i="1"/>
  <c r="X350" i="1"/>
  <c r="T355" i="1"/>
  <c r="T362" i="1"/>
  <c r="X366" i="1"/>
  <c r="X340" i="1"/>
  <c r="T357" i="1"/>
  <c r="T361" i="1"/>
  <c r="X361" i="1"/>
  <c r="X341" i="1"/>
  <c r="X362" i="1"/>
  <c r="X363" i="1"/>
  <c r="X249" i="1" l="1"/>
  <c r="X128" i="1"/>
  <c r="T210" i="1"/>
  <c r="T194" i="1"/>
  <c r="T178" i="1"/>
  <c r="T162" i="1"/>
  <c r="T146" i="1"/>
  <c r="X345" i="1"/>
  <c r="T346" i="1"/>
  <c r="X269" i="1"/>
  <c r="T206" i="1"/>
  <c r="T190" i="1"/>
  <c r="T174" i="1"/>
  <c r="T158" i="1"/>
  <c r="X356" i="1"/>
  <c r="T237" i="1"/>
  <c r="X13" i="1"/>
  <c r="T83" i="1"/>
  <c r="X344" i="1"/>
  <c r="T255" i="1"/>
  <c r="T122" i="1"/>
  <c r="T75" i="1"/>
  <c r="T11" i="1"/>
  <c r="X348" i="1"/>
  <c r="X257" i="1"/>
  <c r="X199" i="1"/>
  <c r="X183" i="1"/>
  <c r="X167" i="1"/>
  <c r="X151" i="1"/>
  <c r="X349" i="1"/>
  <c r="T352" i="1"/>
  <c r="T347" i="1"/>
  <c r="X272" i="1"/>
  <c r="T260" i="1"/>
  <c r="X124" i="1"/>
  <c r="T200" i="1"/>
  <c r="T106" i="1"/>
  <c r="T233" i="1"/>
  <c r="T217" i="1"/>
  <c r="X93" i="1"/>
  <c r="X85" i="1"/>
  <c r="X77" i="1"/>
  <c r="X69" i="1"/>
  <c r="X61" i="1"/>
  <c r="X53" i="1"/>
  <c r="X234" i="1"/>
  <c r="T262" i="1"/>
  <c r="T102" i="1"/>
  <c r="X12" i="1"/>
  <c r="X35" i="1"/>
  <c r="T364" i="1"/>
  <c r="T259" i="1"/>
  <c r="X207" i="1"/>
  <c r="X191" i="1"/>
  <c r="X175" i="1"/>
  <c r="X159" i="1"/>
  <c r="T221" i="1"/>
  <c r="X359" i="1"/>
  <c r="X246" i="1"/>
  <c r="T243" i="1"/>
  <c r="X236" i="1"/>
  <c r="X211" i="1"/>
  <c r="X203" i="1"/>
  <c r="X195" i="1"/>
  <c r="X187" i="1"/>
  <c r="X179" i="1"/>
  <c r="X171" i="1"/>
  <c r="X163" i="1"/>
  <c r="X155" i="1"/>
  <c r="X147" i="1"/>
  <c r="T184" i="1"/>
  <c r="T229" i="1"/>
  <c r="T164" i="1"/>
  <c r="T43" i="1"/>
  <c r="X218" i="1"/>
  <c r="T245" i="1"/>
  <c r="X212" i="1"/>
  <c r="X7" i="1"/>
  <c r="Q4" i="2"/>
  <c r="S4" i="2"/>
  <c r="R4" i="2"/>
  <c r="T48" i="1"/>
  <c r="X48" i="1"/>
  <c r="T56" i="1"/>
  <c r="X56" i="1"/>
  <c r="T64" i="1"/>
  <c r="X64" i="1"/>
  <c r="T72" i="1"/>
  <c r="X72" i="1"/>
  <c r="T80" i="1"/>
  <c r="X80" i="1"/>
  <c r="T88" i="1"/>
  <c r="X88" i="1"/>
  <c r="T96" i="1"/>
  <c r="X96" i="1"/>
  <c r="T316" i="1"/>
  <c r="X316" i="1"/>
  <c r="T109" i="1"/>
  <c r="X109" i="1"/>
  <c r="T117" i="1"/>
  <c r="X117" i="1"/>
  <c r="T125" i="1"/>
  <c r="X125" i="1"/>
  <c r="T133" i="1"/>
  <c r="X133" i="1"/>
  <c r="T302" i="1"/>
  <c r="X302" i="1"/>
  <c r="X274" i="1"/>
  <c r="T274" i="1"/>
  <c r="X278" i="1"/>
  <c r="T278" i="1"/>
  <c r="X282" i="1"/>
  <c r="T282" i="1"/>
  <c r="X286" i="1"/>
  <c r="T286" i="1"/>
  <c r="X290" i="1"/>
  <c r="T290" i="1"/>
  <c r="X294" i="1"/>
  <c r="T294" i="1"/>
  <c r="T310" i="1"/>
  <c r="X310" i="1"/>
  <c r="T306" i="1"/>
  <c r="X306" i="1"/>
  <c r="T320" i="1"/>
  <c r="X320" i="1"/>
  <c r="X307" i="1"/>
  <c r="T307" i="1"/>
  <c r="X315" i="1"/>
  <c r="T315" i="1"/>
  <c r="T322" i="1"/>
  <c r="X322" i="1"/>
  <c r="T330" i="1"/>
  <c r="X330" i="1"/>
  <c r="T338" i="1"/>
  <c r="X338" i="1"/>
  <c r="T329" i="1"/>
  <c r="X329" i="1"/>
  <c r="T337" i="1"/>
  <c r="X337" i="1"/>
  <c r="X9" i="1"/>
  <c r="X351" i="1"/>
  <c r="X240" i="1"/>
  <c r="X138" i="1"/>
  <c r="X110" i="1"/>
  <c r="T104" i="1"/>
  <c r="X141" i="1"/>
  <c r="X41" i="1"/>
  <c r="X34" i="1"/>
  <c r="T34" i="1"/>
  <c r="X26" i="1"/>
  <c r="T26" i="1"/>
  <c r="X18" i="1"/>
  <c r="T18" i="1"/>
  <c r="X14" i="1"/>
  <c r="T14" i="1"/>
  <c r="T180" i="1"/>
  <c r="X107" i="1"/>
  <c r="T50" i="1"/>
  <c r="X50" i="1"/>
  <c r="T58" i="1"/>
  <c r="X58" i="1"/>
  <c r="T66" i="1"/>
  <c r="X66" i="1"/>
  <c r="T74" i="1"/>
  <c r="X74" i="1"/>
  <c r="T82" i="1"/>
  <c r="X82" i="1"/>
  <c r="T90" i="1"/>
  <c r="X90" i="1"/>
  <c r="T98" i="1"/>
  <c r="X98" i="1"/>
  <c r="T111" i="1"/>
  <c r="X111" i="1"/>
  <c r="T119" i="1"/>
  <c r="X119" i="1"/>
  <c r="T127" i="1"/>
  <c r="X127" i="1"/>
  <c r="T135" i="1"/>
  <c r="X135" i="1"/>
  <c r="T300" i="1"/>
  <c r="X300" i="1"/>
  <c r="X275" i="1"/>
  <c r="T275" i="1"/>
  <c r="X279" i="1"/>
  <c r="T279" i="1"/>
  <c r="X283" i="1"/>
  <c r="T283" i="1"/>
  <c r="X287" i="1"/>
  <c r="T287" i="1"/>
  <c r="X291" i="1"/>
  <c r="T291" i="1"/>
  <c r="X295" i="1"/>
  <c r="T295" i="1"/>
  <c r="T314" i="1"/>
  <c r="X314" i="1"/>
  <c r="T301" i="1"/>
  <c r="X301" i="1"/>
  <c r="T309" i="1"/>
  <c r="X309" i="1"/>
  <c r="T317" i="1"/>
  <c r="X317" i="1"/>
  <c r="T324" i="1"/>
  <c r="X324" i="1"/>
  <c r="T332" i="1"/>
  <c r="X332" i="1"/>
  <c r="T323" i="1"/>
  <c r="X323" i="1"/>
  <c r="T331" i="1"/>
  <c r="X331" i="1"/>
  <c r="T22" i="1"/>
  <c r="X8" i="1"/>
  <c r="X33" i="1"/>
  <c r="T20" i="1"/>
  <c r="T6" i="1"/>
  <c r="X29" i="1"/>
  <c r="X23" i="1"/>
  <c r="T23" i="1"/>
  <c r="X353" i="1"/>
  <c r="X132" i="1"/>
  <c r="X116" i="1"/>
  <c r="K113" i="1"/>
  <c r="X266" i="1"/>
  <c r="X250" i="1"/>
  <c r="T208" i="1"/>
  <c r="T192" i="1"/>
  <c r="T176" i="1"/>
  <c r="T160" i="1"/>
  <c r="X360" i="1"/>
  <c r="T196" i="1"/>
  <c r="X226" i="1"/>
  <c r="T188" i="1"/>
  <c r="X95" i="1"/>
  <c r="X87" i="1"/>
  <c r="X79" i="1"/>
  <c r="X71" i="1"/>
  <c r="X63" i="1"/>
  <c r="X40" i="1"/>
  <c r="T40" i="1"/>
  <c r="X32" i="1"/>
  <c r="T32" i="1"/>
  <c r="X17" i="1"/>
  <c r="T17" i="1"/>
  <c r="X230" i="1"/>
  <c r="T204" i="1"/>
  <c r="T52" i="1"/>
  <c r="X52" i="1"/>
  <c r="T60" i="1"/>
  <c r="X60" i="1"/>
  <c r="T68" i="1"/>
  <c r="X68" i="1"/>
  <c r="T76" i="1"/>
  <c r="X76" i="1"/>
  <c r="T84" i="1"/>
  <c r="X84" i="1"/>
  <c r="T92" i="1"/>
  <c r="X92" i="1"/>
  <c r="T100" i="1"/>
  <c r="X100" i="1"/>
  <c r="X105" i="1"/>
  <c r="T105" i="1"/>
  <c r="T113" i="1"/>
  <c r="X113" i="1"/>
  <c r="T121" i="1"/>
  <c r="X121" i="1"/>
  <c r="T129" i="1"/>
  <c r="X129" i="1"/>
  <c r="T137" i="1"/>
  <c r="X137" i="1"/>
  <c r="X216" i="1"/>
  <c r="T216" i="1"/>
  <c r="X220" i="1"/>
  <c r="T220" i="1"/>
  <c r="X224" i="1"/>
  <c r="T224" i="1"/>
  <c r="X228" i="1"/>
  <c r="T228" i="1"/>
  <c r="X232" i="1"/>
  <c r="T232" i="1"/>
  <c r="T318" i="1"/>
  <c r="X318" i="1"/>
  <c r="X276" i="1"/>
  <c r="T276" i="1"/>
  <c r="X280" i="1"/>
  <c r="T280" i="1"/>
  <c r="X284" i="1"/>
  <c r="T284" i="1"/>
  <c r="X288" i="1"/>
  <c r="T288" i="1"/>
  <c r="X292" i="1"/>
  <c r="T292" i="1"/>
  <c r="X296" i="1"/>
  <c r="T296" i="1"/>
  <c r="T299" i="1"/>
  <c r="X299" i="1"/>
  <c r="T304" i="1"/>
  <c r="X304" i="1"/>
  <c r="T303" i="1"/>
  <c r="X303" i="1"/>
  <c r="T311" i="1"/>
  <c r="X311" i="1"/>
  <c r="T319" i="1"/>
  <c r="X319" i="1"/>
  <c r="T326" i="1"/>
  <c r="X326" i="1"/>
  <c r="T334" i="1"/>
  <c r="X334" i="1"/>
  <c r="T325" i="1"/>
  <c r="X325" i="1"/>
  <c r="T333" i="1"/>
  <c r="X333" i="1"/>
  <c r="X27" i="1"/>
  <c r="Z4" i="1"/>
  <c r="X39" i="1"/>
  <c r="T5" i="1"/>
  <c r="T24" i="1"/>
  <c r="X42" i="1"/>
  <c r="T42" i="1"/>
  <c r="T44" i="1"/>
  <c r="X44" i="1"/>
  <c r="X36" i="1"/>
  <c r="T36" i="1"/>
  <c r="X28" i="1"/>
  <c r="T28" i="1"/>
  <c r="X19" i="1"/>
  <c r="T19" i="1"/>
  <c r="X15" i="1"/>
  <c r="T15" i="1"/>
  <c r="X21" i="1"/>
  <c r="E115" i="1"/>
  <c r="F115" i="1" s="1"/>
  <c r="J114" i="1"/>
  <c r="K117" i="1" s="1"/>
  <c r="AA4" i="1"/>
  <c r="X38" i="1"/>
  <c r="T38" i="1"/>
  <c r="X30" i="1"/>
  <c r="T30" i="1"/>
  <c r="X16" i="1"/>
  <c r="T16" i="1"/>
  <c r="X2" i="1"/>
  <c r="T46" i="1"/>
  <c r="X46" i="1"/>
  <c r="X54" i="1"/>
  <c r="T54" i="1"/>
  <c r="T62" i="1"/>
  <c r="X62" i="1"/>
  <c r="T70" i="1"/>
  <c r="X70" i="1"/>
  <c r="T78" i="1"/>
  <c r="X78" i="1"/>
  <c r="T86" i="1"/>
  <c r="X86" i="1"/>
  <c r="T94" i="1"/>
  <c r="X94" i="1"/>
  <c r="T297" i="1"/>
  <c r="X297" i="1"/>
  <c r="T115" i="1"/>
  <c r="X115" i="1"/>
  <c r="T123" i="1"/>
  <c r="X123" i="1"/>
  <c r="T131" i="1"/>
  <c r="X131" i="1"/>
  <c r="T139" i="1"/>
  <c r="X139" i="1"/>
  <c r="X273" i="1"/>
  <c r="T273" i="1"/>
  <c r="X277" i="1"/>
  <c r="T277" i="1"/>
  <c r="X281" i="1"/>
  <c r="T281" i="1"/>
  <c r="X285" i="1"/>
  <c r="T285" i="1"/>
  <c r="X289" i="1"/>
  <c r="T289" i="1"/>
  <c r="X293" i="1"/>
  <c r="T293" i="1"/>
  <c r="T308" i="1"/>
  <c r="X308" i="1"/>
  <c r="X298" i="1"/>
  <c r="T298" i="1"/>
  <c r="T312" i="1"/>
  <c r="X312" i="1"/>
  <c r="X305" i="1"/>
  <c r="T305" i="1"/>
  <c r="X313" i="1"/>
  <c r="T313" i="1"/>
  <c r="X321" i="1"/>
  <c r="T321" i="1"/>
  <c r="T328" i="1"/>
  <c r="X328" i="1"/>
  <c r="T336" i="1"/>
  <c r="X336" i="1"/>
  <c r="T327" i="1"/>
  <c r="X327" i="1"/>
  <c r="T335" i="1"/>
  <c r="X335" i="1"/>
  <c r="X37" i="1"/>
  <c r="X25" i="1"/>
  <c r="X31" i="1"/>
  <c r="T10" i="1"/>
  <c r="T4" i="1"/>
  <c r="Q5" i="2" l="1"/>
  <c r="R5" i="2"/>
  <c r="S5" i="2"/>
  <c r="Z5" i="1"/>
  <c r="AA5" i="1"/>
  <c r="K120" i="1"/>
  <c r="K116" i="1"/>
  <c r="K118" i="1"/>
  <c r="K114" i="1"/>
  <c r="K119" i="1"/>
  <c r="Y5" i="1"/>
  <c r="G121" i="1"/>
  <c r="G116" i="1"/>
  <c r="G120" i="1"/>
  <c r="G118" i="1"/>
  <c r="G115" i="1"/>
  <c r="G117" i="1"/>
  <c r="G119" i="1"/>
  <c r="K115" i="1"/>
  <c r="Y6" i="1" l="1"/>
  <c r="Q6" i="2"/>
  <c r="S6" i="2"/>
  <c r="R6" i="2"/>
  <c r="AA6" i="1"/>
  <c r="Z6" i="1"/>
  <c r="Q7" i="2" l="1"/>
  <c r="S7" i="2"/>
  <c r="R7" i="2"/>
  <c r="Z7" i="1"/>
  <c r="Y7" i="1"/>
  <c r="AA7" i="1"/>
  <c r="R8" i="2" l="1"/>
  <c r="Q8" i="2"/>
  <c r="S8" i="2"/>
  <c r="AA8" i="1"/>
  <c r="Z8" i="1"/>
  <c r="Y8" i="1"/>
  <c r="Y9" i="1" l="1"/>
  <c r="Q9" i="2"/>
  <c r="S9" i="2"/>
  <c r="R9" i="2"/>
  <c r="Y10" i="1"/>
  <c r="AA9" i="1"/>
  <c r="Z9" i="1"/>
  <c r="R10" i="2" l="1"/>
  <c r="S10" i="2"/>
  <c r="Q10" i="2"/>
  <c r="AA10" i="1"/>
  <c r="Z10" i="1"/>
  <c r="Q11" i="2" l="1"/>
  <c r="R11" i="2"/>
  <c r="S11" i="2"/>
  <c r="Z11" i="1"/>
  <c r="AA11" i="1"/>
  <c r="Y11" i="1"/>
  <c r="Y12" i="1" l="1"/>
  <c r="R12" i="2"/>
  <c r="S12" i="2"/>
  <c r="Q12" i="2"/>
  <c r="Z12" i="1"/>
  <c r="AA12" i="1"/>
  <c r="R13" i="2" l="1"/>
  <c r="Q13" i="2"/>
  <c r="S13" i="2"/>
  <c r="AA13" i="1"/>
  <c r="Z13" i="1"/>
  <c r="Y13" i="1"/>
  <c r="Y14" i="1" l="1"/>
  <c r="R14" i="2"/>
  <c r="Q14" i="2"/>
  <c r="S14" i="2"/>
  <c r="Z14" i="1"/>
  <c r="Y15" i="1" s="1"/>
  <c r="AA14" i="1"/>
  <c r="Q15" i="2" l="1"/>
  <c r="R15" i="2"/>
  <c r="S15" i="2"/>
  <c r="AA15" i="1"/>
  <c r="Z15" i="1"/>
  <c r="Y16" i="1" s="1"/>
  <c r="Q16" i="2" l="1"/>
  <c r="S16" i="2"/>
  <c r="R16" i="2"/>
  <c r="AA16" i="1"/>
  <c r="Z16" i="1"/>
  <c r="Q17" i="2" l="1"/>
  <c r="R17" i="2"/>
  <c r="S17" i="2"/>
  <c r="AA17" i="1"/>
  <c r="Z17" i="1"/>
  <c r="Y17" i="1"/>
  <c r="R18" i="2" l="1"/>
  <c r="S18" i="2"/>
  <c r="Q18" i="2"/>
  <c r="Q19" i="2" s="1"/>
  <c r="Z18" i="1"/>
  <c r="Y18" i="1"/>
  <c r="AA18" i="1"/>
  <c r="Y19" i="1" l="1"/>
  <c r="S19" i="2"/>
  <c r="R19" i="2"/>
  <c r="Z19" i="1"/>
  <c r="AA19" i="1"/>
  <c r="R20" i="2" l="1"/>
  <c r="S20" i="2"/>
  <c r="Q20" i="2"/>
  <c r="Z20" i="1"/>
  <c r="AA20" i="1"/>
  <c r="Y20" i="1"/>
  <c r="Y21" i="1" l="1"/>
  <c r="Q21" i="2"/>
  <c r="S21" i="2"/>
  <c r="R21" i="2"/>
  <c r="Q22" i="2" s="1"/>
  <c r="AA21" i="1"/>
  <c r="Z21" i="1"/>
  <c r="S22" i="2" l="1"/>
  <c r="R22" i="2"/>
  <c r="Q23" i="2" s="1"/>
  <c r="Z22" i="1"/>
  <c r="Y22" i="1"/>
  <c r="Y23" i="1" s="1"/>
  <c r="AA22" i="1"/>
  <c r="R23" i="2" l="1"/>
  <c r="S23" i="2"/>
  <c r="AA23" i="1"/>
  <c r="Z23" i="1"/>
  <c r="Y24" i="1" s="1"/>
  <c r="R24" i="2" l="1"/>
  <c r="S24" i="2"/>
  <c r="Q24" i="2"/>
  <c r="Z24" i="1"/>
  <c r="AA24" i="1"/>
  <c r="Q25" i="2" l="1"/>
  <c r="S25" i="2"/>
  <c r="R25" i="2"/>
  <c r="Z25" i="1"/>
  <c r="AA25" i="1"/>
  <c r="Y25" i="1"/>
  <c r="Y26" i="1" l="1"/>
  <c r="R26" i="2"/>
  <c r="S26" i="2"/>
  <c r="Q26" i="2"/>
  <c r="AA26" i="1"/>
  <c r="Z26" i="1"/>
  <c r="Q27" i="2" l="1"/>
  <c r="S27" i="2"/>
  <c r="R27" i="2"/>
  <c r="AA27" i="1"/>
  <c r="Z27" i="1"/>
  <c r="Y27" i="1"/>
  <c r="Y28" i="1" l="1"/>
  <c r="R28" i="2"/>
  <c r="S28" i="2"/>
  <c r="Q28" i="2"/>
  <c r="Z28" i="1"/>
  <c r="Y29" i="1"/>
  <c r="AA28" i="1"/>
  <c r="Q29" i="2" l="1"/>
  <c r="S29" i="2"/>
  <c r="R29" i="2"/>
  <c r="Q30" i="2" s="1"/>
  <c r="Z29" i="1"/>
  <c r="AA29" i="1"/>
  <c r="R30" i="2" l="1"/>
  <c r="S30" i="2"/>
  <c r="Z30" i="1"/>
  <c r="AA30" i="1"/>
  <c r="Y30" i="1"/>
  <c r="Y31" i="1" l="1"/>
  <c r="R31" i="2"/>
  <c r="S31" i="2"/>
  <c r="Q31" i="2"/>
  <c r="Z31" i="1"/>
  <c r="AA31" i="1"/>
  <c r="Q32" i="2" l="1"/>
  <c r="S32" i="2"/>
  <c r="R32" i="2"/>
  <c r="AA32" i="1"/>
  <c r="Z32" i="1"/>
  <c r="Y32" i="1"/>
  <c r="Q33" i="2" l="1"/>
  <c r="R33" i="2"/>
  <c r="S33" i="2"/>
  <c r="Z33" i="1"/>
  <c r="Y33" i="1"/>
  <c r="AA33" i="1"/>
  <c r="R34" i="2" l="1"/>
  <c r="S34" i="2"/>
  <c r="Q34" i="2"/>
  <c r="Q35" i="2" s="1"/>
  <c r="Y34" i="1"/>
  <c r="Z34" i="1"/>
  <c r="AA34" i="1"/>
  <c r="Y35" i="1" l="1"/>
  <c r="S35" i="2"/>
  <c r="R35" i="2"/>
  <c r="AA35" i="1"/>
  <c r="Z35" i="1"/>
  <c r="S36" i="2" l="1"/>
  <c r="R36" i="2"/>
  <c r="Q36" i="2"/>
  <c r="Z36" i="1"/>
  <c r="AA36" i="1"/>
  <c r="Y36" i="1"/>
  <c r="Y37" i="1" l="1"/>
  <c r="Q37" i="2"/>
  <c r="R37" i="2"/>
  <c r="S37" i="2"/>
  <c r="AA37" i="1"/>
  <c r="Z37" i="1"/>
  <c r="R38" i="2" l="1"/>
  <c r="S38" i="2"/>
  <c r="Q38" i="2"/>
  <c r="Z38" i="1"/>
  <c r="AA38" i="1"/>
  <c r="Y38" i="1"/>
  <c r="Y39" i="1" s="1"/>
  <c r="Q39" i="2" l="1"/>
  <c r="S39" i="2"/>
  <c r="R39" i="2"/>
  <c r="AA39" i="1"/>
  <c r="Z39" i="1"/>
  <c r="R40" i="2" l="1"/>
  <c r="S40" i="2"/>
  <c r="Q40" i="2"/>
  <c r="Q41" i="2" s="1"/>
  <c r="Z40" i="1"/>
  <c r="Y40" i="1"/>
  <c r="AA40" i="1"/>
  <c r="S41" i="2" l="1"/>
  <c r="R41" i="2"/>
  <c r="Y41" i="1"/>
  <c r="Z41" i="1"/>
  <c r="AA41" i="1"/>
  <c r="R42" i="2" l="1"/>
  <c r="Q42" i="2"/>
  <c r="S42" i="2"/>
  <c r="Z42" i="1"/>
  <c r="AA42" i="1"/>
  <c r="Y42" i="1"/>
  <c r="Y43" i="1" s="1"/>
  <c r="Q43" i="2" l="1"/>
  <c r="S43" i="2"/>
  <c r="R43" i="2"/>
  <c r="AA43" i="1"/>
  <c r="Z43" i="1"/>
  <c r="Y44" i="1" s="1"/>
  <c r="S44" i="2" l="1"/>
  <c r="R44" i="2"/>
  <c r="Q44" i="2"/>
  <c r="AA44" i="1"/>
  <c r="Z44" i="1"/>
  <c r="Q45" i="2" l="1"/>
  <c r="R45" i="2"/>
  <c r="S45" i="2"/>
  <c r="Z45" i="1"/>
  <c r="Y45" i="1"/>
  <c r="AA45" i="1"/>
  <c r="Y46" i="1" l="1"/>
  <c r="R46" i="2"/>
  <c r="S46" i="2"/>
  <c r="Q46" i="2"/>
  <c r="Z46" i="1"/>
  <c r="AA46" i="1"/>
  <c r="S47" i="2" l="1"/>
  <c r="Q47" i="2"/>
  <c r="R47" i="2"/>
  <c r="Z47" i="1"/>
  <c r="AA47" i="1"/>
  <c r="Y47" i="1"/>
  <c r="Q48" i="2" l="1"/>
  <c r="R48" i="2"/>
  <c r="S48" i="2"/>
  <c r="Z48" i="1"/>
  <c r="Y48" i="1"/>
  <c r="Y49" i="1" s="1"/>
  <c r="AA48" i="1"/>
  <c r="R49" i="2" l="1"/>
  <c r="S49" i="2"/>
  <c r="Q49" i="2"/>
  <c r="Q50" i="2" s="1"/>
  <c r="AA49" i="1"/>
  <c r="Z49" i="1"/>
  <c r="S50" i="2" l="1"/>
  <c r="R50" i="2"/>
  <c r="Q51" i="2" s="1"/>
  <c r="Z50" i="1"/>
  <c r="AA50" i="1"/>
  <c r="Y50" i="1"/>
  <c r="Y51" i="1" s="1"/>
  <c r="R51" i="2" l="1"/>
  <c r="Q52" i="2" s="1"/>
  <c r="S51" i="2"/>
  <c r="AA51" i="1"/>
  <c r="Z51" i="1"/>
  <c r="Y52" i="1" s="1"/>
  <c r="S52" i="2" l="1"/>
  <c r="R52" i="2"/>
  <c r="AA52" i="1"/>
  <c r="Z52" i="1"/>
  <c r="S53" i="2" l="1"/>
  <c r="R53" i="2"/>
  <c r="Q53" i="2"/>
  <c r="Z53" i="1"/>
  <c r="AA53" i="1"/>
  <c r="Y53" i="1"/>
  <c r="R54" i="2" l="1"/>
  <c r="Q54" i="2"/>
  <c r="S54" i="2"/>
  <c r="Z54" i="1"/>
  <c r="Y54" i="1"/>
  <c r="AA54" i="1"/>
  <c r="Y55" i="1" l="1"/>
  <c r="Q55" i="2"/>
  <c r="S55" i="2"/>
  <c r="R55" i="2"/>
  <c r="AA55" i="1"/>
  <c r="Z55" i="1"/>
  <c r="S56" i="2" l="1"/>
  <c r="R56" i="2"/>
  <c r="Q56" i="2"/>
  <c r="Z56" i="1"/>
  <c r="AA56" i="1"/>
  <c r="Y56" i="1"/>
  <c r="Y57" i="1" s="1"/>
  <c r="R57" i="2" l="1"/>
  <c r="Q57" i="2"/>
  <c r="Q58" i="2" s="1"/>
  <c r="S57" i="2"/>
  <c r="AA57" i="1"/>
  <c r="Z57" i="1"/>
  <c r="Y58" i="1" s="1"/>
  <c r="R58" i="2" l="1"/>
  <c r="S58" i="2"/>
  <c r="AA58" i="1"/>
  <c r="Z58" i="1"/>
  <c r="S59" i="2" l="1"/>
  <c r="R59" i="2"/>
  <c r="Q59" i="2"/>
  <c r="Z59" i="1"/>
  <c r="Y59" i="1"/>
  <c r="Y60" i="1" s="1"/>
  <c r="AA59" i="1"/>
  <c r="Q60" i="2" l="1"/>
  <c r="R60" i="2"/>
  <c r="S60" i="2"/>
  <c r="Z60" i="1"/>
  <c r="AA60" i="1"/>
  <c r="R61" i="2" l="1"/>
  <c r="S61" i="2"/>
  <c r="Q61" i="2"/>
  <c r="Z61" i="1"/>
  <c r="AA61" i="1"/>
  <c r="Y61" i="1"/>
  <c r="R62" i="2" l="1"/>
  <c r="S62" i="2"/>
  <c r="Q62" i="2"/>
  <c r="Z62" i="1"/>
  <c r="Y62" i="1"/>
  <c r="AA62" i="1"/>
  <c r="Y63" i="1" l="1"/>
  <c r="Q63" i="2"/>
  <c r="S63" i="2"/>
  <c r="R63" i="2"/>
  <c r="Q64" i="2" s="1"/>
  <c r="AA63" i="1"/>
  <c r="Z63" i="1"/>
  <c r="R64" i="2" l="1"/>
  <c r="S64" i="2"/>
  <c r="AA64" i="1"/>
  <c r="Z64" i="1"/>
  <c r="Y64" i="1"/>
  <c r="R65" i="2" l="1"/>
  <c r="S65" i="2"/>
  <c r="Q65" i="2"/>
  <c r="Z65" i="1"/>
  <c r="Y65" i="1"/>
  <c r="AA65" i="1"/>
  <c r="Y66" i="1" l="1"/>
  <c r="Q66" i="2"/>
  <c r="S66" i="2"/>
  <c r="R66" i="2"/>
  <c r="Z66" i="1"/>
  <c r="AA66" i="1"/>
  <c r="R67" i="2" l="1"/>
  <c r="Q67" i="2"/>
  <c r="S67" i="2"/>
  <c r="Z67" i="1"/>
  <c r="AA67" i="1"/>
  <c r="Y67" i="1"/>
  <c r="Y68" i="1" s="1"/>
  <c r="Q68" i="2" l="1"/>
  <c r="S68" i="2"/>
  <c r="R68" i="2"/>
  <c r="Z68" i="1"/>
  <c r="AA68" i="1"/>
  <c r="S69" i="2" l="1"/>
  <c r="R69" i="2"/>
  <c r="Q69" i="2"/>
  <c r="Z69" i="1"/>
  <c r="AA69" i="1"/>
  <c r="Y69" i="1"/>
  <c r="Q70" i="2" l="1"/>
  <c r="R70" i="2"/>
  <c r="S70" i="2"/>
  <c r="Z70" i="1"/>
  <c r="Y70" i="1"/>
  <c r="Y71" i="1" s="1"/>
  <c r="AA70" i="1"/>
  <c r="R71" i="2" l="1"/>
  <c r="S71" i="2"/>
  <c r="Q71" i="2"/>
  <c r="AA71" i="1"/>
  <c r="Z71" i="1"/>
  <c r="Q72" i="2" l="1"/>
  <c r="S72" i="2"/>
  <c r="R72" i="2"/>
  <c r="AA72" i="1"/>
  <c r="Z72" i="1"/>
  <c r="Y72" i="1"/>
  <c r="S73" i="2" l="1"/>
  <c r="R73" i="2"/>
  <c r="Q73" i="2"/>
  <c r="Z73" i="1"/>
  <c r="Y73" i="1"/>
  <c r="AA73" i="1"/>
  <c r="Y74" i="1" l="1"/>
  <c r="R74" i="2"/>
  <c r="Q74" i="2"/>
  <c r="S74" i="2"/>
  <c r="Z74" i="1"/>
  <c r="AA74" i="1"/>
  <c r="Q75" i="2" l="1"/>
  <c r="S75" i="2"/>
  <c r="R75" i="2"/>
  <c r="Z75" i="1"/>
  <c r="AA75" i="1"/>
  <c r="Y75" i="1"/>
  <c r="Y76" i="1" s="1"/>
  <c r="S76" i="2" l="1"/>
  <c r="R76" i="2"/>
  <c r="Q76" i="2"/>
  <c r="Z76" i="1"/>
  <c r="Y77" i="1"/>
  <c r="AA76" i="1"/>
  <c r="Q77" i="2" l="1"/>
  <c r="R77" i="2"/>
  <c r="S77" i="2"/>
  <c r="AA77" i="1"/>
  <c r="Z77" i="1"/>
  <c r="R78" i="2" l="1"/>
  <c r="S78" i="2"/>
  <c r="Q78" i="2"/>
  <c r="AA78" i="1"/>
  <c r="Z78" i="1"/>
  <c r="Y78" i="1"/>
  <c r="Q79" i="2" l="1"/>
  <c r="R79" i="2"/>
  <c r="S79" i="2"/>
  <c r="Q80" i="2"/>
  <c r="Z79" i="1"/>
  <c r="Y79" i="1"/>
  <c r="AA79" i="1"/>
  <c r="Y80" i="1" l="1"/>
  <c r="R80" i="2"/>
  <c r="S80" i="2"/>
  <c r="Z80" i="1"/>
  <c r="AA80" i="1"/>
  <c r="R81" i="2" l="1"/>
  <c r="S81" i="2"/>
  <c r="Q81" i="2"/>
  <c r="Z81" i="1"/>
  <c r="AA81" i="1"/>
  <c r="Y81" i="1"/>
  <c r="Y82" i="1" l="1"/>
  <c r="Q82" i="2"/>
  <c r="R82" i="2"/>
  <c r="Q83" i="2" s="1"/>
  <c r="S82" i="2"/>
  <c r="Z82" i="1"/>
  <c r="Y83" i="1" s="1"/>
  <c r="AA82" i="1"/>
  <c r="R83" i="2" l="1"/>
  <c r="Q84" i="2" s="1"/>
  <c r="S83" i="2"/>
  <c r="AA83" i="1"/>
  <c r="Z83" i="1"/>
  <c r="S84" i="2" l="1"/>
  <c r="R84" i="2"/>
  <c r="Q85" i="2" s="1"/>
  <c r="AA84" i="1"/>
  <c r="Z84" i="1"/>
  <c r="Y84" i="1"/>
  <c r="R85" i="2" l="1"/>
  <c r="S85" i="2"/>
  <c r="Z85" i="1"/>
  <c r="Y85" i="1"/>
  <c r="AA85" i="1"/>
  <c r="Y86" i="1" l="1"/>
  <c r="R86" i="2"/>
  <c r="S86" i="2"/>
  <c r="Q86" i="2"/>
  <c r="Z86" i="1"/>
  <c r="AA86" i="1"/>
  <c r="Q87" i="2" l="1"/>
  <c r="S87" i="2"/>
  <c r="R87" i="2"/>
  <c r="Q88" i="2" s="1"/>
  <c r="Z87" i="1"/>
  <c r="AA87" i="1"/>
  <c r="Y87" i="1"/>
  <c r="R88" i="2" l="1"/>
  <c r="S88" i="2"/>
  <c r="Z88" i="1"/>
  <c r="Y88" i="1"/>
  <c r="AA88" i="1"/>
  <c r="Y89" i="1" l="1"/>
  <c r="R89" i="2"/>
  <c r="S89" i="2"/>
  <c r="Q89" i="2"/>
  <c r="Q90" i="2" s="1"/>
  <c r="AA89" i="1"/>
  <c r="Z89" i="1"/>
  <c r="S90" i="2" l="1"/>
  <c r="R90" i="2"/>
  <c r="Q91" i="2" s="1"/>
  <c r="AA90" i="1"/>
  <c r="Z90" i="1"/>
  <c r="Y90" i="1"/>
  <c r="Q92" i="2" l="1"/>
  <c r="R91" i="2"/>
  <c r="S91" i="2"/>
  <c r="Z91" i="1"/>
  <c r="Y91" i="1"/>
  <c r="AA91" i="1"/>
  <c r="Y92" i="1" l="1"/>
  <c r="R92" i="2"/>
  <c r="Q93" i="2" s="1"/>
  <c r="S92" i="2"/>
  <c r="Z92" i="1"/>
  <c r="AA92" i="1"/>
  <c r="S93" i="2" l="1"/>
  <c r="R93" i="2"/>
  <c r="Q94" i="2" s="1"/>
  <c r="Z93" i="1"/>
  <c r="AA93" i="1"/>
  <c r="Y93" i="1"/>
  <c r="S94" i="2" l="1"/>
  <c r="R94" i="2"/>
  <c r="Z94" i="1"/>
  <c r="Y94" i="1"/>
  <c r="AA94" i="1"/>
  <c r="Y95" i="1" l="1"/>
  <c r="S95" i="2"/>
  <c r="R95" i="2"/>
  <c r="Q95" i="2"/>
  <c r="AA95" i="1"/>
  <c r="Z95" i="1"/>
  <c r="R96" i="2" l="1"/>
  <c r="Q96" i="2"/>
  <c r="S96" i="2"/>
  <c r="AA96" i="1"/>
  <c r="Z96" i="1"/>
  <c r="Y96" i="1"/>
  <c r="Q97" i="2" l="1"/>
  <c r="R97" i="2"/>
  <c r="S97" i="2"/>
  <c r="Z97" i="1"/>
  <c r="Y97" i="1"/>
  <c r="AA97" i="1"/>
  <c r="Y98" i="1" l="1"/>
  <c r="Q98" i="2"/>
  <c r="R98" i="2"/>
  <c r="S98" i="2"/>
  <c r="Z98" i="1"/>
  <c r="AA98" i="1"/>
  <c r="R99" i="2" l="1"/>
  <c r="S99" i="2"/>
  <c r="Q99" i="2"/>
  <c r="Q100" i="2" s="1"/>
  <c r="Z99" i="1"/>
  <c r="AA99" i="1"/>
  <c r="Y99" i="1"/>
  <c r="Y100" i="1" s="1"/>
  <c r="S100" i="2" l="1"/>
  <c r="R100" i="2"/>
  <c r="Q101" i="2" s="1"/>
  <c r="Z100" i="1"/>
  <c r="Y101" i="1"/>
  <c r="AA100" i="1"/>
  <c r="R101" i="2" l="1"/>
  <c r="S101" i="2"/>
  <c r="AA101" i="1"/>
  <c r="Z101" i="1"/>
  <c r="R102" i="2" l="1"/>
  <c r="S102" i="2"/>
  <c r="Q102" i="2"/>
  <c r="AA102" i="1"/>
  <c r="Z102" i="1"/>
  <c r="Y102" i="1"/>
  <c r="Q103" i="2" l="1"/>
  <c r="S103" i="2"/>
  <c r="R103" i="2"/>
  <c r="Q104" i="2" s="1"/>
  <c r="Z103" i="1"/>
  <c r="AA103" i="1"/>
  <c r="Y103" i="1"/>
  <c r="Y104" i="1" s="1"/>
  <c r="R104" i="2" l="1"/>
  <c r="S104" i="2"/>
  <c r="AA104" i="1"/>
  <c r="Z104" i="1"/>
  <c r="Y105" i="1" s="1"/>
  <c r="R105" i="2" l="1"/>
  <c r="S105" i="2"/>
  <c r="Q105" i="2"/>
  <c r="AA105" i="1"/>
  <c r="Z105" i="1"/>
  <c r="Q106" i="2" l="1"/>
  <c r="S106" i="2"/>
  <c r="R106" i="2"/>
  <c r="Z106" i="1"/>
  <c r="Y106" i="1"/>
  <c r="Y107" i="1" s="1"/>
  <c r="AA106" i="1"/>
  <c r="R107" i="2" l="1"/>
  <c r="Q107" i="2"/>
  <c r="S107" i="2"/>
  <c r="Z107" i="1"/>
  <c r="AA107" i="1"/>
  <c r="Q108" i="2" l="1"/>
  <c r="R108" i="2"/>
  <c r="S108" i="2"/>
  <c r="Z108" i="1"/>
  <c r="AA108" i="1"/>
  <c r="Y108" i="1"/>
  <c r="R109" i="2" l="1"/>
  <c r="S109" i="2"/>
  <c r="Q109" i="2"/>
  <c r="Q110" i="2" s="1"/>
  <c r="Z109" i="1"/>
  <c r="Y109" i="1"/>
  <c r="AA109" i="1"/>
  <c r="Y110" i="1" l="1"/>
  <c r="R110" i="2"/>
  <c r="S110" i="2"/>
  <c r="AA110" i="1"/>
  <c r="Z110" i="1"/>
  <c r="R111" i="2" l="1"/>
  <c r="S111" i="2"/>
  <c r="Q111" i="2"/>
  <c r="Z111" i="1"/>
  <c r="AA111" i="1"/>
  <c r="Y111" i="1"/>
  <c r="Y112" i="1" s="1"/>
  <c r="Q112" i="2" l="1"/>
  <c r="S112" i="2"/>
  <c r="R112" i="2"/>
  <c r="AA112" i="1"/>
  <c r="Z112" i="1"/>
  <c r="Y113" i="1" s="1"/>
  <c r="R113" i="2" l="1"/>
  <c r="Q113" i="2"/>
  <c r="S113" i="2"/>
  <c r="AA113" i="1"/>
  <c r="Z113" i="1"/>
  <c r="Q114" i="2" l="1"/>
  <c r="R114" i="2"/>
  <c r="S114" i="2"/>
  <c r="Z114" i="1"/>
  <c r="Y114" i="1"/>
  <c r="AA114" i="1"/>
  <c r="Y115" i="1" l="1"/>
  <c r="R115" i="2"/>
  <c r="S115" i="2"/>
  <c r="Q115" i="2"/>
  <c r="Q116" i="2" s="1"/>
  <c r="Z115" i="1"/>
  <c r="AA115" i="1"/>
  <c r="S116" i="2" l="1"/>
  <c r="R116" i="2"/>
  <c r="Q117" i="2" s="1"/>
  <c r="Z116" i="1"/>
  <c r="AA116" i="1"/>
  <c r="Y116" i="1"/>
  <c r="R117" i="2" l="1"/>
  <c r="S117" i="2"/>
  <c r="Z117" i="1"/>
  <c r="Y117" i="1"/>
  <c r="AA117" i="1"/>
  <c r="Y118" i="1" l="1"/>
  <c r="R118" i="2"/>
  <c r="S118" i="2"/>
  <c r="Q118" i="2"/>
  <c r="AA118" i="1"/>
  <c r="Z118" i="1"/>
  <c r="Q119" i="2" l="1"/>
  <c r="S119" i="2"/>
  <c r="R119" i="2"/>
  <c r="Q120" i="2" s="1"/>
  <c r="Z119" i="1"/>
  <c r="AA119" i="1"/>
  <c r="Y119" i="1"/>
  <c r="Y120" i="1" l="1"/>
  <c r="R120" i="2"/>
  <c r="S120" i="2"/>
  <c r="AA120" i="1"/>
  <c r="Y121" i="1"/>
  <c r="Z120" i="1"/>
  <c r="R121" i="2" l="1"/>
  <c r="S121" i="2"/>
  <c r="Q121" i="2"/>
  <c r="AA121" i="1"/>
  <c r="Z121" i="1"/>
  <c r="Q122" i="2" l="1"/>
  <c r="S122" i="2"/>
  <c r="R122" i="2"/>
  <c r="Q123" i="2" s="1"/>
  <c r="Z122" i="1"/>
  <c r="AA122" i="1"/>
  <c r="Y122" i="1"/>
  <c r="R123" i="2" l="1"/>
  <c r="S123" i="2"/>
  <c r="Z123" i="1"/>
  <c r="Y123" i="1"/>
  <c r="AA123" i="1"/>
  <c r="Y124" i="1" l="1"/>
  <c r="R124" i="2"/>
  <c r="S124" i="2"/>
  <c r="Q124" i="2"/>
  <c r="AA124" i="1"/>
  <c r="Z124" i="1"/>
  <c r="Q125" i="2" l="1"/>
  <c r="R125" i="2"/>
  <c r="S125" i="2"/>
  <c r="Z125" i="1"/>
  <c r="AA125" i="1"/>
  <c r="Y125" i="1"/>
  <c r="Y126" i="1" s="1"/>
  <c r="R126" i="2" l="1"/>
  <c r="S126" i="2"/>
  <c r="Q126" i="2"/>
  <c r="AA126" i="1"/>
  <c r="Z126" i="1"/>
  <c r="Y127" i="1" s="1"/>
  <c r="Q127" i="2" l="1"/>
  <c r="S127" i="2"/>
  <c r="R127" i="2"/>
  <c r="Q128" i="2" s="1"/>
  <c r="AA127" i="1"/>
  <c r="Z127" i="1"/>
  <c r="S128" i="2" l="1"/>
  <c r="R128" i="2"/>
  <c r="Z128" i="1"/>
  <c r="AA128" i="1"/>
  <c r="Y128" i="1"/>
  <c r="S129" i="2" l="1"/>
  <c r="R129" i="2"/>
  <c r="Q129" i="2"/>
  <c r="Z129" i="1"/>
  <c r="Y129" i="1"/>
  <c r="AA129" i="1"/>
  <c r="Y130" i="1" l="1"/>
  <c r="Q130" i="2"/>
  <c r="R130" i="2"/>
  <c r="S130" i="2"/>
  <c r="AA130" i="1"/>
  <c r="Z130" i="1"/>
  <c r="R131" i="2" l="1"/>
  <c r="S131" i="2"/>
  <c r="Q131" i="2"/>
  <c r="Z131" i="1"/>
  <c r="AA131" i="1"/>
  <c r="Y131" i="1"/>
  <c r="Y132" i="1" s="1"/>
  <c r="Q132" i="2" l="1"/>
  <c r="R132" i="2"/>
  <c r="S132" i="2"/>
  <c r="AA132" i="1"/>
  <c r="Z132" i="1"/>
  <c r="Y133" i="1" s="1"/>
  <c r="R133" i="2" l="1"/>
  <c r="S133" i="2"/>
  <c r="Q133" i="2"/>
  <c r="AA133" i="1"/>
  <c r="Z133" i="1"/>
  <c r="Q134" i="2" l="1"/>
  <c r="S134" i="2"/>
  <c r="R134" i="2"/>
  <c r="Q135" i="2" s="1"/>
  <c r="Z134" i="1"/>
  <c r="AA134" i="1"/>
  <c r="Y134" i="1"/>
  <c r="R135" i="2" l="1"/>
  <c r="S135" i="2"/>
  <c r="Z135" i="1"/>
  <c r="Y135" i="1"/>
  <c r="AA135" i="1"/>
  <c r="Y136" i="1" l="1"/>
  <c r="R136" i="2"/>
  <c r="S136" i="2"/>
  <c r="Q136" i="2"/>
  <c r="Q137" i="2" s="1"/>
  <c r="AA136" i="1"/>
  <c r="Z136" i="1"/>
  <c r="S137" i="2" l="1"/>
  <c r="R137" i="2"/>
  <c r="Q138" i="2" s="1"/>
  <c r="Z137" i="1"/>
  <c r="AA137" i="1"/>
  <c r="Y137" i="1"/>
  <c r="Y138" i="1" s="1"/>
  <c r="Q139" i="2" l="1"/>
  <c r="R138" i="2"/>
  <c r="S138" i="2"/>
  <c r="AA138" i="1"/>
  <c r="Z138" i="1"/>
  <c r="Y139" i="1" s="1"/>
  <c r="S139" i="2" l="1"/>
  <c r="R139" i="2"/>
  <c r="Q140" i="2" s="1"/>
  <c r="AA139" i="1"/>
  <c r="Z139" i="1"/>
  <c r="R140" i="2" l="1"/>
  <c r="Q141" i="2" s="1"/>
  <c r="S140" i="2"/>
  <c r="Z140" i="1"/>
  <c r="AA140" i="1"/>
  <c r="Y140" i="1"/>
  <c r="S141" i="2" l="1"/>
  <c r="R141" i="2"/>
  <c r="Z141" i="1"/>
  <c r="AA141" i="1"/>
  <c r="Y141" i="1"/>
  <c r="Y142" i="1" s="1"/>
  <c r="R142" i="2" l="1"/>
  <c r="Q142" i="2"/>
  <c r="Q143" i="2" s="1"/>
  <c r="S142" i="2"/>
  <c r="Z142" i="1"/>
  <c r="Y143" i="1" s="1"/>
  <c r="AA142" i="1"/>
  <c r="S143" i="2" l="1"/>
  <c r="R143" i="2"/>
  <c r="AA143" i="1"/>
  <c r="Z143" i="1"/>
  <c r="R144" i="2" l="1"/>
  <c r="Q144" i="2"/>
  <c r="S144" i="2"/>
  <c r="AA144" i="1"/>
  <c r="Z144" i="1"/>
  <c r="Y144" i="1"/>
  <c r="Q145" i="2" l="1"/>
  <c r="S145" i="2"/>
  <c r="R145" i="2"/>
  <c r="Z145" i="1"/>
  <c r="Y145" i="1"/>
  <c r="AA145" i="1"/>
  <c r="Y146" i="1" l="1"/>
  <c r="R146" i="2"/>
  <c r="Q146" i="2"/>
  <c r="S146" i="2"/>
  <c r="AA146" i="1"/>
  <c r="Z146" i="1"/>
  <c r="Q147" i="2" l="1"/>
  <c r="S147" i="2"/>
  <c r="R147" i="2"/>
  <c r="AA147" i="1"/>
  <c r="Z147" i="1"/>
  <c r="Y147" i="1"/>
  <c r="R148" i="2" l="1"/>
  <c r="Q148" i="2"/>
  <c r="Q149" i="2" s="1"/>
  <c r="S148" i="2"/>
  <c r="Z148" i="1"/>
  <c r="Y148" i="1"/>
  <c r="AA148" i="1"/>
  <c r="Y149" i="1" l="1"/>
  <c r="S149" i="2"/>
  <c r="R149" i="2"/>
  <c r="Z149" i="1"/>
  <c r="AA149" i="1"/>
  <c r="R150" i="2" l="1"/>
  <c r="Q150" i="2"/>
  <c r="Q151" i="2" s="1"/>
  <c r="S150" i="2"/>
  <c r="Z150" i="1"/>
  <c r="AA150" i="1"/>
  <c r="Y150" i="1"/>
  <c r="Y151" i="1" l="1"/>
  <c r="S151" i="2"/>
  <c r="R151" i="2"/>
  <c r="AA151" i="1"/>
  <c r="Y152" i="1"/>
  <c r="Z151" i="1"/>
  <c r="S152" i="2" l="1"/>
  <c r="R152" i="2"/>
  <c r="Q152" i="2"/>
  <c r="Z152" i="1"/>
  <c r="Y153" i="1" s="1"/>
  <c r="AA152" i="1"/>
  <c r="R153" i="2" l="1"/>
  <c r="Q153" i="2"/>
  <c r="S153" i="2"/>
  <c r="Z153" i="1"/>
  <c r="Y154" i="1" s="1"/>
  <c r="AA153" i="1"/>
  <c r="Q154" i="2" l="1"/>
  <c r="R154" i="2"/>
  <c r="S154" i="2"/>
  <c r="Z154" i="1"/>
  <c r="Y155" i="1" s="1"/>
  <c r="AA154" i="1"/>
  <c r="R155" i="2" l="1"/>
  <c r="S155" i="2"/>
  <c r="Q155" i="2"/>
  <c r="Z155" i="1"/>
  <c r="AA155" i="1"/>
  <c r="Q156" i="2" l="1"/>
  <c r="S156" i="2"/>
  <c r="R156" i="2"/>
  <c r="Z156" i="1"/>
  <c r="AA156" i="1"/>
  <c r="Y156" i="1"/>
  <c r="Y157" i="1" s="1"/>
  <c r="Q157" i="2" l="1"/>
  <c r="R157" i="2"/>
  <c r="S157" i="2"/>
  <c r="Z157" i="1"/>
  <c r="AA157" i="1"/>
  <c r="R158" i="2" l="1"/>
  <c r="S158" i="2"/>
  <c r="Q158" i="2"/>
  <c r="Z158" i="1"/>
  <c r="AA158" i="1"/>
  <c r="Y158" i="1"/>
  <c r="Y159" i="1" s="1"/>
  <c r="Q159" i="2" l="1"/>
  <c r="S159" i="2"/>
  <c r="R159" i="2"/>
  <c r="AA159" i="1"/>
  <c r="Z159" i="1"/>
  <c r="Y160" i="1" s="1"/>
  <c r="R160" i="2" l="1"/>
  <c r="Q160" i="2"/>
  <c r="S160" i="2"/>
  <c r="Z160" i="1"/>
  <c r="AA160" i="1"/>
  <c r="Q161" i="2" l="1"/>
  <c r="R161" i="2"/>
  <c r="S161" i="2"/>
  <c r="Z161" i="1"/>
  <c r="AA161" i="1"/>
  <c r="Y161" i="1"/>
  <c r="Y162" i="1" l="1"/>
  <c r="R162" i="2"/>
  <c r="S162" i="2"/>
  <c r="Q162" i="2"/>
  <c r="AA162" i="1"/>
  <c r="Z162" i="1"/>
  <c r="Q163" i="2" l="1"/>
  <c r="S163" i="2"/>
  <c r="R163" i="2"/>
  <c r="Z163" i="1"/>
  <c r="Y163" i="1"/>
  <c r="AA163" i="1"/>
  <c r="Y164" i="1" l="1"/>
  <c r="R164" i="2"/>
  <c r="Q164" i="2"/>
  <c r="S164" i="2"/>
  <c r="Z164" i="1"/>
  <c r="AA164" i="1"/>
  <c r="Q165" i="2" l="1"/>
  <c r="R165" i="2"/>
  <c r="S165" i="2"/>
  <c r="Z165" i="1"/>
  <c r="AA165" i="1"/>
  <c r="Y165" i="1"/>
  <c r="R166" i="2" l="1"/>
  <c r="S166" i="2"/>
  <c r="Q166" i="2"/>
  <c r="AA166" i="1"/>
  <c r="Y166" i="1"/>
  <c r="Z166" i="1"/>
  <c r="Q167" i="2" l="1"/>
  <c r="Y167" i="1"/>
  <c r="S167" i="2"/>
  <c r="R167" i="2"/>
  <c r="Q168" i="2" s="1"/>
  <c r="Z167" i="1"/>
  <c r="AA167" i="1"/>
  <c r="R168" i="2" l="1"/>
  <c r="S168" i="2"/>
  <c r="Z168" i="1"/>
  <c r="AA168" i="1"/>
  <c r="Y168" i="1"/>
  <c r="Y169" i="1" s="1"/>
  <c r="R169" i="2" l="1"/>
  <c r="S169" i="2"/>
  <c r="Q169" i="2"/>
  <c r="AA169" i="1"/>
  <c r="Z169" i="1"/>
  <c r="Y170" i="1" s="1"/>
  <c r="Q170" i="2" l="1"/>
  <c r="S170" i="2"/>
  <c r="R170" i="2"/>
  <c r="Z170" i="1"/>
  <c r="AA170" i="1"/>
  <c r="R171" i="2" l="1"/>
  <c r="Q171" i="2"/>
  <c r="S171" i="2"/>
  <c r="Z171" i="1"/>
  <c r="AA171" i="1"/>
  <c r="Y171" i="1"/>
  <c r="Q172" i="2" l="1"/>
  <c r="R172" i="2"/>
  <c r="S172" i="2"/>
  <c r="AA172" i="1"/>
  <c r="Y172" i="1"/>
  <c r="Y173" i="1" s="1"/>
  <c r="Z172" i="1"/>
  <c r="R173" i="2" l="1"/>
  <c r="S173" i="2"/>
  <c r="Q173" i="2"/>
  <c r="Z173" i="1"/>
  <c r="AA173" i="1"/>
  <c r="S174" i="2" l="1"/>
  <c r="R174" i="2"/>
  <c r="Q174" i="2"/>
  <c r="Z174" i="1"/>
  <c r="AA174" i="1"/>
  <c r="Y174" i="1"/>
  <c r="R175" i="2" l="1"/>
  <c r="Q175" i="2"/>
  <c r="S175" i="2"/>
  <c r="AA175" i="1"/>
  <c r="Z175" i="1"/>
  <c r="Y175" i="1"/>
  <c r="Y176" i="1" s="1"/>
  <c r="Q176" i="2" l="1"/>
  <c r="R176" i="2"/>
  <c r="S176" i="2"/>
  <c r="Z176" i="1"/>
  <c r="AA176" i="1"/>
  <c r="R177" i="2" l="1"/>
  <c r="S177" i="2"/>
  <c r="Q177" i="2"/>
  <c r="Z177" i="1"/>
  <c r="AA177" i="1"/>
  <c r="Y177" i="1"/>
  <c r="Q178" i="2" l="1"/>
  <c r="S178" i="2"/>
  <c r="R178" i="2"/>
  <c r="AA178" i="1"/>
  <c r="Z178" i="1"/>
  <c r="Y178" i="1"/>
  <c r="R179" i="2" l="1"/>
  <c r="Q179" i="2"/>
  <c r="S179" i="2"/>
  <c r="Z179" i="1"/>
  <c r="Y179" i="1"/>
  <c r="AA179" i="1"/>
  <c r="Q180" i="2" l="1"/>
  <c r="Y180" i="1"/>
  <c r="R180" i="2"/>
  <c r="S180" i="2"/>
  <c r="Z180" i="1"/>
  <c r="AA180" i="1"/>
  <c r="R181" i="2" l="1"/>
  <c r="S181" i="2"/>
  <c r="Q181" i="2"/>
  <c r="Z181" i="1"/>
  <c r="AA181" i="1"/>
  <c r="Y181" i="1"/>
  <c r="Q182" i="2" l="1"/>
  <c r="S182" i="2"/>
  <c r="R182" i="2"/>
  <c r="AA182" i="1"/>
  <c r="Z182" i="1"/>
  <c r="Y182" i="1"/>
  <c r="S183" i="2" l="1"/>
  <c r="R183" i="2"/>
  <c r="Q183" i="2"/>
  <c r="Z183" i="1"/>
  <c r="Y183" i="1"/>
  <c r="AA183" i="1"/>
  <c r="Y184" i="1" l="1"/>
  <c r="Q184" i="2"/>
  <c r="R184" i="2"/>
  <c r="S184" i="2"/>
  <c r="Z184" i="1"/>
  <c r="AA184" i="1"/>
  <c r="R185" i="2" l="1"/>
  <c r="S185" i="2"/>
  <c r="Q185" i="2"/>
  <c r="Z185" i="1"/>
  <c r="AA185" i="1"/>
  <c r="Y185" i="1"/>
  <c r="Y186" i="1" s="1"/>
  <c r="Q186" i="2" l="1"/>
  <c r="S186" i="2"/>
  <c r="R186" i="2"/>
  <c r="AA186" i="1"/>
  <c r="Z186" i="1"/>
  <c r="S187" i="2" l="1"/>
  <c r="R187" i="2"/>
  <c r="Q187" i="2"/>
  <c r="Z187" i="1"/>
  <c r="Y187" i="1"/>
  <c r="AA187" i="1"/>
  <c r="Y188" i="1" l="1"/>
  <c r="Q188" i="2"/>
  <c r="R188" i="2"/>
  <c r="S188" i="2"/>
  <c r="Z188" i="1"/>
  <c r="AA188" i="1"/>
  <c r="R189" i="2" l="1"/>
  <c r="S189" i="2"/>
  <c r="Q189" i="2"/>
  <c r="Z189" i="1"/>
  <c r="AA189" i="1"/>
  <c r="Y189" i="1"/>
  <c r="Q190" i="2" l="1"/>
  <c r="S190" i="2"/>
  <c r="R190" i="2"/>
  <c r="AA190" i="1"/>
  <c r="Y190" i="1"/>
  <c r="Z190" i="1"/>
  <c r="Y191" i="1" l="1"/>
  <c r="R191" i="2"/>
  <c r="S191" i="2"/>
  <c r="Q191" i="2"/>
  <c r="Q192" i="2" s="1"/>
  <c r="Z191" i="1"/>
  <c r="AA191" i="1"/>
  <c r="S192" i="2" l="1"/>
  <c r="R192" i="2"/>
  <c r="Q193" i="2" s="1"/>
  <c r="Z192" i="1"/>
  <c r="AA192" i="1"/>
  <c r="Y192" i="1"/>
  <c r="Y193" i="1" l="1"/>
  <c r="R193" i="2"/>
  <c r="S193" i="2"/>
  <c r="AA193" i="1"/>
  <c r="Z193" i="1"/>
  <c r="R194" i="2" l="1"/>
  <c r="S194" i="2"/>
  <c r="Q194" i="2"/>
  <c r="Z194" i="1"/>
  <c r="Y194" i="1"/>
  <c r="AA194" i="1"/>
  <c r="Y195" i="1" l="1"/>
  <c r="Q195" i="2"/>
  <c r="S195" i="2"/>
  <c r="R195" i="2"/>
  <c r="Z195" i="1"/>
  <c r="AA195" i="1"/>
  <c r="R196" i="2" l="1"/>
  <c r="Q196" i="2"/>
  <c r="S196" i="2"/>
  <c r="Z196" i="1"/>
  <c r="AA196" i="1"/>
  <c r="Y196" i="1"/>
  <c r="Q197" i="2" l="1"/>
  <c r="Y197" i="1"/>
  <c r="Y198" i="1" s="1"/>
  <c r="R197" i="2"/>
  <c r="S197" i="2"/>
  <c r="AA197" i="1"/>
  <c r="Z197" i="1"/>
  <c r="R198" i="2" l="1"/>
  <c r="S198" i="2"/>
  <c r="Q198" i="2"/>
  <c r="Z198" i="1"/>
  <c r="AA198" i="1"/>
  <c r="Q199" i="2" l="1"/>
  <c r="S199" i="2"/>
  <c r="R199" i="2"/>
  <c r="Z199" i="1"/>
  <c r="AA199" i="1"/>
  <c r="Y199" i="1"/>
  <c r="R200" i="2" l="1"/>
  <c r="S200" i="2"/>
  <c r="Q200" i="2"/>
  <c r="AA200" i="1"/>
  <c r="Z200" i="1"/>
  <c r="Y200" i="1"/>
  <c r="Q201" i="2" l="1"/>
  <c r="S201" i="2"/>
  <c r="R201" i="2"/>
  <c r="Q202" i="2" s="1"/>
  <c r="Z201" i="1"/>
  <c r="Y201" i="1"/>
  <c r="Y202" i="1" s="1"/>
  <c r="AA201" i="1"/>
  <c r="R202" i="2" l="1"/>
  <c r="S202" i="2"/>
  <c r="Z202" i="1"/>
  <c r="AA202" i="1"/>
  <c r="R203" i="2" l="1"/>
  <c r="S203" i="2"/>
  <c r="Q203" i="2"/>
  <c r="Q204" i="2" s="1"/>
  <c r="Z203" i="1"/>
  <c r="AA203" i="1"/>
  <c r="Y203" i="1"/>
  <c r="S204" i="2" l="1"/>
  <c r="R204" i="2"/>
  <c r="Q205" i="2" s="1"/>
  <c r="AA204" i="1"/>
  <c r="Z204" i="1"/>
  <c r="Y204" i="1"/>
  <c r="R205" i="2" l="1"/>
  <c r="S205" i="2"/>
  <c r="Z205" i="1"/>
  <c r="Y205" i="1"/>
  <c r="Y206" i="1" s="1"/>
  <c r="AA205" i="1"/>
  <c r="R206" i="2" l="1"/>
  <c r="S206" i="2"/>
  <c r="Q206" i="2"/>
  <c r="Z206" i="1"/>
  <c r="AA206" i="1"/>
  <c r="Q207" i="2" l="1"/>
  <c r="S207" i="2"/>
  <c r="R207" i="2"/>
  <c r="Z207" i="1"/>
  <c r="AA207" i="1"/>
  <c r="Y207" i="1"/>
  <c r="R208" i="2" l="1"/>
  <c r="Q208" i="2"/>
  <c r="S208" i="2"/>
  <c r="AA208" i="1"/>
  <c r="Y208" i="1"/>
  <c r="Z208" i="1"/>
  <c r="Q209" i="2" l="1"/>
  <c r="Y209" i="1"/>
  <c r="R209" i="2"/>
  <c r="Q210" i="2" s="1"/>
  <c r="S209" i="2"/>
  <c r="Z209" i="1"/>
  <c r="AA209" i="1"/>
  <c r="R210" i="2" l="1"/>
  <c r="S210" i="2"/>
  <c r="Z210" i="1"/>
  <c r="AA210" i="1"/>
  <c r="Y210" i="1"/>
  <c r="Y211" i="1" s="1"/>
  <c r="R211" i="2" l="1"/>
  <c r="S211" i="2"/>
  <c r="Q211" i="2"/>
  <c r="Q212" i="2" s="1"/>
  <c r="AA211" i="1"/>
  <c r="Z211" i="1"/>
  <c r="Y212" i="1" s="1"/>
  <c r="S212" i="2" l="1"/>
  <c r="R212" i="2"/>
  <c r="Q213" i="2" s="1"/>
  <c r="Z212" i="1"/>
  <c r="Y213" i="1" s="1"/>
  <c r="AA212" i="1"/>
  <c r="R213" i="2" l="1"/>
  <c r="S213" i="2"/>
  <c r="AA213" i="1"/>
  <c r="Z213" i="1"/>
  <c r="Y214" i="1" s="1"/>
  <c r="R214" i="2" l="1"/>
  <c r="S214" i="2"/>
  <c r="Q214" i="2"/>
  <c r="Z214" i="1"/>
  <c r="AA214" i="1"/>
  <c r="Q215" i="2" l="1"/>
  <c r="S215" i="2"/>
  <c r="R215" i="2"/>
  <c r="Z215" i="1"/>
  <c r="AA215" i="1"/>
  <c r="Y215" i="1"/>
  <c r="Y216" i="1" s="1"/>
  <c r="Q216" i="2" l="1"/>
  <c r="R216" i="2"/>
  <c r="S216" i="2"/>
  <c r="AA216" i="1"/>
  <c r="Z216" i="1"/>
  <c r="Y217" i="1" s="1"/>
  <c r="R217" i="2" l="1"/>
  <c r="S217" i="2"/>
  <c r="Q217" i="2"/>
  <c r="Z217" i="1"/>
  <c r="AA217" i="1"/>
  <c r="S218" i="2" l="1"/>
  <c r="R218" i="2"/>
  <c r="Q218" i="2"/>
  <c r="Z218" i="1"/>
  <c r="AA218" i="1"/>
  <c r="Y218" i="1"/>
  <c r="Y219" i="1" s="1"/>
  <c r="R219" i="2" l="1"/>
  <c r="Q219" i="2"/>
  <c r="S219" i="2"/>
  <c r="AA219" i="1"/>
  <c r="Z219" i="1"/>
  <c r="Y220" i="1" s="1"/>
  <c r="Q220" i="2" l="1"/>
  <c r="S220" i="2"/>
  <c r="R220" i="2"/>
  <c r="Z220" i="1"/>
  <c r="AA220" i="1"/>
  <c r="S221" i="2" l="1"/>
  <c r="R221" i="2"/>
  <c r="Q221" i="2"/>
  <c r="Q222" i="2" s="1"/>
  <c r="Z221" i="1"/>
  <c r="AA221" i="1"/>
  <c r="Y221" i="1"/>
  <c r="Y222" i="1" l="1"/>
  <c r="R222" i="2"/>
  <c r="S222" i="2"/>
  <c r="AA222" i="1"/>
  <c r="Z222" i="1"/>
  <c r="R223" i="2" l="1"/>
  <c r="S223" i="2"/>
  <c r="Q223" i="2"/>
  <c r="Q224" i="2" s="1"/>
  <c r="Z223" i="1"/>
  <c r="Y223" i="1"/>
  <c r="AA223" i="1"/>
  <c r="Y224" i="1" l="1"/>
  <c r="S224" i="2"/>
  <c r="R224" i="2"/>
  <c r="Q225" i="2" s="1"/>
  <c r="Z224" i="1"/>
  <c r="AA224" i="1"/>
  <c r="R225" i="2" l="1"/>
  <c r="S225" i="2"/>
  <c r="Z225" i="1"/>
  <c r="AA225" i="1"/>
  <c r="Y225" i="1"/>
  <c r="Y226" i="1" s="1"/>
  <c r="R226" i="2" l="1"/>
  <c r="S226" i="2"/>
  <c r="Q226" i="2"/>
  <c r="AA226" i="1"/>
  <c r="Z226" i="1"/>
  <c r="Q227" i="2" l="1"/>
  <c r="S227" i="2"/>
  <c r="R227" i="2"/>
  <c r="Z227" i="1"/>
  <c r="Y227" i="1"/>
  <c r="AA227" i="1"/>
  <c r="Y228" i="1" l="1"/>
  <c r="R228" i="2"/>
  <c r="Q228" i="2"/>
  <c r="S228" i="2"/>
  <c r="Z228" i="1"/>
  <c r="AA228" i="1"/>
  <c r="Q229" i="2" l="1"/>
  <c r="R229" i="2"/>
  <c r="S229" i="2"/>
  <c r="Z229" i="1"/>
  <c r="AA229" i="1"/>
  <c r="Y229" i="1"/>
  <c r="Y230" i="1" l="1"/>
  <c r="R230" i="2"/>
  <c r="S230" i="2"/>
  <c r="Q230" i="2"/>
  <c r="Q231" i="2" s="1"/>
  <c r="AA230" i="1"/>
  <c r="Z230" i="1"/>
  <c r="S231" i="2" l="1"/>
  <c r="R231" i="2"/>
  <c r="Z231" i="1"/>
  <c r="Y231" i="1"/>
  <c r="Y232" i="1" s="1"/>
  <c r="AA231" i="1"/>
  <c r="R232" i="2" l="1"/>
  <c r="Q232" i="2"/>
  <c r="S232" i="2"/>
  <c r="Z232" i="1"/>
  <c r="AA232" i="1"/>
  <c r="Q233" i="2" l="1"/>
  <c r="S233" i="2"/>
  <c r="R233" i="2"/>
  <c r="Z233" i="1"/>
  <c r="AA233" i="1"/>
  <c r="Y233" i="1"/>
  <c r="Y234" i="1" l="1"/>
  <c r="R234" i="2"/>
  <c r="S234" i="2"/>
  <c r="Q234" i="2"/>
  <c r="Q235" i="2" s="1"/>
  <c r="AA234" i="1"/>
  <c r="Z234" i="1"/>
  <c r="S235" i="2" l="1"/>
  <c r="R235" i="2"/>
  <c r="Z235" i="1"/>
  <c r="Y235" i="1"/>
  <c r="AA235" i="1"/>
  <c r="Y236" i="1" l="1"/>
  <c r="R236" i="2"/>
  <c r="Q236" i="2"/>
  <c r="S236" i="2"/>
  <c r="Z236" i="1"/>
  <c r="AA236" i="1"/>
  <c r="Q237" i="2" l="1"/>
  <c r="S237" i="2"/>
  <c r="R237" i="2"/>
  <c r="Z237" i="1"/>
  <c r="AA237" i="1"/>
  <c r="Y237" i="1"/>
  <c r="R238" i="2" l="1"/>
  <c r="S238" i="2"/>
  <c r="Q238" i="2"/>
  <c r="Q239" i="2" s="1"/>
  <c r="AA238" i="1"/>
  <c r="Z238" i="1"/>
  <c r="Y238" i="1"/>
  <c r="S239" i="2" l="1"/>
  <c r="R239" i="2"/>
  <c r="Z239" i="1"/>
  <c r="Y239" i="1"/>
  <c r="AA239" i="1"/>
  <c r="Y240" i="1" l="1"/>
  <c r="R240" i="2"/>
  <c r="Q240" i="2"/>
  <c r="S240" i="2"/>
  <c r="Z240" i="1"/>
  <c r="AA240" i="1"/>
  <c r="Q241" i="2" l="1"/>
  <c r="S241" i="2"/>
  <c r="R241" i="2"/>
  <c r="Z241" i="1"/>
  <c r="AA241" i="1"/>
  <c r="Y241" i="1"/>
  <c r="R242" i="2" l="1"/>
  <c r="S242" i="2"/>
  <c r="Q242" i="2"/>
  <c r="AA242" i="1"/>
  <c r="Y242" i="1"/>
  <c r="Z242" i="1"/>
  <c r="Y243" i="1" l="1"/>
  <c r="Q243" i="2"/>
  <c r="S243" i="2"/>
  <c r="R243" i="2"/>
  <c r="Z243" i="1"/>
  <c r="AA243" i="1"/>
  <c r="R244" i="2" l="1"/>
  <c r="Q244" i="2"/>
  <c r="S244" i="2"/>
  <c r="Z244" i="1"/>
  <c r="AA244" i="1"/>
  <c r="Y244" i="1"/>
  <c r="Y245" i="1" l="1"/>
  <c r="Q245" i="2"/>
  <c r="S245" i="2"/>
  <c r="R245" i="2"/>
  <c r="Z245" i="1"/>
  <c r="AA245" i="1"/>
  <c r="Y246" i="1" l="1"/>
  <c r="R246" i="2"/>
  <c r="S246" i="2"/>
  <c r="Q246" i="2"/>
  <c r="Z246" i="1"/>
  <c r="AA246" i="1"/>
  <c r="Q247" i="2" l="1"/>
  <c r="S247" i="2"/>
  <c r="R247" i="2"/>
  <c r="Z247" i="1"/>
  <c r="AA247" i="1"/>
  <c r="Y247" i="1"/>
  <c r="R248" i="2" l="1"/>
  <c r="Q248" i="2"/>
  <c r="S248" i="2"/>
  <c r="AA248" i="1"/>
  <c r="Z248" i="1"/>
  <c r="Y248" i="1"/>
  <c r="Q249" i="2" l="1"/>
  <c r="S249" i="2"/>
  <c r="R249" i="2"/>
  <c r="Y249" i="1"/>
  <c r="Z249" i="1"/>
  <c r="AA249" i="1"/>
  <c r="R250" i="2" l="1"/>
  <c r="S250" i="2"/>
  <c r="Q250" i="2"/>
  <c r="Z250" i="1"/>
  <c r="AA250" i="1"/>
  <c r="Y250" i="1"/>
  <c r="Q251" i="2" l="1"/>
  <c r="S251" i="2"/>
  <c r="R251" i="2"/>
  <c r="Q252" i="2" s="1"/>
  <c r="AA251" i="1"/>
  <c r="Z251" i="1"/>
  <c r="Y251" i="1"/>
  <c r="R252" i="2" l="1"/>
  <c r="S252" i="2"/>
  <c r="Z252" i="1"/>
  <c r="Y252" i="1"/>
  <c r="Y253" i="1" s="1"/>
  <c r="AA252" i="1"/>
  <c r="R253" i="2" l="1"/>
  <c r="S253" i="2"/>
  <c r="Q253" i="2"/>
  <c r="Q254" i="2" s="1"/>
  <c r="AA253" i="1"/>
  <c r="Z253" i="1"/>
  <c r="S254" i="2" l="1"/>
  <c r="R254" i="2"/>
  <c r="Z254" i="1"/>
  <c r="AA254" i="1"/>
  <c r="Y254" i="1"/>
  <c r="R255" i="2" l="1"/>
  <c r="Q255" i="2"/>
  <c r="S255" i="2"/>
  <c r="Z255" i="1"/>
  <c r="Y255" i="1"/>
  <c r="AA255" i="1"/>
  <c r="Y256" i="1" l="1"/>
  <c r="Q256" i="2"/>
  <c r="S256" i="2"/>
  <c r="R256" i="2"/>
  <c r="Z256" i="1"/>
  <c r="AA256" i="1"/>
  <c r="R257" i="2" l="1"/>
  <c r="S257" i="2"/>
  <c r="Q257" i="2"/>
  <c r="Q258" i="2" s="1"/>
  <c r="Z257" i="1"/>
  <c r="AA257" i="1"/>
  <c r="Y257" i="1"/>
  <c r="S258" i="2" l="1"/>
  <c r="R258" i="2"/>
  <c r="Y258" i="1"/>
  <c r="Z258" i="1"/>
  <c r="AA258" i="1"/>
  <c r="R259" i="2" l="1"/>
  <c r="Q259" i="2"/>
  <c r="Q260" i="2" s="1"/>
  <c r="S259" i="2"/>
  <c r="AA259" i="1"/>
  <c r="Z259" i="1"/>
  <c r="Y259" i="1"/>
  <c r="S260" i="2" l="1"/>
  <c r="R260" i="2"/>
  <c r="Z260" i="1"/>
  <c r="Y260" i="1"/>
  <c r="Y261" i="1" s="1"/>
  <c r="AA260" i="1"/>
  <c r="R261" i="2" l="1"/>
  <c r="S261" i="2"/>
  <c r="Q261" i="2"/>
  <c r="AA261" i="1"/>
  <c r="Z261" i="1"/>
  <c r="Q262" i="2" l="1"/>
  <c r="S262" i="2"/>
  <c r="R262" i="2"/>
  <c r="AA262" i="1"/>
  <c r="Z262" i="1"/>
  <c r="Y262" i="1"/>
  <c r="R263" i="2" l="1"/>
  <c r="Q263" i="2"/>
  <c r="S263" i="2"/>
  <c r="Z263" i="1"/>
  <c r="AA263" i="1"/>
  <c r="Y263" i="1"/>
  <c r="Q264" i="2" l="1"/>
  <c r="S264" i="2"/>
  <c r="R264" i="2"/>
  <c r="AA264" i="1"/>
  <c r="Z264" i="1"/>
  <c r="Y264" i="1"/>
  <c r="Y265" i="1" l="1"/>
  <c r="S265" i="2"/>
  <c r="R265" i="2"/>
  <c r="Q265" i="2"/>
  <c r="Z265" i="1"/>
  <c r="AA265" i="1"/>
  <c r="R266" i="2" l="1"/>
  <c r="Q266" i="2"/>
  <c r="S266" i="2"/>
  <c r="Z266" i="1"/>
  <c r="AA266" i="1"/>
  <c r="Y266" i="1"/>
  <c r="Y267" i="1" s="1"/>
  <c r="Q267" i="2" l="1"/>
  <c r="S267" i="2"/>
  <c r="R267" i="2"/>
  <c r="Z267" i="1"/>
  <c r="Y268" i="1" s="1"/>
  <c r="AA267" i="1"/>
  <c r="S268" i="2" l="1"/>
  <c r="R268" i="2"/>
  <c r="Q268" i="2"/>
  <c r="Z268" i="1"/>
  <c r="AA268" i="1"/>
  <c r="R269" i="2" l="1"/>
  <c r="Q269" i="2"/>
  <c r="S269" i="2"/>
  <c r="Z269" i="1"/>
  <c r="AA269" i="1"/>
  <c r="Y269" i="1"/>
  <c r="Q270" i="2" l="1"/>
  <c r="R270" i="2"/>
  <c r="S270" i="2"/>
  <c r="Z270" i="1"/>
  <c r="Y270" i="1"/>
  <c r="AA270" i="1"/>
  <c r="Y271" i="1" l="1"/>
  <c r="R271" i="2"/>
  <c r="S271" i="2"/>
  <c r="Q271" i="2"/>
  <c r="Z271" i="1"/>
  <c r="AA271" i="1"/>
  <c r="S272" i="2" l="1"/>
  <c r="R272" i="2"/>
  <c r="Q272" i="2"/>
  <c r="Z272" i="1"/>
  <c r="AA272" i="1"/>
  <c r="Y272" i="1"/>
  <c r="Y273" i="1" s="1"/>
  <c r="Q273" i="2" l="1"/>
  <c r="R273" i="2"/>
  <c r="S273" i="2"/>
  <c r="AA273" i="1"/>
  <c r="Z273" i="1"/>
  <c r="R274" i="2" l="1"/>
  <c r="S274" i="2"/>
  <c r="Q274" i="2"/>
  <c r="Z274" i="1"/>
  <c r="AA274" i="1"/>
  <c r="Y274" i="1"/>
  <c r="Y275" i="1" s="1"/>
  <c r="R275" i="2" l="1"/>
  <c r="S275" i="2"/>
  <c r="Q275" i="2"/>
  <c r="AA275" i="1"/>
  <c r="Z275" i="1"/>
  <c r="S276" i="2" l="1"/>
  <c r="R276" i="2"/>
  <c r="Q276" i="2"/>
  <c r="Z276" i="1"/>
  <c r="Y276" i="1"/>
  <c r="AA276" i="1"/>
  <c r="Y277" i="1" l="1"/>
  <c r="R277" i="2"/>
  <c r="Q277" i="2"/>
  <c r="S277" i="2"/>
  <c r="AA277" i="1"/>
  <c r="Z277" i="1"/>
  <c r="Q278" i="2" l="1"/>
  <c r="S278" i="2"/>
  <c r="R278" i="2"/>
  <c r="Z278" i="1"/>
  <c r="Y278" i="1"/>
  <c r="AA278" i="1"/>
  <c r="Y279" i="1" l="1"/>
  <c r="S279" i="2"/>
  <c r="R279" i="2"/>
  <c r="Q279" i="2"/>
  <c r="AA279" i="1"/>
  <c r="Z279" i="1"/>
  <c r="Q280" i="2" l="1"/>
  <c r="R280" i="2"/>
  <c r="S280" i="2"/>
  <c r="Z280" i="1"/>
  <c r="AA280" i="1"/>
  <c r="Y280" i="1"/>
  <c r="Y281" i="1" s="1"/>
  <c r="R281" i="2" l="1"/>
  <c r="S281" i="2"/>
  <c r="Q281" i="2"/>
  <c r="Q282" i="2" s="1"/>
  <c r="AA281" i="1"/>
  <c r="Z281" i="1"/>
  <c r="S282" i="2" l="1"/>
  <c r="R282" i="2"/>
  <c r="Z282" i="1"/>
  <c r="AA282" i="1"/>
  <c r="Y282" i="1"/>
  <c r="Y283" i="1" l="1"/>
  <c r="R283" i="2"/>
  <c r="S283" i="2"/>
  <c r="Q283" i="2"/>
  <c r="AA283" i="1"/>
  <c r="Z283" i="1"/>
  <c r="S284" i="2" l="1"/>
  <c r="R284" i="2"/>
  <c r="Q284" i="2"/>
  <c r="Z284" i="1"/>
  <c r="AA284" i="1"/>
  <c r="Y284" i="1"/>
  <c r="Y285" i="1" s="1"/>
  <c r="R285" i="2" l="1"/>
  <c r="Q285" i="2"/>
  <c r="Q286" i="2" s="1"/>
  <c r="S285" i="2"/>
  <c r="AA285" i="1"/>
  <c r="Z285" i="1"/>
  <c r="S286" i="2" l="1"/>
  <c r="R286" i="2"/>
  <c r="Z286" i="1"/>
  <c r="AA286" i="1"/>
  <c r="Y286" i="1"/>
  <c r="Y287" i="1" s="1"/>
  <c r="R287" i="2" l="1"/>
  <c r="S287" i="2"/>
  <c r="Q287" i="2"/>
  <c r="AA287" i="1"/>
  <c r="Z287" i="1"/>
  <c r="S288" i="2" l="1"/>
  <c r="R288" i="2"/>
  <c r="Q288" i="2"/>
  <c r="Z288" i="1"/>
  <c r="AA288" i="1"/>
  <c r="Y288" i="1"/>
  <c r="Y289" i="1" s="1"/>
  <c r="R289" i="2" l="1"/>
  <c r="Q289" i="2"/>
  <c r="S289" i="2"/>
  <c r="AA289" i="1"/>
  <c r="Z289" i="1"/>
  <c r="Q290" i="2" l="1"/>
  <c r="S290" i="2"/>
  <c r="R290" i="2"/>
  <c r="Z290" i="1"/>
  <c r="AA290" i="1"/>
  <c r="Y290" i="1"/>
  <c r="Y291" i="1" s="1"/>
  <c r="S291" i="2" l="1"/>
  <c r="R291" i="2"/>
  <c r="Q291" i="2"/>
  <c r="AA291" i="1"/>
  <c r="Z291" i="1"/>
  <c r="Q292" i="2" l="1"/>
  <c r="R292" i="2"/>
  <c r="S292" i="2"/>
  <c r="Z292" i="1"/>
  <c r="AA292" i="1"/>
  <c r="Y292" i="1"/>
  <c r="Y293" i="1" s="1"/>
  <c r="R293" i="2" l="1"/>
  <c r="S293" i="2"/>
  <c r="Q293" i="2"/>
  <c r="AA293" i="1"/>
  <c r="Z293" i="1"/>
  <c r="Q294" i="2" l="1"/>
  <c r="S294" i="2"/>
  <c r="R294" i="2"/>
  <c r="Z294" i="1"/>
  <c r="AA294" i="1"/>
  <c r="Y294" i="1"/>
  <c r="Y295" i="1" s="1"/>
  <c r="S295" i="2" l="1"/>
  <c r="R295" i="2"/>
  <c r="Q295" i="2"/>
  <c r="Q296" i="2" s="1"/>
  <c r="AA295" i="1"/>
  <c r="Z295" i="1"/>
  <c r="R296" i="2" l="1"/>
  <c r="S296" i="2"/>
  <c r="Z296" i="1"/>
  <c r="AA296" i="1"/>
  <c r="Y296" i="1"/>
  <c r="Y297" i="1" l="1"/>
  <c r="R297" i="2"/>
  <c r="S297" i="2"/>
  <c r="Q297" i="2"/>
  <c r="AA297" i="1"/>
  <c r="Z297" i="1"/>
  <c r="Q298" i="2" l="1"/>
  <c r="S298" i="2"/>
  <c r="R298" i="2"/>
  <c r="Z298" i="1"/>
  <c r="AA298" i="1"/>
  <c r="Y298" i="1"/>
  <c r="Y299" i="1" s="1"/>
  <c r="R299" i="2" l="1"/>
  <c r="Q299" i="2"/>
  <c r="S299" i="2"/>
  <c r="AA299" i="1"/>
  <c r="Z299" i="1"/>
  <c r="Q300" i="2" l="1"/>
  <c r="R300" i="2"/>
  <c r="S300" i="2"/>
  <c r="Z300" i="1"/>
  <c r="AA300" i="1"/>
  <c r="Y300" i="1"/>
  <c r="Y301" i="1" l="1"/>
  <c r="R301" i="2"/>
  <c r="S301" i="2"/>
  <c r="Q301" i="2"/>
  <c r="AA301" i="1"/>
  <c r="Z301" i="1"/>
  <c r="Q302" i="2" l="1"/>
  <c r="S302" i="2"/>
  <c r="R302" i="2"/>
  <c r="Z302" i="1"/>
  <c r="AA302" i="1"/>
  <c r="Y302" i="1"/>
  <c r="Y303" i="1" s="1"/>
  <c r="R303" i="2" l="1"/>
  <c r="Q303" i="2"/>
  <c r="S303" i="2"/>
  <c r="AA303" i="1"/>
  <c r="Z303" i="1"/>
  <c r="Q304" i="2" l="1"/>
  <c r="S304" i="2"/>
  <c r="R304" i="2"/>
  <c r="Z304" i="1"/>
  <c r="AA304" i="1"/>
  <c r="Y304" i="1"/>
  <c r="Y305" i="1" s="1"/>
  <c r="S305" i="2" l="1"/>
  <c r="R305" i="2"/>
  <c r="Q305" i="2"/>
  <c r="AA305" i="1"/>
  <c r="Z305" i="1"/>
  <c r="R306" i="2" l="1"/>
  <c r="Q306" i="2"/>
  <c r="Q307" i="2" s="1"/>
  <c r="S306" i="2"/>
  <c r="Z306" i="1"/>
  <c r="AA306" i="1"/>
  <c r="Y306" i="1"/>
  <c r="Y307" i="1" l="1"/>
  <c r="S307" i="2"/>
  <c r="R307" i="2"/>
  <c r="AA307" i="1"/>
  <c r="Z307" i="1"/>
  <c r="R308" i="2" l="1"/>
  <c r="S308" i="2"/>
  <c r="Q308" i="2"/>
  <c r="Z308" i="1"/>
  <c r="AA308" i="1"/>
  <c r="Y308" i="1"/>
  <c r="Y309" i="1" s="1"/>
  <c r="Q309" i="2" l="1"/>
  <c r="S309" i="2"/>
  <c r="R309" i="2"/>
  <c r="AA309" i="1"/>
  <c r="Z309" i="1"/>
  <c r="R310" i="2" l="1"/>
  <c r="Q310" i="2"/>
  <c r="S310" i="2"/>
  <c r="Z310" i="1"/>
  <c r="AA310" i="1"/>
  <c r="Y310" i="1"/>
  <c r="Y311" i="1" s="1"/>
  <c r="Q311" i="2" l="1"/>
  <c r="S311" i="2"/>
  <c r="R311" i="2"/>
  <c r="AA311" i="1"/>
  <c r="Z311" i="1"/>
  <c r="R312" i="2" l="1"/>
  <c r="S312" i="2"/>
  <c r="Q312" i="2"/>
  <c r="Z312" i="1"/>
  <c r="AA312" i="1"/>
  <c r="Y312" i="1"/>
  <c r="Q313" i="2" l="1"/>
  <c r="Y313" i="1"/>
  <c r="S313" i="2"/>
  <c r="R313" i="2"/>
  <c r="AA313" i="1"/>
  <c r="Z313" i="1"/>
  <c r="R314" i="2" l="1"/>
  <c r="Q314" i="2"/>
  <c r="S314" i="2"/>
  <c r="Z314" i="1"/>
  <c r="AA314" i="1"/>
  <c r="Y314" i="1"/>
  <c r="Y315" i="1" s="1"/>
  <c r="Q315" i="2" l="1"/>
  <c r="S315" i="2"/>
  <c r="R315" i="2"/>
  <c r="AA315" i="1"/>
  <c r="Z315" i="1"/>
  <c r="R316" i="2" l="1"/>
  <c r="S316" i="2"/>
  <c r="Q316" i="2"/>
  <c r="Z316" i="1"/>
  <c r="AA316" i="1"/>
  <c r="Y316" i="1"/>
  <c r="Y317" i="1" s="1"/>
  <c r="Q317" i="2" l="1"/>
  <c r="S317" i="2"/>
  <c r="R317" i="2"/>
  <c r="AA317" i="1"/>
  <c r="Z317" i="1"/>
  <c r="R318" i="2" l="1"/>
  <c r="Q318" i="2"/>
  <c r="S318" i="2"/>
  <c r="Z318" i="1"/>
  <c r="Y318" i="1"/>
  <c r="AA318" i="1"/>
  <c r="Y319" i="1" l="1"/>
  <c r="Q319" i="2"/>
  <c r="S319" i="2"/>
  <c r="R319" i="2"/>
  <c r="AA319" i="1"/>
  <c r="Z319" i="1"/>
  <c r="R320" i="2" l="1"/>
  <c r="S320" i="2"/>
  <c r="Q320" i="2"/>
  <c r="Z320" i="1"/>
  <c r="AA320" i="1"/>
  <c r="Y320" i="1"/>
  <c r="Y321" i="1" s="1"/>
  <c r="Q321" i="2" l="1"/>
  <c r="S321" i="2"/>
  <c r="R321" i="2"/>
  <c r="AA321" i="1"/>
  <c r="Z321" i="1"/>
  <c r="R322" i="2" l="1"/>
  <c r="Q322" i="2"/>
  <c r="S322" i="2"/>
  <c r="Z322" i="1"/>
  <c r="AA322" i="1"/>
  <c r="Y322" i="1"/>
  <c r="Y323" i="1" s="1"/>
  <c r="Q323" i="2" l="1"/>
  <c r="S323" i="2"/>
  <c r="R323" i="2"/>
  <c r="AA323" i="1"/>
  <c r="Z323" i="1"/>
  <c r="R324" i="2" l="1"/>
  <c r="S324" i="2"/>
  <c r="Q324" i="2"/>
  <c r="Z324" i="1"/>
  <c r="AA324" i="1"/>
  <c r="Y324" i="1"/>
  <c r="Y325" i="1" s="1"/>
  <c r="Q325" i="2" l="1"/>
  <c r="S325" i="2"/>
  <c r="R325" i="2"/>
  <c r="AA325" i="1"/>
  <c r="Z325" i="1"/>
  <c r="Q326" i="2" l="1"/>
  <c r="S326" i="2"/>
  <c r="R326" i="2"/>
  <c r="Z326" i="1"/>
  <c r="AA326" i="1"/>
  <c r="Y326" i="1"/>
  <c r="Y327" i="1" s="1"/>
  <c r="S327" i="2" l="1"/>
  <c r="R327" i="2"/>
  <c r="Q327" i="2"/>
  <c r="AA327" i="1"/>
  <c r="Z327" i="1"/>
  <c r="Q328" i="2" l="1"/>
  <c r="R328" i="2"/>
  <c r="S328" i="2"/>
  <c r="Z328" i="1"/>
  <c r="AA328" i="1"/>
  <c r="Y328" i="1"/>
  <c r="Y329" i="1" s="1"/>
  <c r="R329" i="2" l="1"/>
  <c r="S329" i="2"/>
  <c r="Q329" i="2"/>
  <c r="Q330" i="2" s="1"/>
  <c r="AA329" i="1"/>
  <c r="Z329" i="1"/>
  <c r="S330" i="2" l="1"/>
  <c r="R330" i="2"/>
  <c r="Z330" i="1"/>
  <c r="AA330" i="1"/>
  <c r="Y330" i="1"/>
  <c r="Y331" i="1" s="1"/>
  <c r="R331" i="2" l="1"/>
  <c r="Q331" i="2"/>
  <c r="S331" i="2"/>
  <c r="AA331" i="1"/>
  <c r="Z331" i="1"/>
  <c r="Q332" i="2" l="1"/>
  <c r="R332" i="2"/>
  <c r="S332" i="2"/>
  <c r="Z332" i="1"/>
  <c r="AA332" i="1"/>
  <c r="Y332" i="1"/>
  <c r="Y333" i="1" s="1"/>
  <c r="R333" i="2" l="1"/>
  <c r="S333" i="2"/>
  <c r="Q333" i="2"/>
  <c r="AA333" i="1"/>
  <c r="Z333" i="1"/>
  <c r="Q334" i="2" l="1"/>
  <c r="S334" i="2"/>
  <c r="R334" i="2"/>
  <c r="Z334" i="1"/>
  <c r="AA334" i="1"/>
  <c r="Y334" i="1"/>
  <c r="Y335" i="1" s="1"/>
  <c r="R335" i="2" l="1"/>
  <c r="Q335" i="2"/>
  <c r="Q336" i="2" s="1"/>
  <c r="S335" i="2"/>
  <c r="AA335" i="1"/>
  <c r="Z335" i="1"/>
  <c r="R336" i="2" l="1"/>
  <c r="S336" i="2"/>
  <c r="Z336" i="1"/>
  <c r="AA336" i="1"/>
  <c r="Y336" i="1"/>
  <c r="Y337" i="1" l="1"/>
  <c r="R337" i="2"/>
  <c r="S337" i="2"/>
  <c r="Q337" i="2"/>
  <c r="Q338" i="2" s="1"/>
  <c r="AA337" i="1"/>
  <c r="Z337" i="1"/>
  <c r="S338" i="2" l="1"/>
  <c r="R338" i="2"/>
  <c r="Z338" i="1"/>
  <c r="AA338" i="1"/>
  <c r="Y338" i="1"/>
  <c r="Y339" i="1" s="1"/>
  <c r="R339" i="2" l="1"/>
  <c r="Q339" i="2"/>
  <c r="Q340" i="2" s="1"/>
  <c r="S339" i="2"/>
  <c r="AA339" i="1"/>
  <c r="Z339" i="1"/>
  <c r="R340" i="2" l="1"/>
  <c r="S340" i="2"/>
  <c r="AA340" i="1"/>
  <c r="Z340" i="1"/>
  <c r="Y340" i="1"/>
  <c r="Y341" i="1" l="1"/>
  <c r="R341" i="2"/>
  <c r="S341" i="2"/>
  <c r="Q341" i="2"/>
  <c r="AA341" i="1"/>
  <c r="Y342" i="1"/>
  <c r="Z341" i="1"/>
  <c r="R342" i="2" l="1"/>
  <c r="Q342" i="2"/>
  <c r="S342" i="2"/>
  <c r="Z342" i="1"/>
  <c r="AA342" i="1"/>
  <c r="Q343" i="2" l="1"/>
  <c r="R343" i="2"/>
  <c r="S343" i="2"/>
  <c r="Z343" i="1"/>
  <c r="AA343" i="1"/>
  <c r="Y343" i="1"/>
  <c r="Y344" i="1" l="1"/>
  <c r="R344" i="2"/>
  <c r="S344" i="2"/>
  <c r="Q344" i="2"/>
  <c r="AA344" i="1"/>
  <c r="Z344" i="1"/>
  <c r="Y345" i="1" s="1"/>
  <c r="Q345" i="2" l="1"/>
  <c r="S345" i="2"/>
  <c r="R345" i="2"/>
  <c r="Z345" i="1"/>
  <c r="AA345" i="1"/>
  <c r="R346" i="2" l="1"/>
  <c r="S346" i="2"/>
  <c r="Q346" i="2"/>
  <c r="Z346" i="1"/>
  <c r="AA346" i="1"/>
  <c r="Y346" i="1"/>
  <c r="Y347" i="1" s="1"/>
  <c r="S347" i="2" l="1"/>
  <c r="R347" i="2"/>
  <c r="Q347" i="2"/>
  <c r="AA347" i="1"/>
  <c r="Z347" i="1"/>
  <c r="R348" i="2" l="1"/>
  <c r="Q348" i="2"/>
  <c r="S348" i="2"/>
  <c r="Z348" i="1"/>
  <c r="AA348" i="1"/>
  <c r="Y348" i="1"/>
  <c r="Q349" i="2" l="1"/>
  <c r="S349" i="2"/>
  <c r="R349" i="2"/>
  <c r="Y349" i="1"/>
  <c r="Z349" i="1"/>
  <c r="AA349" i="1"/>
  <c r="S350" i="2" l="1"/>
  <c r="R350" i="2"/>
  <c r="Q350" i="2"/>
  <c r="Z350" i="1"/>
  <c r="AA350" i="1"/>
  <c r="Y350" i="1"/>
  <c r="Q351" i="2" l="1"/>
  <c r="R351" i="2"/>
  <c r="S351" i="2"/>
  <c r="AA351" i="1"/>
  <c r="Z351" i="1"/>
  <c r="Y351" i="1"/>
  <c r="R352" i="2" l="1"/>
  <c r="S352" i="2"/>
  <c r="Q352" i="2"/>
  <c r="Z352" i="1"/>
  <c r="Y352" i="1"/>
  <c r="AA352" i="1"/>
  <c r="Y353" i="1" l="1"/>
  <c r="Q353" i="2"/>
  <c r="S353" i="2"/>
  <c r="R353" i="2"/>
  <c r="Z353" i="1"/>
  <c r="AA353" i="1"/>
  <c r="S354" i="2" l="1"/>
  <c r="R354" i="2"/>
  <c r="Q354" i="2"/>
  <c r="Z354" i="1"/>
  <c r="AA354" i="1"/>
  <c r="Y354" i="1"/>
  <c r="Y355" i="1" s="1"/>
  <c r="Q355" i="2" l="1"/>
  <c r="R355" i="2"/>
  <c r="S355" i="2"/>
  <c r="AA355" i="1"/>
  <c r="Z355" i="1"/>
  <c r="Y356" i="1"/>
  <c r="R356" i="2" l="1"/>
  <c r="S356" i="2"/>
  <c r="Q356" i="2"/>
  <c r="Z356" i="1"/>
  <c r="AA356" i="1"/>
  <c r="Q357" i="2" l="1"/>
  <c r="S357" i="2"/>
  <c r="R357" i="2"/>
  <c r="Z357" i="1"/>
  <c r="AA357" i="1"/>
  <c r="Y357" i="1"/>
  <c r="S358" i="2" l="1"/>
  <c r="R358" i="2"/>
  <c r="Q358" i="2"/>
  <c r="AA358" i="1"/>
  <c r="Z358" i="1"/>
  <c r="Y358" i="1"/>
  <c r="Q359" i="2" l="1"/>
  <c r="R359" i="2"/>
  <c r="S359" i="2"/>
  <c r="Z359" i="1"/>
  <c r="Y359" i="1"/>
  <c r="AA359" i="1"/>
  <c r="Y360" i="1" l="1"/>
  <c r="R360" i="2"/>
  <c r="S360" i="2"/>
  <c r="Q360" i="2"/>
  <c r="Z360" i="1"/>
  <c r="AA360" i="1"/>
  <c r="Q361" i="2" l="1"/>
  <c r="S361" i="2"/>
  <c r="R361" i="2"/>
  <c r="Z361" i="1"/>
  <c r="AA361" i="1"/>
  <c r="Y361" i="1"/>
  <c r="Q362" i="2" l="1"/>
  <c r="R362" i="2"/>
  <c r="S362" i="2"/>
  <c r="AA362" i="1"/>
  <c r="Z362" i="1"/>
  <c r="Y362" i="1"/>
  <c r="R363" i="2" l="1"/>
  <c r="S363" i="2"/>
  <c r="Q363" i="2"/>
  <c r="Z363" i="1"/>
  <c r="AA363" i="1"/>
  <c r="Y363" i="1"/>
  <c r="Y364" i="1" s="1"/>
  <c r="Q364" i="2" l="1"/>
  <c r="S364" i="2"/>
  <c r="R364" i="2"/>
  <c r="AA364" i="1"/>
  <c r="Z364" i="1"/>
  <c r="R365" i="2" l="1"/>
  <c r="Q365" i="2"/>
  <c r="Q366" i="2" s="1"/>
  <c r="S365" i="2"/>
  <c r="Z365" i="1"/>
  <c r="AA365" i="1"/>
  <c r="Y365" i="1"/>
  <c r="Y366" i="1" l="1"/>
  <c r="S366" i="2"/>
  <c r="R366" i="2"/>
  <c r="AA366" i="1"/>
  <c r="Z3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Penuliar, Michael</author>
  </authors>
  <commentList>
    <comment ref="B49" authorId="0" shapeId="0" xr:uid="{76F729A7-89B2-4AE9-B99B-8DCDF6DBF71A}">
      <text>
        <r>
          <rPr>
            <b/>
            <sz val="9"/>
            <color indexed="81"/>
            <rFont val="Tahoma"/>
            <family val="2"/>
          </rPr>
          <t>Penuliar, Michael:</t>
        </r>
        <r>
          <rPr>
            <sz val="9"/>
            <color indexed="81"/>
            <rFont val="Tahoma"/>
            <family val="2"/>
          </rPr>
          <t xml:space="preserve">
https://gov.texas.gov/news/post/governor-abbott-announces-phase-one-to-open-texas-establishes-statewide-minimum-standard-health-protocols</t>
        </r>
      </text>
    </comment>
    <comment ref="B66" authorId="0" shapeId="0" xr:uid="{542A9176-5569-40E3-99CD-9B34DDA1EBAE}">
      <text>
        <r>
          <rPr>
            <b/>
            <sz val="9"/>
            <color indexed="81"/>
            <rFont val="Tahoma"/>
            <family val="2"/>
          </rPr>
          <t xml:space="preserve">Penuliar, Michael </t>
        </r>
        <r>
          <rPr>
            <sz val="9"/>
            <color indexed="81"/>
            <rFont val="Tahoma"/>
            <family val="2"/>
          </rPr>
          <t>https://gov.texas.gov/news/post/governor-abbott-announces-phase-two-to-open-texas</t>
        </r>
      </text>
    </comment>
  </commentList>
</comments>
</file>

<file path=xl/sharedStrings.xml><?xml version="1.0" encoding="utf-8"?>
<sst xmlns="http://schemas.openxmlformats.org/spreadsheetml/2006/main" count="107" uniqueCount="59">
  <si>
    <t>Social Distancing Level</t>
  </si>
  <si>
    <t>SD Notes; events; observations</t>
  </si>
  <si>
    <t>Date</t>
  </si>
  <si>
    <t>Time</t>
  </si>
  <si>
    <t>New Confirmed Cases</t>
  </si>
  <si>
    <t>R0</t>
  </si>
  <si>
    <t>True R0 7day avg</t>
  </si>
  <si>
    <t>1 Line</t>
  </si>
  <si>
    <t>ln(active)</t>
  </si>
  <si>
    <t>ln(cumulative</t>
  </si>
  <si>
    <t>Cumulative dt</t>
  </si>
  <si>
    <t>Active dt</t>
  </si>
  <si>
    <t>Cumulative Cases</t>
  </si>
  <si>
    <t>Actual Active Cases</t>
  </si>
  <si>
    <t>Actual Recovered Cases</t>
  </si>
  <si>
    <t>Actual deaths</t>
  </si>
  <si>
    <t>Pct Change - Active</t>
  </si>
  <si>
    <t xml:space="preserve">Pct Chg Active - 7day </t>
  </si>
  <si>
    <t>Active x5</t>
  </si>
  <si>
    <r>
      <t>InfectionRate (</t>
    </r>
    <r>
      <rPr>
        <b/>
        <sz val="11"/>
        <color theme="1"/>
        <rFont val="Calibri"/>
        <family val="2"/>
      </rPr>
      <t>β)</t>
    </r>
  </si>
  <si>
    <t>Infection Duration (d)</t>
  </si>
  <si>
    <r>
      <t>Removal Rate (</t>
    </r>
    <r>
      <rPr>
        <b/>
        <sz val="11"/>
        <color theme="1"/>
        <rFont val="Calibri"/>
        <family val="2"/>
      </rPr>
      <t>ϒ)</t>
    </r>
  </si>
  <si>
    <t>% Chg in I</t>
  </si>
  <si>
    <t>Susceptible</t>
  </si>
  <si>
    <t>Infected</t>
  </si>
  <si>
    <t>Recovered</t>
  </si>
  <si>
    <t>Metrics</t>
  </si>
  <si>
    <t>Starting Numbers</t>
  </si>
  <si>
    <t>SD Lvls</t>
  </si>
  <si>
    <t>β – γ = Case pct chg</t>
  </si>
  <si>
    <t>SD % chg</t>
  </si>
  <si>
    <t>S</t>
  </si>
  <si>
    <t>Declares premptive public disaster, limits public gatherings to 200</t>
  </si>
  <si>
    <t>I</t>
  </si>
  <si>
    <t>R</t>
  </si>
  <si>
    <t>(β) - S infected/day</t>
  </si>
  <si>
    <t>(ϒ) - Recovered/day</t>
  </si>
  <si>
    <t>5 (reopen)</t>
  </si>
  <si>
    <t>6 (tbd)</t>
  </si>
  <si>
    <t>75% Reopen</t>
  </si>
  <si>
    <t>True R0 Est</t>
  </si>
  <si>
    <t>https://www.cebm.net/covid-19/when-will-it-be-over-an-introduction-to-viral-reproduction-numbers-r0-and-re/</t>
  </si>
  <si>
    <t>Close non-essential businesses</t>
  </si>
  <si>
    <t>Recovery Time</t>
  </si>
  <si>
    <t>SAH order</t>
  </si>
  <si>
    <t>Lag after SAH and school closures</t>
  </si>
  <si>
    <t>Recession, continues closed businesses, lack of income</t>
  </si>
  <si>
    <t>SAH order not renewed</t>
  </si>
  <si>
    <t>Certain businesses allowed to reopen with guidelines</t>
  </si>
  <si>
    <t>Accelerating decline in actives</t>
  </si>
  <si>
    <t>Gyms reopen</t>
  </si>
  <si>
    <t>BARS CLOSE, Restaurants scaled back to 50% cap - GA Exec Order</t>
  </si>
  <si>
    <t>Duration of Infectiousness (d)</t>
  </si>
  <si>
    <t>EO - related to closure</t>
  </si>
  <si>
    <t>Certain businesses allowed to reopen with guidelines; TX phase 1</t>
  </si>
  <si>
    <t>EO - related to opening; Gyms reopen</t>
  </si>
  <si>
    <t>EO - related to opening</t>
  </si>
  <si>
    <t>Memorial Day</t>
  </si>
  <si>
    <t>News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</si>
</sst>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9" fontId="2" fillId="3" borderId="5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6" xfId="0" applyNumberFormat="1" applyBorder="1"/>
    <xf numFmtId="14" fontId="0" fillId="0" borderId="7" xfId="0" applyNumberFormat="1" applyBorder="1"/>
    <xf numFmtId="1" fontId="0" fillId="0" borderId="7" xfId="0" applyNumberFormat="1" applyBorder="1"/>
    <xf numFmtId="1" fontId="0" fillId="0" borderId="0" xfId="0" applyNumberFormat="1" applyBorder="1"/>
    <xf numFmtId="4" fontId="0" fillId="0" borderId="0" xfId="0" applyNumberFormat="1" applyBorder="1"/>
    <xf numFmtId="0" fontId="0" fillId="0" borderId="7" xfId="0" applyNumberFormat="1" applyBorder="1"/>
    <xf numFmtId="0" fontId="0" fillId="0" borderId="0" xfId="0" applyNumberFormat="1" applyBorder="1"/>
    <xf numFmtId="10" fontId="0" fillId="0" borderId="0" xfId="0" applyNumberFormat="1" applyBorder="1"/>
    <xf numFmtId="4" fontId="0" fillId="0" borderId="7" xfId="0" applyNumberFormat="1" applyBorder="1"/>
    <xf numFmtId="4" fontId="0" fillId="0" borderId="7" xfId="0" applyNumberFormat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10" fontId="0" fillId="0" borderId="0" xfId="2" applyNumberFormat="1" applyFont="1" applyBorder="1"/>
    <xf numFmtId="4" fontId="0" fillId="0" borderId="7" xfId="1" applyNumberFormat="1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7" xfId="0" applyNumberFormat="1" applyFill="1" applyBorder="1"/>
    <xf numFmtId="166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0" fillId="0" borderId="0" xfId="0" applyNumberFormat="1"/>
    <xf numFmtId="0" fontId="3" fillId="0" borderId="0" xfId="3"/>
    <xf numFmtId="0" fontId="0" fillId="0" borderId="0" xfId="0" applyNumberFormat="1" applyFill="1" applyBorder="1"/>
    <xf numFmtId="2" fontId="0" fillId="0" borderId="0" xfId="0" applyNumberFormat="1" applyBorder="1"/>
    <xf numFmtId="0" fontId="0" fillId="0" borderId="0" xfId="0" applyNumberFormat="1" applyFon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ill="1"/>
    <xf numFmtId="10" fontId="0" fillId="0" borderId="0" xfId="2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4" fontId="0" fillId="0" borderId="0" xfId="0" applyNumberFormat="1" applyAlignment="1">
      <alignment horizontal="center"/>
    </xf>
    <xf numFmtId="0" fontId="2" fillId="0" borderId="0" xfId="0" applyFont="1" applyFill="1"/>
    <xf numFmtId="0" fontId="0" fillId="5" borderId="5" xfId="0" applyFont="1" applyFill="1" applyBorder="1" applyAlignment="1">
      <alignment horizontal="center"/>
    </xf>
    <xf numFmtId="164" fontId="0" fillId="5" borderId="5" xfId="0" applyNumberFormat="1" applyFont="1" applyFill="1" applyBorder="1" applyAlignment="1">
      <alignment horizontal="center"/>
    </xf>
    <xf numFmtId="10" fontId="1" fillId="5" borderId="5" xfId="2" applyNumberFormat="1" applyFont="1" applyFill="1" applyBorder="1" applyAlignment="1">
      <alignment horizontal="center"/>
    </xf>
    <xf numFmtId="2" fontId="1" fillId="5" borderId="5" xfId="2" applyNumberFormat="1" applyFont="1" applyFill="1" applyBorder="1" applyAlignment="1">
      <alignment horizontal="center"/>
    </xf>
    <xf numFmtId="10" fontId="1" fillId="0" borderId="5" xfId="2" applyNumberFormat="1" applyFont="1" applyBorder="1" applyAlignment="1">
      <alignment horizontal="center"/>
    </xf>
    <xf numFmtId="1" fontId="0" fillId="0" borderId="0" xfId="0" applyNumberFormat="1" applyFill="1" applyBorder="1"/>
    <xf numFmtId="1" fontId="0" fillId="0" borderId="7" xfId="0" applyNumberFormat="1" applyFill="1" applyBorder="1"/>
    <xf numFmtId="0" fontId="2" fillId="6" borderId="3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ill="1" applyBorder="1"/>
    <xf numFmtId="0" fontId="2" fillId="2" borderId="1" xfId="0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auto="1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- IR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Pre-Reopen'!$R$1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Pre-Reopen'!$C$2:$C$366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Pre-Reopen'!$R$2:$R$366</c:f>
              <c:numCache>
                <c:formatCode>#,##0.00</c:formatCode>
                <c:ptCount val="365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  <c:pt idx="137">
                  <c:v>255.24992809947585</c:v>
                </c:pt>
                <c:pt idx="138">
                  <c:v>250.55354003783819</c:v>
                </c:pt>
                <c:pt idx="139">
                  <c:v>245.94341374132912</c:v>
                </c:pt>
                <c:pt idx="140">
                  <c:v>241.41797018163155</c:v>
                </c:pt>
                <c:pt idx="141">
                  <c:v>236.97565903732703</c:v>
                </c:pt>
                <c:pt idx="142">
                  <c:v>232.61495817922656</c:v>
                </c:pt>
                <c:pt idx="143">
                  <c:v>228.33437316466294</c:v>
                </c:pt>
                <c:pt idx="144">
                  <c:v>224.13243674059828</c:v>
                </c:pt>
                <c:pt idx="145">
                  <c:v>220.00770835540274</c:v>
                </c:pt>
                <c:pt idx="146">
                  <c:v>215.95877367916205</c:v>
                </c:pt>
                <c:pt idx="147">
                  <c:v>211.98424413237387</c:v>
                </c:pt>
                <c:pt idx="148">
                  <c:v>208.08275642289487</c:v>
                </c:pt>
                <c:pt idx="149">
                  <c:v>204.25297209100194</c:v>
                </c:pt>
                <c:pt idx="150">
                  <c:v>200.49357706243359</c:v>
                </c:pt>
                <c:pt idx="151">
                  <c:v>196.80328120927885</c:v>
                </c:pt>
                <c:pt idx="152">
                  <c:v>193.18081791858353</c:v>
                </c:pt>
                <c:pt idx="153">
                  <c:v>189.62494366854492</c:v>
                </c:pt>
                <c:pt idx="154">
                  <c:v>186.13443761216845</c:v>
                </c:pt>
                <c:pt idx="155">
                  <c:v>182.70810116826127</c:v>
                </c:pt>
                <c:pt idx="156">
                  <c:v>179.34475761964006</c:v>
                </c:pt>
                <c:pt idx="157">
                  <c:v>176.04325171843152</c:v>
                </c:pt>
                <c:pt idx="158">
                  <c:v>172.80244929834637</c:v>
                </c:pt>
                <c:pt idx="159">
                  <c:v>169.62123689380928</c:v>
                </c:pt>
                <c:pt idx="160">
                  <c:v>166.49852136582891</c:v>
                </c:pt>
                <c:pt idx="161">
                  <c:v>163.43322953449382</c:v>
                </c:pt>
                <c:pt idx="162">
                  <c:v>160.4243078179822</c:v>
                </c:pt>
                <c:pt idx="163">
                  <c:v>157.47072187797454</c:v>
                </c:pt>
                <c:pt idx="164">
                  <c:v>154.57145627136066</c:v>
                </c:pt>
                <c:pt idx="165">
                  <c:v>151.72551410813347</c:v>
                </c:pt>
                <c:pt idx="166">
                  <c:v>148.93191671536411</c:v>
                </c:pt>
                <c:pt idx="167">
                  <c:v>146.1897033071545</c:v>
                </c:pt>
                <c:pt idx="168">
                  <c:v>143.49793066046499</c:v>
                </c:pt>
                <c:pt idx="169">
                  <c:v>140.85567279671631</c:v>
                </c:pt>
                <c:pt idx="170">
                  <c:v>138.26202066906683</c:v>
                </c:pt>
                <c:pt idx="171">
                  <c:v>135.71608185526739</c:v>
                </c:pt>
                <c:pt idx="172">
                  <c:v>133.21698025599767</c:v>
                </c:pt>
                <c:pt idx="173">
                  <c:v>130.76385579858984</c:v>
                </c:pt>
                <c:pt idx="174">
                  <c:v>128.35586414604623</c:v>
                </c:pt>
                <c:pt idx="175">
                  <c:v>125.99217641125952</c:v>
                </c:pt>
                <c:pt idx="176">
                  <c:v>123.67197887634563</c:v>
                </c:pt>
                <c:pt idx="177">
                  <c:v>121.39447271700038</c:v>
                </c:pt>
                <c:pt idx="178">
                  <c:v>119.15887373179299</c:v>
                </c:pt>
                <c:pt idx="179">
                  <c:v>116.96441207631062</c:v>
                </c:pt>
                <c:pt idx="180">
                  <c:v>114.81033200206947</c:v>
                </c:pt>
                <c:pt idx="181">
                  <c:v>112.69589160010956</c:v>
                </c:pt>
                <c:pt idx="182">
                  <c:v>110.62036254919144</c:v>
                </c:pt>
                <c:pt idx="183">
                  <c:v>108.58302986851467</c:v>
                </c:pt>
                <c:pt idx="184">
                  <c:v>106.58319167487882</c:v>
                </c:pt>
                <c:pt idx="185">
                  <c:v>104.62015894420961</c:v>
                </c:pt>
                <c:pt idx="186">
                  <c:v>102.6932552773735</c:v>
                </c:pt>
                <c:pt idx="187">
                  <c:v>100.80181667020574</c:v>
                </c:pt>
                <c:pt idx="188">
                  <c:v>98.945191287677929</c:v>
                </c:pt>
                <c:pt idx="189">
                  <c:v>97.122739242132269</c:v>
                </c:pt>
                <c:pt idx="190">
                  <c:v>95.333832375511349</c:v>
                </c:pt>
                <c:pt idx="191">
                  <c:v>93.57785404551278</c:v>
                </c:pt>
                <c:pt idx="192">
                  <c:v>91.854198915599881</c:v>
                </c:pt>
                <c:pt idx="193">
                  <c:v>90.162272748800262</c:v>
                </c:pt>
                <c:pt idx="194">
                  <c:v>88.501492205225702</c:v>
                </c:pt>
                <c:pt idx="195">
                  <c:v>86.871284643247307</c:v>
                </c:pt>
                <c:pt idx="196">
                  <c:v>85.271087924261678</c:v>
                </c:pt>
                <c:pt idx="197">
                  <c:v>83.700350220984461</c:v>
                </c:pt>
                <c:pt idx="198">
                  <c:v>82.15852982920876</c:v>
                </c:pt>
                <c:pt idx="199">
                  <c:v>80.645094982967152</c:v>
                </c:pt>
                <c:pt idx="200">
                  <c:v>79.159523673037043</c:v>
                </c:pt>
                <c:pt idx="201">
                  <c:v>77.701303468729847</c:v>
                </c:pt>
                <c:pt idx="202">
                  <c:v>76.269931342905906</c:v>
                </c:pt>
                <c:pt idx="203">
                  <c:v>74.864913500157712</c:v>
                </c:pt>
                <c:pt idx="204">
                  <c:v>73.485765208105121</c:v>
                </c:pt>
                <c:pt idx="205">
                  <c:v>72.132010631747278</c:v>
                </c:pt>
                <c:pt idx="206">
                  <c:v>70.803182670816767</c:v>
                </c:pt>
                <c:pt idx="207">
                  <c:v>69.498822800082522</c:v>
                </c:pt>
                <c:pt idx="208">
                  <c:v>68.218480912548927</c:v>
                </c:pt>
                <c:pt idx="209">
                  <c:v>66.961715165499427</c:v>
                </c:pt>
                <c:pt idx="210">
                  <c:v>65.728091829333962</c:v>
                </c:pt>
                <c:pt idx="211">
                  <c:v>64.517185139150257</c:v>
                </c:pt>
                <c:pt idx="212">
                  <c:v>63.328577149019907</c:v>
                </c:pt>
                <c:pt idx="213">
                  <c:v>62.161857588911161</c:v>
                </c:pt>
                <c:pt idx="214">
                  <c:v>61.016623724211016</c:v>
                </c:pt>
                <c:pt idx="215">
                  <c:v>59.892480217800006</c:v>
                </c:pt>
                <c:pt idx="216">
                  <c:v>58.78903899463414</c:v>
                </c:pt>
                <c:pt idx="217">
                  <c:v>57.705919108788862</c:v>
                </c:pt>
                <c:pt idx="218">
                  <c:v>56.64274661292108</c:v>
                </c:pt>
                <c:pt idx="219">
                  <c:v>55.599154430105671</c:v>
                </c:pt>
                <c:pt idx="220">
                  <c:v>54.574782228004075</c:v>
                </c:pt>
                <c:pt idx="221">
                  <c:v>53.569276295322886</c:v>
                </c:pt>
                <c:pt idx="222">
                  <c:v>52.582289420521434</c:v>
                </c:pt>
                <c:pt idx="223">
                  <c:v>51.613480772727868</c:v>
                </c:pt>
                <c:pt idx="224">
                  <c:v>50.662515784824031</c:v>
                </c:pt>
                <c:pt idx="225">
                  <c:v>49.729066038660143</c:v>
                </c:pt>
                <c:pt idx="226">
                  <c:v>48.812809152360863</c:v>
                </c:pt>
                <c:pt idx="227">
                  <c:v>47.913428669685175</c:v>
                </c:pt>
                <c:pt idx="228">
                  <c:v>47.030613951403026</c:v>
                </c:pt>
                <c:pt idx="229">
                  <c:v>46.164060068652319</c:v>
                </c:pt>
                <c:pt idx="230">
                  <c:v>45.313467698240729</c:v>
                </c:pt>
                <c:pt idx="231">
                  <c:v>44.478543019857021</c:v>
                </c:pt>
                <c:pt idx="232">
                  <c:v>43.658997615157595</c:v>
                </c:pt>
                <c:pt idx="233">
                  <c:v>42.85454836869431</c:v>
                </c:pt>
                <c:pt idx="234">
                  <c:v>42.064917370650349</c:v>
                </c:pt>
                <c:pt idx="235">
                  <c:v>41.289831821351456</c:v>
                </c:pt>
                <c:pt idx="236">
                  <c:v>40.529023937520478</c:v>
                </c:pt>
                <c:pt idx="237">
                  <c:v>39.782230860243658</c:v>
                </c:pt>
                <c:pt idx="238">
                  <c:v>39.049194564617714</c:v>
                </c:pt>
                <c:pt idx="239">
                  <c:v>38.32966177104732</c:v>
                </c:pt>
                <c:pt idx="240">
                  <c:v>37.623383858163095</c:v>
                </c:pt>
                <c:pt idx="241">
                  <c:v>36.930116777330767</c:v>
                </c:pt>
                <c:pt idx="242">
                  <c:v>36.24962096872266</c:v>
                </c:pt>
                <c:pt idx="243">
                  <c:v>35.581661278923249</c:v>
                </c:pt>
                <c:pt idx="244">
                  <c:v>34.92600688004093</c:v>
                </c:pt>
                <c:pt idx="245">
                  <c:v>34.282431190298702</c:v>
                </c:pt>
                <c:pt idx="246">
                  <c:v>33.650711796076983</c:v>
                </c:pt>
                <c:pt idx="247">
                  <c:v>33.030630375382145</c:v>
                </c:pt>
                <c:pt idx="248">
                  <c:v>32.421972622714975</c:v>
                </c:pt>
                <c:pt idx="249">
                  <c:v>31.824528175313567</c:v>
                </c:pt>
                <c:pt idx="250">
                  <c:v>31.238090540745745</c:v>
                </c:pt>
                <c:pt idx="251">
                  <c:v>30.662457025826477</c:v>
                </c:pt>
                <c:pt idx="252">
                  <c:v>30.097428666836258</c:v>
                </c:pt>
                <c:pt idx="253">
                  <c:v>29.542810161016728</c:v>
                </c:pt>
                <c:pt idx="254">
                  <c:v>28.998409799320381</c:v>
                </c:pt>
                <c:pt idx="255">
                  <c:v>28.46403940039156</c:v>
                </c:pt>
                <c:pt idx="256">
                  <c:v>27.9395142457563</c:v>
                </c:pt>
                <c:pt idx="257">
                  <c:v>27.424653016199066</c:v>
                </c:pt>
                <c:pt idx="258">
                  <c:v>26.919277729304781</c:v>
                </c:pt>
                <c:pt idx="259">
                  <c:v>26.423213678144911</c:v>
                </c:pt>
                <c:pt idx="260">
                  <c:v>25.936289371086836</c:v>
                </c:pt>
                <c:pt idx="261">
                  <c:v>25.45833647270598</c:v>
                </c:pt>
                <c:pt idx="262">
                  <c:v>24.989189745780681</c:v>
                </c:pt>
                <c:pt idx="263">
                  <c:v>24.528686994350029</c:v>
                </c:pt>
                <c:pt idx="264">
                  <c:v>24.076669007815322</c:v>
                </c:pt>
                <c:pt idx="265">
                  <c:v>23.632979506066143</c:v>
                </c:pt>
                <c:pt idx="266">
                  <c:v>23.19746508561234</c:v>
                </c:pt>
                <c:pt idx="267">
                  <c:v>22.769975166703581</c:v>
                </c:pt>
                <c:pt idx="268">
                  <c:v>22.350361941418488</c:v>
                </c:pt>
                <c:pt idx="269">
                  <c:v>21.938480322705662</c:v>
                </c:pt>
                <c:pt idx="270">
                  <c:v>21.534187894359228</c:v>
                </c:pt>
                <c:pt idx="271">
                  <c:v>21.137344861911828</c:v>
                </c:pt>
                <c:pt idx="272">
                  <c:v>20.747814004428349</c:v>
                </c:pt>
                <c:pt idx="273">
                  <c:v>20.365460627183953</c:v>
                </c:pt>
                <c:pt idx="274">
                  <c:v>19.990152515210216</c:v>
                </c:pt>
                <c:pt idx="275">
                  <c:v>19.621759887693546</c:v>
                </c:pt>
                <c:pt idx="276">
                  <c:v>19.260155353210369</c:v>
                </c:pt>
                <c:pt idx="277">
                  <c:v>18.905213865783686</c:v>
                </c:pt>
                <c:pt idx="278">
                  <c:v>18.556812681746109</c:v>
                </c:pt>
                <c:pt idx="279">
                  <c:v>18.214831317394562</c:v>
                </c:pt>
                <c:pt idx="280">
                  <c:v>17.879151507422204</c:v>
                </c:pt>
                <c:pt idx="281">
                  <c:v>17.549657164113391</c:v>
                </c:pt>
                <c:pt idx="282">
                  <c:v>17.226234337287686</c:v>
                </c:pt>
                <c:pt idx="283">
                  <c:v>16.908771174979247</c:v>
                </c:pt>
                <c:pt idx="284">
                  <c:v>16.597157884838143</c:v>
                </c:pt>
                <c:pt idx="285">
                  <c:v>16.291286696240384</c:v>
                </c:pt>
                <c:pt idx="286">
                  <c:v>15.991051823093708</c:v>
                </c:pt>
                <c:pt idx="287">
                  <c:v>15.696349427326407</c:v>
                </c:pt>
                <c:pt idx="288">
                  <c:v>15.407077583046675</c:v>
                </c:pt>
                <c:pt idx="289">
                  <c:v>15.123136241360212</c:v>
                </c:pt>
                <c:pt idx="290">
                  <c:v>14.844427195834042</c:v>
                </c:pt>
                <c:pt idx="291">
                  <c:v>14.570854048594725</c:v>
                </c:pt>
                <c:pt idx="292">
                  <c:v>14.302322177049328</c:v>
                </c:pt>
                <c:pt idx="293">
                  <c:v>14.038738701217765</c:v>
                </c:pt>
                <c:pt idx="294">
                  <c:v>13.780012451665316</c:v>
                </c:pt>
                <c:pt idx="295">
                  <c:v>13.526053938024321</c:v>
                </c:pt>
                <c:pt idx="296">
                  <c:v>13.276775318094263</c:v>
                </c:pt>
                <c:pt idx="297">
                  <c:v>13.032090367509655</c:v>
                </c:pt>
                <c:pt idx="298">
                  <c:v>12.791914449965311</c:v>
                </c:pt>
                <c:pt idx="299">
                  <c:v>12.556164487988797</c:v>
                </c:pt>
                <c:pt idx="300">
                  <c:v>12.324758934250037</c:v>
                </c:pt>
                <c:pt idx="301">
                  <c:v>12.097617743398237</c:v>
                </c:pt>
                <c:pt idx="302">
                  <c:v>11.874662344416441</c:v>
                </c:pt>
                <c:pt idx="303">
                  <c:v>11.655815613484249</c:v>
                </c:pt>
                <c:pt idx="304">
                  <c:v>11.441001847339383</c:v>
                </c:pt>
                <c:pt idx="305">
                  <c:v>11.230146737128933</c:v>
                </c:pt>
                <c:pt idx="306">
                  <c:v>11.023177342741338</c:v>
                </c:pt>
                <c:pt idx="307">
                  <c:v>10.820022067610248</c:v>
                </c:pt>
                <c:pt idx="308">
                  <c:v>10.620610633981654</c:v>
                </c:pt>
                <c:pt idx="309">
                  <c:v>10.424874058635755</c:v>
                </c:pt>
                <c:pt idx="310">
                  <c:v>10.232744629055242</c:v>
                </c:pt>
                <c:pt idx="311">
                  <c:v>10.044155880031798</c:v>
                </c:pt>
                <c:pt idx="312">
                  <c:v>9.8590425707027816</c:v>
                </c:pt>
                <c:pt idx="313">
                  <c:v>9.6773406620101987</c:v>
                </c:pt>
                <c:pt idx="314">
                  <c:v>9.4989872945742206</c:v>
                </c:pt>
                <c:pt idx="315">
                  <c:v>9.3239207669736199</c:v>
                </c:pt>
                <c:pt idx="316">
                  <c:v>9.1520805144256911</c:v>
                </c:pt>
                <c:pt idx="317">
                  <c:v>8.983407087858291</c:v>
                </c:pt>
                <c:pt idx="318">
                  <c:v>8.8178421333668204</c:v>
                </c:pt>
                <c:pt idx="319">
                  <c:v>8.655328372049075</c:v>
                </c:pt>
                <c:pt idx="320">
                  <c:v>8.4958095802110343</c:v>
                </c:pt>
                <c:pt idx="321">
                  <c:v>8.339230569936765</c:v>
                </c:pt>
                <c:pt idx="322">
                  <c:v>8.1855371700157704</c:v>
                </c:pt>
                <c:pt idx="323">
                  <c:v>8.0346762072212137</c:v>
                </c:pt>
                <c:pt idx="324">
                  <c:v>7.8865954879325724</c:v>
                </c:pt>
                <c:pt idx="325">
                  <c:v>7.7412437800963962</c:v>
                </c:pt>
                <c:pt idx="326">
                  <c:v>7.5985707955189667</c:v>
                </c:pt>
                <c:pt idx="327">
                  <c:v>7.4585271724847608</c:v>
                </c:pt>
                <c:pt idx="328">
                  <c:v>7.3210644586947229</c:v>
                </c:pt>
                <c:pt idx="329">
                  <c:v>7.1861350945184892</c:v>
                </c:pt>
                <c:pt idx="330">
                  <c:v>7.05369239655478</c:v>
                </c:pt>
                <c:pt idx="331">
                  <c:v>6.9236905414943113</c:v>
                </c:pt>
                <c:pt idx="332">
                  <c:v>6.7960845502796596</c:v>
                </c:pt>
                <c:pt idx="333">
                  <c:v>6.6708302725566266</c:v>
                </c:pt>
                <c:pt idx="334">
                  <c:v>6.5478843714117492</c:v>
                </c:pt>
                <c:pt idx="335">
                  <c:v>6.4272043083906958</c:v>
                </c:pt>
                <c:pt idx="336">
                  <c:v>6.3087483287923822</c:v>
                </c:pt>
                <c:pt idx="337">
                  <c:v>6.1924754472337495</c:v>
                </c:pt>
                <c:pt idx="338">
                  <c:v>6.0783454334802247</c:v>
                </c:pt>
                <c:pt idx="339">
                  <c:v>5.9663187985369746</c:v>
                </c:pt>
                <c:pt idx="340">
                  <c:v>5.8563567809961716</c:v>
                </c:pt>
                <c:pt idx="341">
                  <c:v>5.7484213336355587</c:v>
                </c:pt>
                <c:pt idx="342">
                  <c:v>5.6424751102636943</c:v>
                </c:pt>
                <c:pt idx="343">
                  <c:v>5.5384814528073409</c:v>
                </c:pt>
                <c:pt idx="344">
                  <c:v>5.436404378636551</c:v>
                </c:pt>
                <c:pt idx="345">
                  <c:v>5.3362085681230749</c:v>
                </c:pt>
                <c:pt idx="346">
                  <c:v>5.237859352427809</c:v>
                </c:pt>
                <c:pt idx="347">
                  <c:v>5.1413227015130545</c:v>
                </c:pt>
                <c:pt idx="348">
                  <c:v>5.0465652123754792</c:v>
                </c:pt>
                <c:pt idx="349">
                  <c:v>4.9535540974957026</c:v>
                </c:pt>
                <c:pt idx="350">
                  <c:v>4.8622571735005282</c:v>
                </c:pt>
                <c:pt idx="351">
                  <c:v>4.7726428500339173</c:v>
                </c:pt>
                <c:pt idx="352">
                  <c:v>4.6846801188328584</c:v>
                </c:pt>
                <c:pt idx="353">
                  <c:v>4.5983385430043651</c:v>
                </c:pt>
                <c:pt idx="354">
                  <c:v>4.5135882464999044</c:v>
                </c:pt>
                <c:pt idx="355">
                  <c:v>4.4303999037836279</c:v>
                </c:pt>
                <c:pt idx="356">
                  <c:v>4.348744729690833</c:v>
                </c:pt>
                <c:pt idx="357">
                  <c:v>4.2685944694731637</c:v>
                </c:pt>
                <c:pt idx="358">
                  <c:v>4.1899213890271092</c:v>
                </c:pt>
                <c:pt idx="359">
                  <c:v>4.1126982653024298</c:v>
                </c:pt>
                <c:pt idx="360">
                  <c:v>4.0368983768872031</c:v>
                </c:pt>
                <c:pt idx="361">
                  <c:v>3.962495494766241</c:v>
                </c:pt>
                <c:pt idx="362">
                  <c:v>3.8894638732496816</c:v>
                </c:pt>
                <c:pt idx="363">
                  <c:v>3.8177782410686345</c:v>
                </c:pt>
                <c:pt idx="364">
                  <c:v>3.7474137926347977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7-46DB-80D9-702EC5EEF181}"/>
            </c:ext>
          </c:extLst>
        </c:ser>
        <c:ser>
          <c:idx val="1"/>
          <c:order val="1"/>
          <c:tx>
            <c:strRef>
              <c:f>'SIR Model Pre-Reopen'!$S$1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Model Pre-Reopen'!$C$2:$C$366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Model Pre-Reopen'!$S$2:$S$366</c:f>
              <c:numCache>
                <c:formatCode>#,##0.00</c:formatCode>
                <c:ptCount val="365"/>
                <c:pt idx="0">
                  <c:v>0</c:v>
                </c:pt>
                <c:pt idx="1">
                  <c:v>4.4999999999999998E-2</c:v>
                </c:pt>
                <c:pt idx="2">
                  <c:v>0.11497500000000001</c:v>
                </c:pt>
                <c:pt idx="3">
                  <c:v>0.22378604388732903</c:v>
                </c:pt>
                <c:pt idx="4">
                  <c:v>0.39298689487007521</c:v>
                </c:pt>
                <c:pt idx="5">
                  <c:v>0.65609324278245607</c:v>
                </c:pt>
                <c:pt idx="6">
                  <c:v>1.0652209503632646</c:v>
                </c:pt>
                <c:pt idx="7">
                  <c:v>1.7014076212708518</c:v>
                </c:pt>
                <c:pt idx="8">
                  <c:v>2.6906604383163684</c:v>
                </c:pt>
                <c:pt idx="9">
                  <c:v>4.2289052140544534</c:v>
                </c:pt>
                <c:pt idx="10">
                  <c:v>6.3900591663977018</c:v>
                </c:pt>
                <c:pt idx="11">
                  <c:v>9.4263199698500966</c:v>
                </c:pt>
                <c:pt idx="12">
                  <c:v>13.691945846267476</c:v>
                </c:pt>
                <c:pt idx="13">
                  <c:v>19.684512241771849</c:v>
                </c:pt>
                <c:pt idx="14">
                  <c:v>28.102801527630263</c:v>
                </c:pt>
                <c:pt idx="15">
                  <c:v>39.927988194830903</c:v>
                </c:pt>
                <c:pt idx="16">
                  <c:v>56.537408519560813</c:v>
                </c:pt>
                <c:pt idx="17">
                  <c:v>79.863824372783228</c:v>
                </c:pt>
                <c:pt idx="18">
                  <c:v>104.65514906811572</c:v>
                </c:pt>
                <c:pt idx="19">
                  <c:v>131.00289775308428</c:v>
                </c:pt>
                <c:pt idx="20">
                  <c:v>159.00424022031709</c:v>
                </c:pt>
                <c:pt idx="21">
                  <c:v>188.76234220681948</c:v>
                </c:pt>
                <c:pt idx="22">
                  <c:v>220.38672624014197</c:v>
                </c:pt>
                <c:pt idx="23">
                  <c:v>253.99365301239067</c:v>
                </c:pt>
                <c:pt idx="24">
                  <c:v>289.7065242933819</c:v>
                </c:pt>
                <c:pt idx="25">
                  <c:v>327.65630842266643</c:v>
                </c:pt>
                <c:pt idx="26">
                  <c:v>367.98198944607253</c:v>
                </c:pt>
                <c:pt idx="27">
                  <c:v>410.83104098518635</c:v>
                </c:pt>
                <c:pt idx="28">
                  <c:v>456.35992594705147</c:v>
                </c:pt>
                <c:pt idx="29">
                  <c:v>504.73462319547599</c:v>
                </c:pt>
                <c:pt idx="30">
                  <c:v>556.1311823137089</c:v>
                </c:pt>
                <c:pt idx="31">
                  <c:v>610.73630758979346</c:v>
                </c:pt>
                <c:pt idx="32">
                  <c:v>668.74797234937887</c:v>
                </c:pt>
                <c:pt idx="33">
                  <c:v>730.3760647447732</c:v>
                </c:pt>
                <c:pt idx="34">
                  <c:v>792.90432248215984</c:v>
                </c:pt>
                <c:pt idx="35">
                  <c:v>856.34490762719975</c:v>
                </c:pt>
                <c:pt idx="36">
                  <c:v>920.71011676817386</c:v>
                </c:pt>
                <c:pt idx="37">
                  <c:v>986.01238158345564</c:v>
                </c:pt>
                <c:pt idx="38">
                  <c:v>1052.2642693790553</c:v>
                </c:pt>
                <c:pt idx="39">
                  <c:v>1119.4784835949495</c:v>
                </c:pt>
                <c:pt idx="40">
                  <c:v>1187.6678642788768</c:v>
                </c:pt>
                <c:pt idx="41">
                  <c:v>1256.8453885262536</c:v>
                </c:pt>
                <c:pt idx="42">
                  <c:v>1324.7613351985465</c:v>
                </c:pt>
                <c:pt idx="43">
                  <c:v>1391.4384685268201</c:v>
                </c:pt>
                <c:pt idx="44">
                  <c:v>1456.8991508377758</c:v>
                </c:pt>
                <c:pt idx="45">
                  <c:v>1521.1653493247654</c:v>
                </c:pt>
                <c:pt idx="46">
                  <c:v>1584.2586427167864</c:v>
                </c:pt>
                <c:pt idx="47">
                  <c:v>1646.2002278465322</c:v>
                </c:pt>
                <c:pt idx="48">
                  <c:v>1707.0109261185805</c:v>
                </c:pt>
                <c:pt idx="49">
                  <c:v>1766.7111898788073</c:v>
                </c:pt>
                <c:pt idx="50">
                  <c:v>1825.3211086861229</c:v>
                </c:pt>
                <c:pt idx="51">
                  <c:v>1882.8604154876293</c:v>
                </c:pt>
                <c:pt idx="52">
                  <c:v>1939.3484926983058</c:v>
                </c:pt>
                <c:pt idx="53">
                  <c:v>1994.804378186328</c:v>
                </c:pt>
                <c:pt idx="54">
                  <c:v>2049.246771165132</c:v>
                </c:pt>
                <c:pt idx="55">
                  <c:v>2102.6940379933367</c:v>
                </c:pt>
                <c:pt idx="56">
                  <c:v>2155.1642178836328</c:v>
                </c:pt>
                <c:pt idx="57">
                  <c:v>2206.6750285217572</c:v>
                </c:pt>
                <c:pt idx="58">
                  <c:v>2257.2438715966614</c:v>
                </c:pt>
                <c:pt idx="59">
                  <c:v>2306.8878382429825</c:v>
                </c:pt>
                <c:pt idx="60">
                  <c:v>2355.6237143969324</c:v>
                </c:pt>
                <c:pt idx="61">
                  <c:v>2403.4679860667034</c:v>
                </c:pt>
                <c:pt idx="62">
                  <c:v>2450.4368445184996</c:v>
                </c:pt>
                <c:pt idx="63">
                  <c:v>2496.5461913792906</c:v>
                </c:pt>
                <c:pt idx="64">
                  <c:v>2541.8116436573837</c:v>
                </c:pt>
                <c:pt idx="65">
                  <c:v>2586.2485386819035</c:v>
                </c:pt>
                <c:pt idx="66">
                  <c:v>2629.8719389622679</c:v>
                </c:pt>
                <c:pt idx="67">
                  <c:v>2672.6966369687357</c:v>
                </c:pt>
                <c:pt idx="68">
                  <c:v>2714.7371598351056</c:v>
                </c:pt>
                <c:pt idx="69">
                  <c:v>2756.0077739846279</c:v>
                </c:pt>
                <c:pt idx="70">
                  <c:v>2796.5224896801951</c:v>
                </c:pt>
                <c:pt idx="71">
                  <c:v>2836.2950654998631</c:v>
                </c:pt>
                <c:pt idx="72">
                  <c:v>2875.3390127387497</c:v>
                </c:pt>
                <c:pt idx="73">
                  <c:v>2913.6675997383504</c:v>
                </c:pt>
                <c:pt idx="74">
                  <c:v>2951.2938561443007</c:v>
                </c:pt>
                <c:pt idx="75">
                  <c:v>2988.2305770936114</c:v>
                </c:pt>
                <c:pt idx="76">
                  <c:v>3024.4903273323898</c:v>
                </c:pt>
                <c:pt idx="77">
                  <c:v>3060.0854452650506</c:v>
                </c:pt>
                <c:pt idx="78">
                  <c:v>3095.0280469360196</c:v>
                </c:pt>
                <c:pt idx="79">
                  <c:v>3129.3300299449124</c:v>
                </c:pt>
                <c:pt idx="80">
                  <c:v>3163.0030772961741</c:v>
                </c:pt>
                <c:pt idx="81">
                  <c:v>3196.0586611841422</c:v>
                </c:pt>
                <c:pt idx="82">
                  <c:v>3228.5080467145026</c:v>
                </c:pt>
                <c:pt idx="83">
                  <c:v>3260.3622955630808</c:v>
                </c:pt>
                <c:pt idx="84">
                  <c:v>3291.6322695729182</c:v>
                </c:pt>
                <c:pt idx="85">
                  <c:v>3322.3286342905581</c:v>
                </c:pt>
                <c:pt idx="86">
                  <c:v>3352.4618624424684</c:v>
                </c:pt>
                <c:pt idx="87">
                  <c:v>3382.0422373525116</c:v>
                </c:pt>
                <c:pt idx="88">
                  <c:v>3411.0798563013627</c:v>
                </c:pt>
                <c:pt idx="89">
                  <c:v>3439.5846338287697</c:v>
                </c:pt>
                <c:pt idx="90">
                  <c:v>3467.5663049795376</c:v>
                </c:pt>
                <c:pt idx="91">
                  <c:v>3495.0344284941048</c:v>
                </c:pt>
                <c:pt idx="92">
                  <c:v>3521.9983899445815</c:v>
                </c:pt>
                <c:pt idx="93">
                  <c:v>3548.4674048170914</c:v>
                </c:pt>
                <c:pt idx="94">
                  <c:v>3574.4505215412669</c:v>
                </c:pt>
                <c:pt idx="95">
                  <c:v>3599.9566244677239</c:v>
                </c:pt>
                <c:pt idx="96">
                  <c:v>3624.9944367943394</c:v>
                </c:pt>
                <c:pt idx="97">
                  <c:v>3649.5725234421411</c:v>
                </c:pt>
                <c:pt idx="98">
                  <c:v>3673.6992938816115</c:v>
                </c:pt>
                <c:pt idx="99">
                  <c:v>3697.3830049101948</c:v>
                </c:pt>
                <c:pt idx="100">
                  <c:v>3720.6317633817898</c:v>
                </c:pt>
                <c:pt idx="101">
                  <c:v>3743.4535288889961</c:v>
                </c:pt>
                <c:pt idx="102">
                  <c:v>3765.8561163988752</c:v>
                </c:pt>
                <c:pt idx="103">
                  <c:v>3787.847198842976</c:v>
                </c:pt>
                <c:pt idx="104">
                  <c:v>3809.434309662367</c:v>
                </c:pt>
                <c:pt idx="105">
                  <c:v>3830.6248453084013</c:v>
                </c:pt>
                <c:pt idx="106">
                  <c:v>3851.4260676999384</c:v>
                </c:pt>
                <c:pt idx="107">
                  <c:v>3871.8451066377311</c:v>
                </c:pt>
                <c:pt idx="108">
                  <c:v>3891.8889621766789</c:v>
                </c:pt>
                <c:pt idx="109">
                  <c:v>3911.5645069566408</c:v>
                </c:pt>
                <c:pt idx="110">
                  <c:v>3930.878488492483</c:v>
                </c:pt>
                <c:pt idx="111">
                  <c:v>3949.8375314240411</c:v>
                </c:pt>
                <c:pt idx="112">
                  <c:v>3968.4481397266522</c:v>
                </c:pt>
                <c:pt idx="113">
                  <c:v>3986.716698882914</c:v>
                </c:pt>
                <c:pt idx="114">
                  <c:v>4004.6494780163111</c:v>
                </c:pt>
                <c:pt idx="115">
                  <c:v>4022.2526319873464</c:v>
                </c:pt>
                <c:pt idx="116">
                  <c:v>4039.5322034527981</c:v>
                </c:pt>
                <c:pt idx="117">
                  <c:v>4056.4941248887226</c:v>
                </c:pt>
                <c:pt idx="118">
                  <c:v>4073.1442205778053</c:v>
                </c:pt>
                <c:pt idx="119">
                  <c:v>4089.4882085616609</c:v>
                </c:pt>
                <c:pt idx="120">
                  <c:v>4105.531702558671</c:v>
                </c:pt>
                <c:pt idx="121">
                  <c:v>4121.2802138479374</c:v>
                </c:pt>
                <c:pt idx="122">
                  <c:v>4136.7391531199246</c:v>
                </c:pt>
                <c:pt idx="123">
                  <c:v>4151.9138322943545</c:v>
                </c:pt>
                <c:pt idx="124">
                  <c:v>4166.8094663059037</c:v>
                </c:pt>
                <c:pt idx="125">
                  <c:v>4181.431174858255</c:v>
                </c:pt>
                <c:pt idx="126">
                  <c:v>4195.7839841470368</c:v>
                </c:pt>
                <c:pt idx="127">
                  <c:v>4209.8728285521793</c:v>
                </c:pt>
                <c:pt idx="128">
                  <c:v>4223.7025523002121</c:v>
                </c:pt>
                <c:pt idx="129">
                  <c:v>4237.2779110970114</c:v>
                </c:pt>
                <c:pt idx="130">
                  <c:v>4250.6035737315051</c:v>
                </c:pt>
                <c:pt idx="131">
                  <c:v>4263.6841236508344</c:v>
                </c:pt>
                <c:pt idx="132">
                  <c:v>4276.5240605074541</c:v>
                </c:pt>
                <c:pt idx="133">
                  <c:v>4289.1278016786646</c:v>
                </c:pt>
                <c:pt idx="134">
                  <c:v>4301.4996837590388</c:v>
                </c:pt>
                <c:pt idx="135">
                  <c:v>4313.6439640262151</c:v>
                </c:pt>
                <c:pt idx="136">
                  <c:v>4325.5648218805172</c:v>
                </c:pt>
                <c:pt idx="137">
                  <c:v>4337.2663602588527</c:v>
                </c:pt>
                <c:pt idx="138">
                  <c:v>4348.7526070233289</c:v>
                </c:pt>
                <c:pt idx="139">
                  <c:v>4360.0275163250317</c:v>
                </c:pt>
                <c:pt idx="140">
                  <c:v>4371.0949699433913</c:v>
                </c:pt>
                <c:pt idx="141">
                  <c:v>4381.9587786015645</c:v>
                </c:pt>
                <c:pt idx="142">
                  <c:v>4392.6226832582443</c:v>
                </c:pt>
                <c:pt idx="143">
                  <c:v>4403.0903563763095</c:v>
                </c:pt>
                <c:pt idx="144">
                  <c:v>4413.3654031687192</c:v>
                </c:pt>
                <c:pt idx="145">
                  <c:v>4423.4513628220466</c:v>
                </c:pt>
                <c:pt idx="146">
                  <c:v>4433.3517096980395</c:v>
                </c:pt>
                <c:pt idx="147">
                  <c:v>4443.069854513602</c:v>
                </c:pt>
                <c:pt idx="148">
                  <c:v>4452.6091454995585</c:v>
                </c:pt>
                <c:pt idx="149">
                  <c:v>4461.9728695385884</c:v>
                </c:pt>
                <c:pt idx="150">
                  <c:v>4471.1642532826836</c:v>
                </c:pt>
                <c:pt idx="151">
                  <c:v>4480.1864642504934</c:v>
                </c:pt>
                <c:pt idx="152">
                  <c:v>4489.0426119049107</c:v>
                </c:pt>
                <c:pt idx="153">
                  <c:v>4497.7357487112467</c:v>
                </c:pt>
                <c:pt idx="154">
                  <c:v>4506.2688711763312</c:v>
                </c:pt>
                <c:pt idx="155">
                  <c:v>4514.6449208688791</c:v>
                </c:pt>
                <c:pt idx="156">
                  <c:v>4522.8667854214509</c:v>
                </c:pt>
                <c:pt idx="157">
                  <c:v>4530.9372995143349</c:v>
                </c:pt>
                <c:pt idx="158">
                  <c:v>4538.8592458416642</c:v>
                </c:pt>
                <c:pt idx="159">
                  <c:v>4546.6353560600901</c:v>
                </c:pt>
                <c:pt idx="160">
                  <c:v>4554.2683117203114</c:v>
                </c:pt>
                <c:pt idx="161">
                  <c:v>4561.7607451817739</c:v>
                </c:pt>
                <c:pt idx="162">
                  <c:v>4569.115240510826</c:v>
                </c:pt>
                <c:pt idx="163">
                  <c:v>4576.3343343626348</c:v>
                </c:pt>
                <c:pt idx="164">
                  <c:v>4583.4205168471435</c:v>
                </c:pt>
                <c:pt idx="165">
                  <c:v>4590.3762323793544</c:v>
                </c:pt>
                <c:pt idx="166">
                  <c:v>4597.2038805142201</c:v>
                </c:pt>
                <c:pt idx="167">
                  <c:v>4603.9058167664116</c:v>
                </c:pt>
                <c:pt idx="168">
                  <c:v>4610.4843534152333</c:v>
                </c:pt>
                <c:pt idx="169">
                  <c:v>4616.9417602949543</c:v>
                </c:pt>
                <c:pt idx="170">
                  <c:v>4623.2802655708065</c:v>
                </c:pt>
                <c:pt idx="171">
                  <c:v>4629.5020565009145</c:v>
                </c:pt>
                <c:pt idx="172">
                  <c:v>4635.6092801844015</c:v>
                </c:pt>
                <c:pt idx="173">
                  <c:v>4641.6040442959211</c:v>
                </c:pt>
                <c:pt idx="174">
                  <c:v>4647.4884178068578</c:v>
                </c:pt>
                <c:pt idx="175">
                  <c:v>4653.2644316934302</c:v>
                </c:pt>
                <c:pt idx="176">
                  <c:v>4658.9340796319366</c:v>
                </c:pt>
                <c:pt idx="177">
                  <c:v>4664.4993186813717</c:v>
                </c:pt>
                <c:pt idx="178">
                  <c:v>4669.9620699536372</c:v>
                </c:pt>
                <c:pt idx="179">
                  <c:v>4675.3242192715679</c:v>
                </c:pt>
                <c:pt idx="180">
                  <c:v>4680.587617815002</c:v>
                </c:pt>
                <c:pt idx="181">
                  <c:v>4685.7540827550947</c:v>
                </c:pt>
                <c:pt idx="182">
                  <c:v>4690.8253978770999</c:v>
                </c:pt>
                <c:pt idx="183">
                  <c:v>4695.8033141918131</c:v>
                </c:pt>
                <c:pt idx="184">
                  <c:v>4700.6895505358962</c:v>
                </c:pt>
                <c:pt idx="185">
                  <c:v>4705.4857941612654</c:v>
                </c:pt>
                <c:pt idx="186">
                  <c:v>4710.1937013137549</c:v>
                </c:pt>
                <c:pt idx="187">
                  <c:v>4714.8148978012368</c:v>
                </c:pt>
                <c:pt idx="188">
                  <c:v>4719.3509795513964</c:v>
                </c:pt>
                <c:pt idx="189">
                  <c:v>4723.8035131593424</c:v>
                </c:pt>
                <c:pt idx="190">
                  <c:v>4728.1740364252382</c:v>
                </c:pt>
                <c:pt idx="191">
                  <c:v>4732.4640588821367</c:v>
                </c:pt>
                <c:pt idx="192">
                  <c:v>4736.6750623141852</c:v>
                </c:pt>
                <c:pt idx="193">
                  <c:v>4740.8085012653873</c:v>
                </c:pt>
                <c:pt idx="194">
                  <c:v>4744.8658035390836</c:v>
                </c:pt>
                <c:pt idx="195">
                  <c:v>4748.8483706883189</c:v>
                </c:pt>
                <c:pt idx="196">
                  <c:v>4752.7575784972651</c:v>
                </c:pt>
                <c:pt idx="197">
                  <c:v>4756.5947774538572</c:v>
                </c:pt>
                <c:pt idx="198">
                  <c:v>4760.3612932138012</c:v>
                </c:pt>
                <c:pt idx="199">
                  <c:v>4764.0584270561158</c:v>
                </c:pt>
                <c:pt idx="200">
                  <c:v>4767.6874563303491</c:v>
                </c:pt>
                <c:pt idx="201">
                  <c:v>4771.2496348956356</c:v>
                </c:pt>
                <c:pt idx="202">
                  <c:v>4774.7461935517285</c:v>
                </c:pt>
                <c:pt idx="203">
                  <c:v>4778.1783404621592</c:v>
                </c:pt>
                <c:pt idx="204">
                  <c:v>4781.5472615696663</c:v>
                </c:pt>
                <c:pt idx="205">
                  <c:v>4784.8541210040312</c:v>
                </c:pt>
                <c:pt idx="206">
                  <c:v>4788.1000614824598</c:v>
                </c:pt>
                <c:pt idx="207">
                  <c:v>4791.2862047026465</c:v>
                </c:pt>
                <c:pt idx="208">
                  <c:v>4794.4136517286506</c:v>
                </c:pt>
                <c:pt idx="209">
                  <c:v>4797.483483369715</c:v>
                </c:pt>
                <c:pt idx="210">
                  <c:v>4800.4967605521624</c:v>
                </c:pt>
                <c:pt idx="211">
                  <c:v>4803.4545246844827</c:v>
                </c:pt>
                <c:pt idx="212">
                  <c:v>4806.3577980157443</c:v>
                </c:pt>
                <c:pt idx="213">
                  <c:v>4809.2075839874506</c:v>
                </c:pt>
                <c:pt idx="214">
                  <c:v>4812.0048675789512</c:v>
                </c:pt>
                <c:pt idx="215">
                  <c:v>4814.7506156465406</c:v>
                </c:pt>
                <c:pt idx="216">
                  <c:v>4817.4457772563419</c:v>
                </c:pt>
                <c:pt idx="217">
                  <c:v>4820.0912840111005</c:v>
                </c:pt>
                <c:pt idx="218">
                  <c:v>4822.6880503709963</c:v>
                </c:pt>
                <c:pt idx="219">
                  <c:v>4825.2369739685773</c:v>
                </c:pt>
                <c:pt idx="220">
                  <c:v>4827.7389359179324</c:v>
                </c:pt>
                <c:pt idx="221">
                  <c:v>4830.194801118193</c:v>
                </c:pt>
                <c:pt idx="222">
                  <c:v>4832.6054185514822</c:v>
                </c:pt>
                <c:pt idx="223">
                  <c:v>4834.9716215754061</c:v>
                </c:pt>
                <c:pt idx="224">
                  <c:v>4837.2942282101785</c:v>
                </c:pt>
                <c:pt idx="225">
                  <c:v>4839.5740414204956</c:v>
                </c:pt>
                <c:pt idx="226">
                  <c:v>4841.8118493922357</c:v>
                </c:pt>
                <c:pt idx="227">
                  <c:v>4844.0084258040915</c:v>
                </c:pt>
                <c:pt idx="228">
                  <c:v>4846.1645300942273</c:v>
                </c:pt>
                <c:pt idx="229">
                  <c:v>4848.2809077220409</c:v>
                </c:pt>
                <c:pt idx="230">
                  <c:v>4850.3582904251298</c:v>
                </c:pt>
                <c:pt idx="231">
                  <c:v>4852.3973964715506</c:v>
                </c:pt>
                <c:pt idx="232">
                  <c:v>4854.3989309074441</c:v>
                </c:pt>
                <c:pt idx="233">
                  <c:v>4856.3635858001262</c:v>
                </c:pt>
                <c:pt idx="234">
                  <c:v>4858.2920404767174</c:v>
                </c:pt>
                <c:pt idx="235">
                  <c:v>4860.1849617583966</c:v>
                </c:pt>
                <c:pt idx="236">
                  <c:v>4862.0430041903574</c:v>
                </c:pt>
                <c:pt idx="237">
                  <c:v>4863.8668102675456</c:v>
                </c:pt>
                <c:pt idx="238">
                  <c:v>4865.6570106562567</c:v>
                </c:pt>
                <c:pt idx="239">
                  <c:v>4867.4142244116647</c:v>
                </c:pt>
                <c:pt idx="240">
                  <c:v>4869.1390591913614</c:v>
                </c:pt>
                <c:pt idx="241">
                  <c:v>4870.8321114649789</c:v>
                </c:pt>
                <c:pt idx="242">
                  <c:v>4872.4939667199587</c:v>
                </c:pt>
                <c:pt idx="243">
                  <c:v>4874.125199663551</c:v>
                </c:pt>
                <c:pt idx="244">
                  <c:v>4875.7263744211023</c:v>
                </c:pt>
                <c:pt idx="245">
                  <c:v>4877.2980447307045</c:v>
                </c:pt>
                <c:pt idx="246">
                  <c:v>4878.8407541342676</c:v>
                </c:pt>
                <c:pt idx="247">
                  <c:v>4880.3550361650914</c:v>
                </c:pt>
                <c:pt idx="248">
                  <c:v>4881.8414145319839</c:v>
                </c:pt>
                <c:pt idx="249">
                  <c:v>4883.3004033000061</c:v>
                </c:pt>
                <c:pt idx="250">
                  <c:v>4884.7325070678953</c:v>
                </c:pt>
                <c:pt idx="251">
                  <c:v>4886.1382211422288</c:v>
                </c:pt>
                <c:pt idx="252">
                  <c:v>4887.5180317083914</c:v>
                </c:pt>
                <c:pt idx="253">
                  <c:v>4888.8724159983994</c:v>
                </c:pt>
                <c:pt idx="254">
                  <c:v>4890.2018424556454</c:v>
                </c:pt>
                <c:pt idx="255">
                  <c:v>4891.5067708966144</c:v>
                </c:pt>
                <c:pt idx="256">
                  <c:v>4892.7876526696318</c:v>
                </c:pt>
                <c:pt idx="257">
                  <c:v>4894.0449308106909</c:v>
                </c:pt>
                <c:pt idx="258">
                  <c:v>4895.2790401964194</c:v>
                </c:pt>
                <c:pt idx="259">
                  <c:v>4896.4904076942385</c:v>
                </c:pt>
                <c:pt idx="260">
                  <c:v>4897.6794523097551</c:v>
                </c:pt>
                <c:pt idx="261">
                  <c:v>4898.8465853314538</c:v>
                </c:pt>
                <c:pt idx="262">
                  <c:v>4899.9922104727257</c:v>
                </c:pt>
                <c:pt idx="263">
                  <c:v>4901.1167240112854</c:v>
                </c:pt>
                <c:pt idx="264">
                  <c:v>4902.2205149260308</c:v>
                </c:pt>
                <c:pt idx="265">
                  <c:v>4903.3039650313822</c:v>
                </c:pt>
                <c:pt idx="266">
                  <c:v>4904.3674491091551</c:v>
                </c:pt>
                <c:pt idx="267">
                  <c:v>4905.4113350380076</c:v>
                </c:pt>
                <c:pt idx="268">
                  <c:v>4906.435983920509</c:v>
                </c:pt>
                <c:pt idx="269">
                  <c:v>4907.4417502078732</c:v>
                </c:pt>
                <c:pt idx="270">
                  <c:v>4908.4289818223951</c:v>
                </c:pt>
                <c:pt idx="271">
                  <c:v>4909.3980202776411</c:v>
                </c:pt>
                <c:pt idx="272">
                  <c:v>4910.3492007964269</c:v>
                </c:pt>
                <c:pt idx="273">
                  <c:v>4911.2828524266261</c:v>
                </c:pt>
                <c:pt idx="274">
                  <c:v>4912.1992981548492</c:v>
                </c:pt>
                <c:pt idx="275">
                  <c:v>4913.0988550180336</c:v>
                </c:pt>
                <c:pt idx="276">
                  <c:v>4913.9818342129802</c:v>
                </c:pt>
                <c:pt idx="277">
                  <c:v>4914.8485412038744</c:v>
                </c:pt>
                <c:pt idx="278">
                  <c:v>4915.6992758278348</c:v>
                </c:pt>
                <c:pt idx="279">
                  <c:v>4916.5343323985135</c:v>
                </c:pt>
                <c:pt idx="280">
                  <c:v>4917.3539998077958</c:v>
                </c:pt>
                <c:pt idx="281">
                  <c:v>4918.1585616256298</c:v>
                </c:pt>
                <c:pt idx="282">
                  <c:v>4918.9482961980148</c:v>
                </c:pt>
                <c:pt idx="283">
                  <c:v>4919.7234767431928</c:v>
                </c:pt>
                <c:pt idx="284">
                  <c:v>4920.4843714460667</c:v>
                </c:pt>
                <c:pt idx="285">
                  <c:v>4921.2312435508848</c:v>
                </c:pt>
                <c:pt idx="286">
                  <c:v>4921.9643514522159</c:v>
                </c:pt>
                <c:pt idx="287">
                  <c:v>4922.6839487842553</c:v>
                </c:pt>
                <c:pt idx="288">
                  <c:v>4923.3902845084849</c:v>
                </c:pt>
                <c:pt idx="289">
                  <c:v>4924.0836029997217</c:v>
                </c:pt>
                <c:pt idx="290">
                  <c:v>4924.7641441305832</c:v>
                </c:pt>
                <c:pt idx="291">
                  <c:v>4925.4321433543955</c:v>
                </c:pt>
                <c:pt idx="292">
                  <c:v>4926.0878317865827</c:v>
                </c:pt>
                <c:pt idx="293">
                  <c:v>4926.73143628455</c:v>
                </c:pt>
                <c:pt idx="294">
                  <c:v>4927.3631795261044</c:v>
                </c:pt>
                <c:pt idx="295">
                  <c:v>4927.9832800864297</c:v>
                </c:pt>
                <c:pt idx="296">
                  <c:v>4928.5919525136405</c:v>
                </c:pt>
                <c:pt idx="297">
                  <c:v>4929.1894074029551</c:v>
                </c:pt>
                <c:pt idx="298">
                  <c:v>4929.7758514694933</c:v>
                </c:pt>
                <c:pt idx="299">
                  <c:v>4930.3514876197414</c:v>
                </c:pt>
                <c:pt idx="300">
                  <c:v>4930.9165150217013</c:v>
                </c:pt>
                <c:pt idx="301">
                  <c:v>4931.4711291737422</c:v>
                </c:pt>
                <c:pt idx="302">
                  <c:v>4932.0155219721955</c:v>
                </c:pt>
                <c:pt idx="303">
                  <c:v>4932.5498817776943</c:v>
                </c:pt>
                <c:pt idx="304">
                  <c:v>4933.0743934803013</c:v>
                </c:pt>
                <c:pt idx="305">
                  <c:v>4933.5892385634315</c:v>
                </c:pt>
                <c:pt idx="306">
                  <c:v>4934.0945951666026</c:v>
                </c:pt>
                <c:pt idx="307">
                  <c:v>4934.5906381470259</c:v>
                </c:pt>
                <c:pt idx="308">
                  <c:v>4935.0775391400684</c:v>
                </c:pt>
                <c:pt idx="309">
                  <c:v>4935.5554666185972</c:v>
                </c:pt>
                <c:pt idx="310">
                  <c:v>4936.0245859512361</c:v>
                </c:pt>
                <c:pt idx="311">
                  <c:v>4936.4850594595437</c:v>
                </c:pt>
                <c:pt idx="312">
                  <c:v>4936.9370464741451</c:v>
                </c:pt>
                <c:pt idx="313">
                  <c:v>4937.3807033898265</c:v>
                </c:pt>
                <c:pt idx="314">
                  <c:v>4937.8161837196167</c:v>
                </c:pt>
                <c:pt idx="315">
                  <c:v>4938.2436381478728</c:v>
                </c:pt>
                <c:pt idx="316">
                  <c:v>4938.6632145823869</c:v>
                </c:pt>
                <c:pt idx="317">
                  <c:v>4939.0750582055362</c:v>
                </c:pt>
                <c:pt idx="318">
                  <c:v>4939.4793115244902</c:v>
                </c:pt>
                <c:pt idx="319">
                  <c:v>4939.8761144204918</c:v>
                </c:pt>
                <c:pt idx="320">
                  <c:v>4940.2656041972341</c:v>
                </c:pt>
                <c:pt idx="321">
                  <c:v>4940.647915628344</c:v>
                </c:pt>
                <c:pt idx="322">
                  <c:v>4941.0231810039913</c:v>
                </c:pt>
                <c:pt idx="323">
                  <c:v>4941.3915301766419</c:v>
                </c:pt>
                <c:pt idx="324">
                  <c:v>4941.7530906059665</c:v>
                </c:pt>
                <c:pt idx="325">
                  <c:v>4942.1079874029238</c:v>
                </c:pt>
                <c:pt idx="326">
                  <c:v>4942.4563433730282</c:v>
                </c:pt>
                <c:pt idx="327">
                  <c:v>4942.7982790588267</c:v>
                </c:pt>
                <c:pt idx="328">
                  <c:v>4943.1339127815882</c:v>
                </c:pt>
                <c:pt idx="329">
                  <c:v>4943.463360682229</c:v>
                </c:pt>
                <c:pt idx="330">
                  <c:v>4943.7867367614826</c:v>
                </c:pt>
                <c:pt idx="331">
                  <c:v>4944.104152919328</c:v>
                </c:pt>
                <c:pt idx="332">
                  <c:v>4944.415718993695</c:v>
                </c:pt>
                <c:pt idx="333">
                  <c:v>4944.7215427984574</c:v>
                </c:pt>
                <c:pt idx="334">
                  <c:v>4945.0217301607227</c:v>
                </c:pt>
                <c:pt idx="335">
                  <c:v>4945.3163849574357</c:v>
                </c:pt>
                <c:pt idx="336">
                  <c:v>4945.6056091513137</c:v>
                </c:pt>
                <c:pt idx="337">
                  <c:v>4945.8895028261095</c:v>
                </c:pt>
                <c:pt idx="338">
                  <c:v>4946.1681642212352</c:v>
                </c:pt>
                <c:pt idx="339">
                  <c:v>4946.441689765742</c:v>
                </c:pt>
                <c:pt idx="340">
                  <c:v>4946.7101741116758</c:v>
                </c:pt>
                <c:pt idx="341">
                  <c:v>4946.9737101668206</c:v>
                </c:pt>
                <c:pt idx="342">
                  <c:v>4947.2323891268343</c:v>
                </c:pt>
                <c:pt idx="343">
                  <c:v>4947.4863005067964</c:v>
                </c:pt>
                <c:pt idx="344">
                  <c:v>4947.7355321721725</c:v>
                </c:pt>
                <c:pt idx="345">
                  <c:v>4947.980170369211</c:v>
                </c:pt>
                <c:pt idx="346">
                  <c:v>4948.2202997547765</c:v>
                </c:pt>
                <c:pt idx="347">
                  <c:v>4948.4560034256356</c:v>
                </c:pt>
                <c:pt idx="348">
                  <c:v>4948.6873629472038</c:v>
                </c:pt>
                <c:pt idx="349">
                  <c:v>4948.9144583817606</c:v>
                </c:pt>
                <c:pt idx="350">
                  <c:v>4949.1373683161482</c:v>
                </c:pt>
                <c:pt idx="351">
                  <c:v>4949.3561698889562</c:v>
                </c:pt>
                <c:pt idx="352">
                  <c:v>4949.5709388172081</c:v>
                </c:pt>
                <c:pt idx="353">
                  <c:v>4949.7817494225555</c:v>
                </c:pt>
                <c:pt idx="354">
                  <c:v>4949.988674656991</c:v>
                </c:pt>
                <c:pt idx="355">
                  <c:v>4950.1917861280835</c:v>
                </c:pt>
                <c:pt idx="356">
                  <c:v>4950.3911541237539</c:v>
                </c:pt>
                <c:pt idx="357">
                  <c:v>4950.5868476365904</c:v>
                </c:pt>
                <c:pt idx="358">
                  <c:v>4950.7789343877166</c:v>
                </c:pt>
                <c:pt idx="359">
                  <c:v>4950.9674808502232</c:v>
                </c:pt>
                <c:pt idx="360">
                  <c:v>4951.1525522721622</c:v>
                </c:pt>
                <c:pt idx="361">
                  <c:v>4951.334212699122</c:v>
                </c:pt>
                <c:pt idx="362">
                  <c:v>4951.5125249963867</c:v>
                </c:pt>
                <c:pt idx="363">
                  <c:v>4951.6875508706826</c:v>
                </c:pt>
                <c:pt idx="364">
                  <c:v>4951.859350891531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7-46DB-80D9-702EC5EE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5088"/>
        <c:axId val="1233357840"/>
      </c:lineChart>
      <c:dateAx>
        <c:axId val="1141745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57840"/>
        <c:crosses val="autoZero"/>
        <c:auto val="1"/>
        <c:lblOffset val="100"/>
        <c:baseTimeUnit val="days"/>
      </c:dateAx>
      <c:valAx>
        <c:axId val="12333578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vs Actives (x5)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 Pre-Reopen'!$K$1</c:f>
              <c:strCache>
                <c:ptCount val="1"/>
                <c:pt idx="0">
                  <c:v>Active 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Model Pre-Reopen'!$C$2:$C$138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Pre-Reopen'!$K$2:$K$100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  <c:pt idx="94">
                  <c:v>1990</c:v>
                </c:pt>
                <c:pt idx="95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A34-B7D6-C7013B34DA6F}"/>
            </c:ext>
          </c:extLst>
        </c:ser>
        <c:ser>
          <c:idx val="1"/>
          <c:order val="1"/>
          <c:tx>
            <c:strRef>
              <c:f>'SIR Model Pre-Reopen'!$R$1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Model Pre-Reopen'!$C$2:$C$138</c:f>
              <c:numCache>
                <c:formatCode>m/d/yyyy</c:formatCode>
                <c:ptCount val="1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</c:numCache>
            </c:numRef>
          </c:cat>
          <c:val>
            <c:numRef>
              <c:f>'SIR Model Pre-Reopen'!$R$2:$R$138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A34-B7D6-C7013B34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040"/>
        <c:crosses val="autoZero"/>
        <c:auto val="1"/>
        <c:lblOffset val="100"/>
        <c:baseTimeUnit val="days"/>
      </c:dateAx>
      <c:valAx>
        <c:axId val="85923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Cumulatve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75% Reopen'!$K$1</c:f>
              <c:strCache>
                <c:ptCount val="1"/>
                <c:pt idx="0">
                  <c:v>Cumulative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Reopen'!$C$4:$C$146</c:f>
              <c:numCache>
                <c:formatCode>m/d/yyyy</c:formatCode>
                <c:ptCount val="14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</c:numCache>
            </c:numRef>
          </c:cat>
          <c:val>
            <c:numRef>
              <c:f>'SIR 75% Reopen'!$K$2:$K$146</c:f>
              <c:numCache>
                <c:formatCode>#,##0.00</c:formatCode>
                <c:ptCount val="145"/>
                <c:pt idx="8">
                  <c:v>2.3619218439631933</c:v>
                </c:pt>
                <c:pt idx="9">
                  <c:v>2.5132149210983283</c:v>
                </c:pt>
                <c:pt idx="10">
                  <c:v>2.4819005656396769</c:v>
                </c:pt>
                <c:pt idx="11">
                  <c:v>2.9208704571908681</c:v>
                </c:pt>
                <c:pt idx="12">
                  <c:v>3.5443248798904441</c:v>
                </c:pt>
                <c:pt idx="13">
                  <c:v>3.0347873932450646</c:v>
                </c:pt>
                <c:pt idx="14">
                  <c:v>2.6852021442202876</c:v>
                </c:pt>
                <c:pt idx="15">
                  <c:v>2.531352481681389</c:v>
                </c:pt>
                <c:pt idx="16">
                  <c:v>2.3682454984733803</c:v>
                </c:pt>
                <c:pt idx="17">
                  <c:v>2.364106186084542</c:v>
                </c:pt>
                <c:pt idx="18">
                  <c:v>2.5910307448164946</c:v>
                </c:pt>
                <c:pt idx="19">
                  <c:v>3.4411151755029596</c:v>
                </c:pt>
                <c:pt idx="20">
                  <c:v>4.2373377973230415</c:v>
                </c:pt>
                <c:pt idx="21">
                  <c:v>6.1636890183125246</c:v>
                </c:pt>
                <c:pt idx="22">
                  <c:v>7.1141305442031975</c:v>
                </c:pt>
                <c:pt idx="23">
                  <c:v>7.2372687631238799</c:v>
                </c:pt>
                <c:pt idx="24">
                  <c:v>7.3595820010274666</c:v>
                </c:pt>
                <c:pt idx="25">
                  <c:v>7.7728386356200181</c:v>
                </c:pt>
                <c:pt idx="26">
                  <c:v>7.7314709356561844</c:v>
                </c:pt>
                <c:pt idx="27">
                  <c:v>7.6516933195934147</c:v>
                </c:pt>
                <c:pt idx="28">
                  <c:v>7.9364320571569884</c:v>
                </c:pt>
                <c:pt idx="29">
                  <c:v>8.1385005330225315</c:v>
                </c:pt>
                <c:pt idx="30">
                  <c:v>9.172486992552205</c:v>
                </c:pt>
                <c:pt idx="31">
                  <c:v>9.3583557135013447</c:v>
                </c:pt>
                <c:pt idx="32">
                  <c:v>9.1735960626293771</c:v>
                </c:pt>
                <c:pt idx="33">
                  <c:v>10.151428325117724</c:v>
                </c:pt>
                <c:pt idx="34">
                  <c:v>11.923199848489757</c:v>
                </c:pt>
                <c:pt idx="35">
                  <c:v>12.976307962195966</c:v>
                </c:pt>
                <c:pt idx="36">
                  <c:v>15.431425719506393</c:v>
                </c:pt>
                <c:pt idx="37">
                  <c:v>20.920241528721238</c:v>
                </c:pt>
                <c:pt idx="38">
                  <c:v>25.119581315010677</c:v>
                </c:pt>
                <c:pt idx="39">
                  <c:v>24.444407796744478</c:v>
                </c:pt>
                <c:pt idx="40">
                  <c:v>25.113497700949615</c:v>
                </c:pt>
                <c:pt idx="41">
                  <c:v>28.032846561377035</c:v>
                </c:pt>
                <c:pt idx="42">
                  <c:v>34.854038675047441</c:v>
                </c:pt>
                <c:pt idx="43">
                  <c:v>44.15042493169053</c:v>
                </c:pt>
                <c:pt idx="44">
                  <c:v>58.666089282827876</c:v>
                </c:pt>
                <c:pt idx="45">
                  <c:v>70.152615658861052</c:v>
                </c:pt>
                <c:pt idx="46">
                  <c:v>58.788958972072464</c:v>
                </c:pt>
                <c:pt idx="47">
                  <c:v>45.302713516680818</c:v>
                </c:pt>
                <c:pt idx="48">
                  <c:v>39.665165154189538</c:v>
                </c:pt>
                <c:pt idx="49">
                  <c:v>39.728192387268443</c:v>
                </c:pt>
                <c:pt idx="50">
                  <c:v>41.953390171726241</c:v>
                </c:pt>
                <c:pt idx="51">
                  <c:v>49.466804181233407</c:v>
                </c:pt>
                <c:pt idx="52">
                  <c:v>60.152579702269662</c:v>
                </c:pt>
                <c:pt idx="53">
                  <c:v>59.602147110145964</c:v>
                </c:pt>
                <c:pt idx="54">
                  <c:v>62.824827240239742</c:v>
                </c:pt>
                <c:pt idx="55">
                  <c:v>65.608650437428111</c:v>
                </c:pt>
                <c:pt idx="56">
                  <c:v>75.617884973347046</c:v>
                </c:pt>
                <c:pt idx="57">
                  <c:v>84.411293618535026</c:v>
                </c:pt>
                <c:pt idx="58">
                  <c:v>87.370714823281915</c:v>
                </c:pt>
                <c:pt idx="59">
                  <c:v>90.093435741492442</c:v>
                </c:pt>
                <c:pt idx="60">
                  <c:v>81.769957958064509</c:v>
                </c:pt>
                <c:pt idx="61">
                  <c:v>87.275771596715657</c:v>
                </c:pt>
                <c:pt idx="62">
                  <c:v>93.3644713313127</c:v>
                </c:pt>
                <c:pt idx="63">
                  <c:v>118.33112029447813</c:v>
                </c:pt>
                <c:pt idx="64">
                  <c:v>138.60068755400289</c:v>
                </c:pt>
                <c:pt idx="65">
                  <c:v>130.48154004151246</c:v>
                </c:pt>
                <c:pt idx="66">
                  <c:v>112.36793677968947</c:v>
                </c:pt>
                <c:pt idx="67">
                  <c:v>80.070103823475719</c:v>
                </c:pt>
                <c:pt idx="68">
                  <c:v>65.644528883327823</c:v>
                </c:pt>
                <c:pt idx="69">
                  <c:v>58.325692203592887</c:v>
                </c:pt>
                <c:pt idx="70">
                  <c:v>62.256768092634765</c:v>
                </c:pt>
                <c:pt idx="71">
                  <c:v>72.891815477183201</c:v>
                </c:pt>
                <c:pt idx="72">
                  <c:v>86.746526724892519</c:v>
                </c:pt>
                <c:pt idx="73">
                  <c:v>105.6167578437697</c:v>
                </c:pt>
                <c:pt idx="74">
                  <c:v>115.83105279854864</c:v>
                </c:pt>
                <c:pt idx="75">
                  <c:v>108.99007529924435</c:v>
                </c:pt>
                <c:pt idx="76">
                  <c:v>101.9155875057176</c:v>
                </c:pt>
                <c:pt idx="77">
                  <c:v>110.07033542158632</c:v>
                </c:pt>
                <c:pt idx="78">
                  <c:v>101.86860316862801</c:v>
                </c:pt>
                <c:pt idx="79">
                  <c:v>96.557754994677339</c:v>
                </c:pt>
                <c:pt idx="80">
                  <c:v>103.72853654497786</c:v>
                </c:pt>
                <c:pt idx="81">
                  <c:v>95.985680244281639</c:v>
                </c:pt>
                <c:pt idx="82">
                  <c:v>73.32384679613827</c:v>
                </c:pt>
                <c:pt idx="83">
                  <c:v>62.943625339792504</c:v>
                </c:pt>
                <c:pt idx="84">
                  <c:v>62.183667165854295</c:v>
                </c:pt>
                <c:pt idx="85">
                  <c:v>56.403073875059491</c:v>
                </c:pt>
                <c:pt idx="86">
                  <c:v>59.162114747928186</c:v>
                </c:pt>
                <c:pt idx="87">
                  <c:v>63.041687308643716</c:v>
                </c:pt>
                <c:pt idx="88">
                  <c:v>59.49156608126804</c:v>
                </c:pt>
                <c:pt idx="89">
                  <c:v>46.772346773101432</c:v>
                </c:pt>
                <c:pt idx="90">
                  <c:v>34.514545029569881</c:v>
                </c:pt>
                <c:pt idx="91">
                  <c:v>30.162334131894198</c:v>
                </c:pt>
                <c:pt idx="92">
                  <c:v>25.472331128294105</c:v>
                </c:pt>
                <c:pt idx="93">
                  <c:v>20.945581130253849</c:v>
                </c:pt>
                <c:pt idx="94">
                  <c:v>16.521484646873791</c:v>
                </c:pt>
                <c:pt idx="95">
                  <c:v>12.895303352973079</c:v>
                </c:pt>
                <c:pt idx="96">
                  <c:v>10.956979511001245</c:v>
                </c:pt>
                <c:pt idx="97">
                  <c:v>9.7146863077392407</c:v>
                </c:pt>
                <c:pt idx="98">
                  <c:v>10.078215549644133</c:v>
                </c:pt>
                <c:pt idx="99">
                  <c:v>10.889407851969258</c:v>
                </c:pt>
                <c:pt idx="100">
                  <c:v>11.193180869633292</c:v>
                </c:pt>
                <c:pt idx="101">
                  <c:v>11.218518423027289</c:v>
                </c:pt>
                <c:pt idx="102">
                  <c:v>10.432950285653556</c:v>
                </c:pt>
                <c:pt idx="103">
                  <c:v>9.8290911297544117</c:v>
                </c:pt>
                <c:pt idx="104">
                  <c:v>9.7592143864922729</c:v>
                </c:pt>
                <c:pt idx="105">
                  <c:v>11.065380339783607</c:v>
                </c:pt>
                <c:pt idx="106">
                  <c:v>13.696168758310238</c:v>
                </c:pt>
                <c:pt idx="107">
                  <c:v>14.859330368217673</c:v>
                </c:pt>
                <c:pt idx="108">
                  <c:v>14.505663774178258</c:v>
                </c:pt>
                <c:pt idx="109">
                  <c:v>13.165932156056959</c:v>
                </c:pt>
                <c:pt idx="110">
                  <c:v>12.080923209055475</c:v>
                </c:pt>
                <c:pt idx="111">
                  <c:v>11.817688575767507</c:v>
                </c:pt>
                <c:pt idx="112">
                  <c:v>13.174640037884046</c:v>
                </c:pt>
                <c:pt idx="113">
                  <c:v>17.176913543323128</c:v>
                </c:pt>
                <c:pt idx="114">
                  <c:v>21.206311153434235</c:v>
                </c:pt>
                <c:pt idx="115">
                  <c:v>21.819764233963188</c:v>
                </c:pt>
                <c:pt idx="116">
                  <c:v>19.834042060316861</c:v>
                </c:pt>
                <c:pt idx="117">
                  <c:v>17.739282932557273</c:v>
                </c:pt>
                <c:pt idx="118">
                  <c:v>15.855728904367837</c:v>
                </c:pt>
                <c:pt idx="119">
                  <c:v>16.091220661799181</c:v>
                </c:pt>
                <c:pt idx="120">
                  <c:v>18.369952735327288</c:v>
                </c:pt>
                <c:pt idx="121">
                  <c:v>21.579373803215777</c:v>
                </c:pt>
                <c:pt idx="122">
                  <c:v>23.77915811474055</c:v>
                </c:pt>
                <c:pt idx="123">
                  <c:v>24.712353147086176</c:v>
                </c:pt>
                <c:pt idx="124">
                  <c:v>25.008224662364668</c:v>
                </c:pt>
                <c:pt idx="125">
                  <c:v>23.69472964001449</c:v>
                </c:pt>
                <c:pt idx="126">
                  <c:v>24.845596273086631</c:v>
                </c:pt>
                <c:pt idx="127">
                  <c:v>28.123400254067743</c:v>
                </c:pt>
                <c:pt idx="128">
                  <c:v>32.092693699022199</c:v>
                </c:pt>
                <c:pt idx="129">
                  <c:v>35.069223256164676</c:v>
                </c:pt>
                <c:pt idx="130">
                  <c:v>35.152064104430025</c:v>
                </c:pt>
                <c:pt idx="131">
                  <c:v>35.493439940155419</c:v>
                </c:pt>
                <c:pt idx="132">
                  <c:v>34.908779576412975</c:v>
                </c:pt>
                <c:pt idx="133">
                  <c:v>36.698839913329536</c:v>
                </c:pt>
                <c:pt idx="134">
                  <c:v>41.844387049150839</c:v>
                </c:pt>
                <c:pt idx="135">
                  <c:v>45.530674424842722</c:v>
                </c:pt>
                <c:pt idx="136">
                  <c:v>47.921630507071917</c:v>
                </c:pt>
                <c:pt idx="137">
                  <c:v>45.831042640116323</c:v>
                </c:pt>
                <c:pt idx="138">
                  <c:v>43.656756972485852</c:v>
                </c:pt>
                <c:pt idx="139">
                  <c:v>45.66545279144281</c:v>
                </c:pt>
                <c:pt idx="140">
                  <c:v>49.487073057648018</c:v>
                </c:pt>
                <c:pt idx="141">
                  <c:v>57.489350098535105</c:v>
                </c:pt>
                <c:pt idx="142">
                  <c:v>60.120987617970705</c:v>
                </c:pt>
                <c:pt idx="143">
                  <c:v>63.807423966725167</c:v>
                </c:pt>
                <c:pt idx="144">
                  <c:v>55.097270816857986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130-BFFA-7BB15364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65887"/>
        <c:axId val="1938164719"/>
      </c:lineChart>
      <c:dateAx>
        <c:axId val="5048658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4719"/>
        <c:crosses val="autoZero"/>
        <c:auto val="1"/>
        <c:lblOffset val="100"/>
        <c:baseTimeUnit val="days"/>
      </c:dateAx>
      <c:valAx>
        <c:axId val="1938164719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LBK - R0 7day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Reopen'!$G$27:$G$146</c:f>
              <c:numCache>
                <c:formatCode>0.00</c:formatCode>
                <c:ptCount val="120"/>
                <c:pt idx="0">
                  <c:v>4.7842320261437914</c:v>
                </c:pt>
                <c:pt idx="1">
                  <c:v>4.7633986928104575</c:v>
                </c:pt>
                <c:pt idx="2">
                  <c:v>3.1160784313725491</c:v>
                </c:pt>
                <c:pt idx="3">
                  <c:v>3.1160784313725491</c:v>
                </c:pt>
                <c:pt idx="4">
                  <c:v>2.3160784313725489</c:v>
                </c:pt>
                <c:pt idx="5">
                  <c:v>2.3866666666666667</c:v>
                </c:pt>
                <c:pt idx="6">
                  <c:v>3.3166666666666664</c:v>
                </c:pt>
                <c:pt idx="7">
                  <c:v>3.6166666666666663</c:v>
                </c:pt>
                <c:pt idx="8">
                  <c:v>3.3166666666666673</c:v>
                </c:pt>
                <c:pt idx="9">
                  <c:v>3.3166666666666673</c:v>
                </c:pt>
                <c:pt idx="10">
                  <c:v>3.3166666666666673</c:v>
                </c:pt>
                <c:pt idx="11">
                  <c:v>2.9931372549019608</c:v>
                </c:pt>
                <c:pt idx="12">
                  <c:v>3.0531372549019613</c:v>
                </c:pt>
                <c:pt idx="13">
                  <c:v>1.4698039215686274</c:v>
                </c:pt>
                <c:pt idx="14">
                  <c:v>1.2698039215686274</c:v>
                </c:pt>
                <c:pt idx="15">
                  <c:v>1.2227450980392156</c:v>
                </c:pt>
                <c:pt idx="16">
                  <c:v>1.2227450980392156</c:v>
                </c:pt>
                <c:pt idx="17">
                  <c:v>1.2227450980392156</c:v>
                </c:pt>
                <c:pt idx="18">
                  <c:v>1.2129411764705882</c:v>
                </c:pt>
                <c:pt idx="19">
                  <c:v>0.97601809954751118</c:v>
                </c:pt>
                <c:pt idx="20">
                  <c:v>0.82185143288084461</c:v>
                </c:pt>
                <c:pt idx="21">
                  <c:v>0.83518476621417792</c:v>
                </c:pt>
                <c:pt idx="22">
                  <c:v>0.77636123680241331</c:v>
                </c:pt>
                <c:pt idx="23">
                  <c:v>0.77636123680241331</c:v>
                </c:pt>
                <c:pt idx="24">
                  <c:v>0.77636123680241331</c:v>
                </c:pt>
                <c:pt idx="25">
                  <c:v>0.70969457013574666</c:v>
                </c:pt>
                <c:pt idx="26">
                  <c:v>0.76897058823529407</c:v>
                </c:pt>
                <c:pt idx="27">
                  <c:v>0.80192513368983964</c:v>
                </c:pt>
                <c:pt idx="28">
                  <c:v>0.54919786096256673</c:v>
                </c:pt>
                <c:pt idx="29">
                  <c:v>0.46936592818945766</c:v>
                </c:pt>
                <c:pt idx="30">
                  <c:v>0.46936592818945766</c:v>
                </c:pt>
                <c:pt idx="31">
                  <c:v>0.46936592818945766</c:v>
                </c:pt>
                <c:pt idx="32">
                  <c:v>0.56936592818945753</c:v>
                </c:pt>
                <c:pt idx="33">
                  <c:v>0.5870129870129871</c:v>
                </c:pt>
                <c:pt idx="34">
                  <c:v>0.4987012987012987</c:v>
                </c:pt>
                <c:pt idx="35">
                  <c:v>0.44142857142857145</c:v>
                </c:pt>
                <c:pt idx="36">
                  <c:v>0.44936507936507936</c:v>
                </c:pt>
                <c:pt idx="37">
                  <c:v>0.44936507936507936</c:v>
                </c:pt>
                <c:pt idx="38">
                  <c:v>0.44936507936507936</c:v>
                </c:pt>
                <c:pt idx="39">
                  <c:v>0.30492063492063493</c:v>
                </c:pt>
                <c:pt idx="40">
                  <c:v>0.32492063492063494</c:v>
                </c:pt>
                <c:pt idx="41">
                  <c:v>0.39634920634920634</c:v>
                </c:pt>
                <c:pt idx="42">
                  <c:v>0.6013492063492063</c:v>
                </c:pt>
                <c:pt idx="43">
                  <c:v>0.65412698412698411</c:v>
                </c:pt>
                <c:pt idx="44">
                  <c:v>0.65412698412698411</c:v>
                </c:pt>
                <c:pt idx="45">
                  <c:v>0.65412698412698411</c:v>
                </c:pt>
                <c:pt idx="46">
                  <c:v>0.74821428571428572</c:v>
                </c:pt>
                <c:pt idx="47">
                  <c:v>0.73282967032967028</c:v>
                </c:pt>
                <c:pt idx="48">
                  <c:v>0.65544871794871795</c:v>
                </c:pt>
                <c:pt idx="49">
                  <c:v>0.4188415750915751</c:v>
                </c:pt>
                <c:pt idx="50">
                  <c:v>1.325091575091575</c:v>
                </c:pt>
                <c:pt idx="51">
                  <c:v>1.6600732600732599</c:v>
                </c:pt>
                <c:pt idx="52">
                  <c:v>1.6600732600732599</c:v>
                </c:pt>
                <c:pt idx="53">
                  <c:v>1.6333943833943831</c:v>
                </c:pt>
                <c:pt idx="54">
                  <c:v>1.5714285714285714</c:v>
                </c:pt>
                <c:pt idx="55">
                  <c:v>1.549206349206349</c:v>
                </c:pt>
                <c:pt idx="56">
                  <c:v>3.6444444444444444</c:v>
                </c:pt>
                <c:pt idx="57">
                  <c:v>3.2694444444444444</c:v>
                </c:pt>
                <c:pt idx="58">
                  <c:v>3.3233333333333333</c:v>
                </c:pt>
                <c:pt idx="59">
                  <c:v>3.3233333333333333</c:v>
                </c:pt>
                <c:pt idx="60">
                  <c:v>3.3833333333333337</c:v>
                </c:pt>
                <c:pt idx="61">
                  <c:v>3.45</c:v>
                </c:pt>
                <c:pt idx="62">
                  <c:v>3.9433333333333338</c:v>
                </c:pt>
                <c:pt idx="63">
                  <c:v>1.5741025641025641</c:v>
                </c:pt>
                <c:pt idx="64">
                  <c:v>2.1441025641025639</c:v>
                </c:pt>
                <c:pt idx="65">
                  <c:v>7.4534188034188036</c:v>
                </c:pt>
                <c:pt idx="66">
                  <c:v>7.4534188034188036</c:v>
                </c:pt>
                <c:pt idx="67">
                  <c:v>7.5388354700854698</c:v>
                </c:pt>
                <c:pt idx="68">
                  <c:v>8.5851317663817657</c:v>
                </c:pt>
                <c:pt idx="69">
                  <c:v>8.9323539886039889</c:v>
                </c:pt>
                <c:pt idx="70">
                  <c:v>10.490046296296297</c:v>
                </c:pt>
                <c:pt idx="71">
                  <c:v>10.47337962962963</c:v>
                </c:pt>
                <c:pt idx="72">
                  <c:v>5.7680555555555557</c:v>
                </c:pt>
                <c:pt idx="73">
                  <c:v>5.7680555555555557</c:v>
                </c:pt>
                <c:pt idx="74">
                  <c:v>6.7555555555555555</c:v>
                </c:pt>
                <c:pt idx="75">
                  <c:v>5.9490196078431374</c:v>
                </c:pt>
                <c:pt idx="76">
                  <c:v>5.7603099304237828</c:v>
                </c:pt>
                <c:pt idx="77">
                  <c:v>4.0730083431221953</c:v>
                </c:pt>
                <c:pt idx="78">
                  <c:v>3.5453160354298872</c:v>
                </c:pt>
                <c:pt idx="79">
                  <c:v>3.5453160354298872</c:v>
                </c:pt>
                <c:pt idx="80">
                  <c:v>3.5453160354298872</c:v>
                </c:pt>
                <c:pt idx="81">
                  <c:v>2.2881731782870305</c:v>
                </c:pt>
                <c:pt idx="82">
                  <c:v>3.1631535704438933</c:v>
                </c:pt>
                <c:pt idx="83">
                  <c:v>2.6248935508935509</c:v>
                </c:pt>
                <c:pt idx="84">
                  <c:v>2.6916069029010208</c:v>
                </c:pt>
                <c:pt idx="85">
                  <c:v>2.8991240132416602</c:v>
                </c:pt>
                <c:pt idx="86">
                  <c:v>2.8991240132416602</c:v>
                </c:pt>
                <c:pt idx="87">
                  <c:v>2.8991240132416602</c:v>
                </c:pt>
                <c:pt idx="88">
                  <c:v>2.7106356105004896</c:v>
                </c:pt>
                <c:pt idx="89">
                  <c:v>1.8542467216116012</c:v>
                </c:pt>
                <c:pt idx="90">
                  <c:v>2.7004588428237222</c:v>
                </c:pt>
                <c:pt idx="91">
                  <c:v>2.3758153490625813</c:v>
                </c:pt>
                <c:pt idx="92">
                  <c:v>3.4585470160921701</c:v>
                </c:pt>
                <c:pt idx="93">
                  <c:v>5.8821225134101418</c:v>
                </c:pt>
                <c:pt idx="94">
                  <c:v>5.3015595569489529</c:v>
                </c:pt>
                <c:pt idx="95">
                  <c:v>5.3552174707602349</c:v>
                </c:pt>
                <c:pt idx="96">
                  <c:v>4.9540366732379724</c:v>
                </c:pt>
                <c:pt idx="97">
                  <c:v>4.4739124496354883</c:v>
                </c:pt>
                <c:pt idx="98">
                  <c:v>7.2965778794437757</c:v>
                </c:pt>
                <c:pt idx="99">
                  <c:v>6.2742118377572798</c:v>
                </c:pt>
                <c:pt idx="100">
                  <c:v>5.6456404091858525</c:v>
                </c:pt>
                <c:pt idx="101">
                  <c:v>6.2835501743531914</c:v>
                </c:pt>
                <c:pt idx="102">
                  <c:v>6.5192272576865244</c:v>
                </c:pt>
                <c:pt idx="103">
                  <c:v>6.5249231111052355</c:v>
                </c:pt>
                <c:pt idx="104">
                  <c:v>6.556636666092448</c:v>
                </c:pt>
                <c:pt idx="105">
                  <c:v>3.3607492202050024</c:v>
                </c:pt>
                <c:pt idx="106">
                  <c:v>3.2903968073320073</c:v>
                </c:pt>
                <c:pt idx="107">
                  <c:v>1.1731554280216627</c:v>
                </c:pt>
                <c:pt idx="108">
                  <c:v>1.4605882504735945</c:v>
                </c:pt>
                <c:pt idx="109">
                  <c:v>1.344941991970193</c:v>
                </c:pt>
                <c:pt idx="110">
                  <c:v>1.323756969288554</c:v>
                </c:pt>
                <c:pt idx="111">
                  <c:v>1.2304018494628459</c:v>
                </c:pt>
                <c:pt idx="112">
                  <c:v>1.2679198869808836</c:v>
                </c:pt>
                <c:pt idx="113">
                  <c:v>1.2838701818987037</c:v>
                </c:pt>
                <c:pt idx="114">
                  <c:v>1.4415056498789993</c:v>
                </c:pt>
                <c:pt idx="115">
                  <c:v>6.557907766281116</c:v>
                </c:pt>
                <c:pt idx="116">
                  <c:v>6.4836189598494522</c:v>
                </c:pt>
                <c:pt idx="117">
                  <c:v>6.4838159136309645</c:v>
                </c:pt>
                <c:pt idx="118">
                  <c:v>6.4316666140723395</c:v>
                </c:pt>
                <c:pt idx="119">
                  <c:v>6.3128576869927358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1-4B5E-842A-57201CBD5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Reopen'!$C$26:$C$146</c:f>
              <c:numCache>
                <c:formatCode>m/d/yyyy</c:formatCode>
                <c:ptCount val="121"/>
                <c:pt idx="0">
                  <c:v>43929</c:v>
                </c:pt>
                <c:pt idx="1">
                  <c:v>43930</c:v>
                </c:pt>
                <c:pt idx="2">
                  <c:v>43931</c:v>
                </c:pt>
                <c:pt idx="3">
                  <c:v>43932</c:v>
                </c:pt>
                <c:pt idx="4">
                  <c:v>43933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43939</c:v>
                </c:pt>
                <c:pt idx="11">
                  <c:v>43940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43946</c:v>
                </c:pt>
                <c:pt idx="18">
                  <c:v>43947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43954</c:v>
                </c:pt>
                <c:pt idx="26">
                  <c:v>43955</c:v>
                </c:pt>
                <c:pt idx="27">
                  <c:v>43956</c:v>
                </c:pt>
                <c:pt idx="28">
                  <c:v>43957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43967</c:v>
                </c:pt>
                <c:pt idx="39">
                  <c:v>43968</c:v>
                </c:pt>
                <c:pt idx="40">
                  <c:v>43969</c:v>
                </c:pt>
                <c:pt idx="41">
                  <c:v>43970</c:v>
                </c:pt>
                <c:pt idx="42">
                  <c:v>43971</c:v>
                </c:pt>
                <c:pt idx="43">
                  <c:v>43972</c:v>
                </c:pt>
                <c:pt idx="44">
                  <c:v>43973</c:v>
                </c:pt>
                <c:pt idx="45">
                  <c:v>43974</c:v>
                </c:pt>
                <c:pt idx="46">
                  <c:v>43975</c:v>
                </c:pt>
                <c:pt idx="47">
                  <c:v>43976</c:v>
                </c:pt>
                <c:pt idx="48">
                  <c:v>43977</c:v>
                </c:pt>
                <c:pt idx="49">
                  <c:v>43978</c:v>
                </c:pt>
                <c:pt idx="50">
                  <c:v>43979</c:v>
                </c:pt>
                <c:pt idx="51">
                  <c:v>43980</c:v>
                </c:pt>
                <c:pt idx="52">
                  <c:v>43981</c:v>
                </c:pt>
                <c:pt idx="53">
                  <c:v>43982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43988</c:v>
                </c:pt>
                <c:pt idx="60">
                  <c:v>43989</c:v>
                </c:pt>
                <c:pt idx="61">
                  <c:v>43990</c:v>
                </c:pt>
                <c:pt idx="62">
                  <c:v>43991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43996</c:v>
                </c:pt>
                <c:pt idx="68">
                  <c:v>43997</c:v>
                </c:pt>
                <c:pt idx="69">
                  <c:v>43998</c:v>
                </c:pt>
                <c:pt idx="70">
                  <c:v>43999</c:v>
                </c:pt>
                <c:pt idx="71">
                  <c:v>44000</c:v>
                </c:pt>
                <c:pt idx="72">
                  <c:v>44001</c:v>
                </c:pt>
                <c:pt idx="73">
                  <c:v>44002</c:v>
                </c:pt>
                <c:pt idx="74">
                  <c:v>44003</c:v>
                </c:pt>
                <c:pt idx="75">
                  <c:v>44004</c:v>
                </c:pt>
                <c:pt idx="76">
                  <c:v>44005</c:v>
                </c:pt>
                <c:pt idx="77">
                  <c:v>44006</c:v>
                </c:pt>
                <c:pt idx="78">
                  <c:v>44007</c:v>
                </c:pt>
                <c:pt idx="79">
                  <c:v>44008</c:v>
                </c:pt>
                <c:pt idx="80">
                  <c:v>44009</c:v>
                </c:pt>
                <c:pt idx="81">
                  <c:v>44010</c:v>
                </c:pt>
                <c:pt idx="82">
                  <c:v>44011</c:v>
                </c:pt>
                <c:pt idx="83">
                  <c:v>44012</c:v>
                </c:pt>
                <c:pt idx="84">
                  <c:v>44013</c:v>
                </c:pt>
                <c:pt idx="85">
                  <c:v>44014</c:v>
                </c:pt>
                <c:pt idx="86">
                  <c:v>44015</c:v>
                </c:pt>
                <c:pt idx="87">
                  <c:v>44016</c:v>
                </c:pt>
                <c:pt idx="88">
                  <c:v>44017</c:v>
                </c:pt>
                <c:pt idx="89">
                  <c:v>44018</c:v>
                </c:pt>
                <c:pt idx="90">
                  <c:v>44019</c:v>
                </c:pt>
                <c:pt idx="91">
                  <c:v>44020</c:v>
                </c:pt>
                <c:pt idx="92">
                  <c:v>44021</c:v>
                </c:pt>
                <c:pt idx="93">
                  <c:v>44022</c:v>
                </c:pt>
                <c:pt idx="94">
                  <c:v>44023</c:v>
                </c:pt>
                <c:pt idx="95">
                  <c:v>44024</c:v>
                </c:pt>
                <c:pt idx="96">
                  <c:v>44025</c:v>
                </c:pt>
                <c:pt idx="97">
                  <c:v>44026</c:v>
                </c:pt>
                <c:pt idx="98">
                  <c:v>44027</c:v>
                </c:pt>
                <c:pt idx="99">
                  <c:v>44028</c:v>
                </c:pt>
                <c:pt idx="100">
                  <c:v>44029</c:v>
                </c:pt>
                <c:pt idx="101">
                  <c:v>44030</c:v>
                </c:pt>
                <c:pt idx="102">
                  <c:v>44031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44037</c:v>
                </c:pt>
                <c:pt idx="109">
                  <c:v>44038</c:v>
                </c:pt>
                <c:pt idx="110">
                  <c:v>44039</c:v>
                </c:pt>
                <c:pt idx="111">
                  <c:v>44040</c:v>
                </c:pt>
                <c:pt idx="112">
                  <c:v>44041</c:v>
                </c:pt>
                <c:pt idx="113">
                  <c:v>44042</c:v>
                </c:pt>
                <c:pt idx="114">
                  <c:v>44043</c:v>
                </c:pt>
                <c:pt idx="115">
                  <c:v>44044</c:v>
                </c:pt>
                <c:pt idx="116">
                  <c:v>44045</c:v>
                </c:pt>
                <c:pt idx="117">
                  <c:v>44046</c:v>
                </c:pt>
                <c:pt idx="118">
                  <c:v>44047</c:v>
                </c:pt>
                <c:pt idx="119">
                  <c:v>44048</c:v>
                </c:pt>
                <c:pt idx="120">
                  <c:v>44049</c:v>
                </c:pt>
              </c:numCache>
            </c:numRef>
          </c:cat>
          <c:val>
            <c:numRef>
              <c:f>'SIR 75% Reopen'!$H$26:$H$146</c:f>
              <c:numCache>
                <c:formatCode>0.00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1-4B5E-842A-57201CBD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776"/>
        <c:axId val="106147439"/>
      </c:lineChart>
      <c:dateAx>
        <c:axId val="2016805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7439"/>
        <c:crosses val="autoZero"/>
        <c:auto val="1"/>
        <c:lblOffset val="100"/>
        <c:baseTimeUnit val="days"/>
      </c:dateAx>
      <c:valAx>
        <c:axId val="10614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Predicted Active Cases as a Function of Social Distancing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Actives (5x)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Reopen'!$S$2:$S$95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95</c:v>
                </c:pt>
                <c:pt idx="11">
                  <c:v>115</c:v>
                </c:pt>
                <c:pt idx="12">
                  <c:v>115</c:v>
                </c:pt>
                <c:pt idx="13">
                  <c:v>205</c:v>
                </c:pt>
                <c:pt idx="14">
                  <c:v>255</c:v>
                </c:pt>
                <c:pt idx="15">
                  <c:v>385</c:v>
                </c:pt>
                <c:pt idx="16">
                  <c:v>490</c:v>
                </c:pt>
                <c:pt idx="17">
                  <c:v>525</c:v>
                </c:pt>
                <c:pt idx="18">
                  <c:v>510</c:v>
                </c:pt>
                <c:pt idx="19">
                  <c:v>570</c:v>
                </c:pt>
                <c:pt idx="20">
                  <c:v>630</c:v>
                </c:pt>
                <c:pt idx="21">
                  <c:v>640</c:v>
                </c:pt>
                <c:pt idx="22">
                  <c:v>745</c:v>
                </c:pt>
                <c:pt idx="23">
                  <c:v>715</c:v>
                </c:pt>
                <c:pt idx="24">
                  <c:v>800</c:v>
                </c:pt>
                <c:pt idx="25">
                  <c:v>815</c:v>
                </c:pt>
                <c:pt idx="26">
                  <c:v>840</c:v>
                </c:pt>
                <c:pt idx="27">
                  <c:v>940</c:v>
                </c:pt>
                <c:pt idx="28">
                  <c:v>1115</c:v>
                </c:pt>
                <c:pt idx="29">
                  <c:v>1120</c:v>
                </c:pt>
                <c:pt idx="30">
                  <c:v>1100</c:v>
                </c:pt>
                <c:pt idx="31">
                  <c:v>1265</c:v>
                </c:pt>
                <c:pt idx="32">
                  <c:v>1360</c:v>
                </c:pt>
                <c:pt idx="33">
                  <c:v>1360</c:v>
                </c:pt>
                <c:pt idx="34">
                  <c:v>1420</c:v>
                </c:pt>
                <c:pt idx="35">
                  <c:v>1455</c:v>
                </c:pt>
                <c:pt idx="36">
                  <c:v>1425</c:v>
                </c:pt>
                <c:pt idx="37">
                  <c:v>1430</c:v>
                </c:pt>
                <c:pt idx="38">
                  <c:v>1440</c:v>
                </c:pt>
                <c:pt idx="39">
                  <c:v>1460</c:v>
                </c:pt>
                <c:pt idx="40">
                  <c:v>1440</c:v>
                </c:pt>
                <c:pt idx="41">
                  <c:v>1455</c:v>
                </c:pt>
                <c:pt idx="42">
                  <c:v>1465</c:v>
                </c:pt>
                <c:pt idx="43">
                  <c:v>1445</c:v>
                </c:pt>
                <c:pt idx="44">
                  <c:v>1330</c:v>
                </c:pt>
                <c:pt idx="45">
                  <c:v>1295</c:v>
                </c:pt>
                <c:pt idx="46">
                  <c:v>1340</c:v>
                </c:pt>
                <c:pt idx="47">
                  <c:v>1295</c:v>
                </c:pt>
                <c:pt idx="48">
                  <c:v>1320</c:v>
                </c:pt>
                <c:pt idx="49">
                  <c:v>1340</c:v>
                </c:pt>
                <c:pt idx="50">
                  <c:v>1300</c:v>
                </c:pt>
                <c:pt idx="51">
                  <c:v>1245</c:v>
                </c:pt>
                <c:pt idx="52">
                  <c:v>1225</c:v>
                </c:pt>
                <c:pt idx="53">
                  <c:v>1200</c:v>
                </c:pt>
                <c:pt idx="54">
                  <c:v>1130</c:v>
                </c:pt>
                <c:pt idx="55">
                  <c:v>1160</c:v>
                </c:pt>
                <c:pt idx="56">
                  <c:v>1175</c:v>
                </c:pt>
                <c:pt idx="57">
                  <c:v>1170</c:v>
                </c:pt>
                <c:pt idx="58">
                  <c:v>1135</c:v>
                </c:pt>
                <c:pt idx="59">
                  <c:v>1110</c:v>
                </c:pt>
                <c:pt idx="60">
                  <c:v>1045</c:v>
                </c:pt>
                <c:pt idx="61">
                  <c:v>965</c:v>
                </c:pt>
                <c:pt idx="62">
                  <c:v>965</c:v>
                </c:pt>
                <c:pt idx="63">
                  <c:v>980</c:v>
                </c:pt>
                <c:pt idx="64">
                  <c:v>915</c:v>
                </c:pt>
                <c:pt idx="65">
                  <c:v>895</c:v>
                </c:pt>
                <c:pt idx="66">
                  <c:v>870</c:v>
                </c:pt>
                <c:pt idx="67">
                  <c:v>885</c:v>
                </c:pt>
                <c:pt idx="68">
                  <c:v>835</c:v>
                </c:pt>
                <c:pt idx="69">
                  <c:v>865</c:v>
                </c:pt>
                <c:pt idx="70">
                  <c:v>875</c:v>
                </c:pt>
                <c:pt idx="71">
                  <c:v>890</c:v>
                </c:pt>
                <c:pt idx="72">
                  <c:v>860</c:v>
                </c:pt>
                <c:pt idx="73">
                  <c:v>830</c:v>
                </c:pt>
                <c:pt idx="74">
                  <c:v>810</c:v>
                </c:pt>
                <c:pt idx="75">
                  <c:v>840</c:v>
                </c:pt>
                <c:pt idx="76">
                  <c:v>850</c:v>
                </c:pt>
                <c:pt idx="77">
                  <c:v>855</c:v>
                </c:pt>
                <c:pt idx="78">
                  <c:v>875</c:v>
                </c:pt>
                <c:pt idx="79">
                  <c:v>825</c:v>
                </c:pt>
                <c:pt idx="80">
                  <c:v>815</c:v>
                </c:pt>
                <c:pt idx="81">
                  <c:v>865</c:v>
                </c:pt>
                <c:pt idx="82">
                  <c:v>895</c:v>
                </c:pt>
                <c:pt idx="83">
                  <c:v>930</c:v>
                </c:pt>
                <c:pt idx="84">
                  <c:v>960</c:v>
                </c:pt>
                <c:pt idx="85">
                  <c:v>980</c:v>
                </c:pt>
                <c:pt idx="86">
                  <c:v>965</c:v>
                </c:pt>
                <c:pt idx="87">
                  <c:v>1015</c:v>
                </c:pt>
                <c:pt idx="88">
                  <c:v>1020</c:v>
                </c:pt>
                <c:pt idx="89">
                  <c:v>1110</c:v>
                </c:pt>
                <c:pt idx="90">
                  <c:v>1275</c:v>
                </c:pt>
                <c:pt idx="91">
                  <c:v>1325</c:v>
                </c:pt>
                <c:pt idx="92">
                  <c:v>1430</c:v>
                </c:pt>
                <c:pt idx="93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FD-9F2C-8003C94266B9}"/>
            </c:ext>
          </c:extLst>
        </c:ser>
        <c:ser>
          <c:idx val="1"/>
          <c:order val="1"/>
          <c:tx>
            <c:v>Predicted Active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'SIR 75% Reopen'!$Z$2:$Z$145</c:f>
              <c:numCache>
                <c:formatCode>#,##0.00</c:formatCode>
                <c:ptCount val="144"/>
                <c:pt idx="0">
                  <c:v>1</c:v>
                </c:pt>
                <c:pt idx="1">
                  <c:v>1.5545454545454547</c:v>
                </c:pt>
                <c:pt idx="2">
                  <c:v>2.4166097682710284</c:v>
                </c:pt>
                <c:pt idx="3">
                  <c:v>3.7567225747563731</c:v>
                </c:pt>
                <c:pt idx="4">
                  <c:v>5.8399743549167331</c:v>
                </c:pt>
                <c:pt idx="5">
                  <c:v>9.0784465050549468</c:v>
                </c:pt>
                <c:pt idx="6">
                  <c:v>14.112704446561645</c:v>
                </c:pt>
                <c:pt idx="7">
                  <c:v>21.938453726204031</c:v>
                </c:pt>
                <c:pt idx="8">
                  <c:v>34.103363323022457</c:v>
                </c:pt>
                <c:pt idx="9">
                  <c:v>47.897954072288769</c:v>
                </c:pt>
                <c:pt idx="10">
                  <c:v>67.271302948549305</c:v>
                </c:pt>
                <c:pt idx="11">
                  <c:v>94.478515284261263</c:v>
                </c:pt>
                <c:pt idx="12">
                  <c:v>132.68527209543851</c:v>
                </c:pt>
                <c:pt idx="13">
                  <c:v>186.33452680195606</c:v>
                </c:pt>
                <c:pt idx="14">
                  <c:v>261.65992163516648</c:v>
                </c:pt>
                <c:pt idx="15">
                  <c:v>367.40370123523218</c:v>
                </c:pt>
                <c:pt idx="16">
                  <c:v>515.81874861173048</c:v>
                </c:pt>
                <c:pt idx="17">
                  <c:v>547.97831630761596</c:v>
                </c:pt>
                <c:pt idx="18">
                  <c:v>582.13232888661764</c:v>
                </c:pt>
                <c:pt idx="19">
                  <c:v>618.4031127552505</c:v>
                </c:pt>
                <c:pt idx="20">
                  <c:v>656.92032158087636</c:v>
                </c:pt>
                <c:pt idx="21">
                  <c:v>697.82135253825754</c:v>
                </c:pt>
                <c:pt idx="22">
                  <c:v>741.25178324369506</c:v>
                </c:pt>
                <c:pt idx="23">
                  <c:v>787.36583000458427</c:v>
                </c:pt>
                <c:pt idx="24">
                  <c:v>836.32682797077052</c:v>
                </c:pt>
                <c:pt idx="25">
                  <c:v>888.30773372067915</c:v>
                </c:pt>
                <c:pt idx="26">
                  <c:v>943.49165074807854</c:v>
                </c:pt>
                <c:pt idx="27">
                  <c:v>1002.0723782325628</c:v>
                </c:pt>
                <c:pt idx="28">
                  <c:v>1064.2549833762375</c:v>
                </c:pt>
                <c:pt idx="29">
                  <c:v>1130.2563974682589</c:v>
                </c:pt>
                <c:pt idx="30">
                  <c:v>1200.3060356951505</c:v>
                </c:pt>
                <c:pt idx="31">
                  <c:v>1274.6464405452791</c:v>
                </c:pt>
                <c:pt idx="32">
                  <c:v>1353.5339484572958</c:v>
                </c:pt>
                <c:pt idx="33">
                  <c:v>1372.69284532751</c:v>
                </c:pt>
                <c:pt idx="34">
                  <c:v>1392.1015341585096</c:v>
                </c:pt>
                <c:pt idx="35">
                  <c:v>1411.7626442239525</c:v>
                </c:pt>
                <c:pt idx="36">
                  <c:v>1431.6788136262498</c:v>
                </c:pt>
                <c:pt idx="37">
                  <c:v>1451.8526886750071</c:v>
                </c:pt>
                <c:pt idx="38">
                  <c:v>1472.2869232408971</c:v>
                </c:pt>
                <c:pt idx="39">
                  <c:v>1492.9841780844315</c:v>
                </c:pt>
                <c:pt idx="40">
                  <c:v>1513.9471201590995</c:v>
                </c:pt>
                <c:pt idx="41">
                  <c:v>1482.6509586026682</c:v>
                </c:pt>
                <c:pt idx="42">
                  <c:v>1451.9972701644804</c:v>
                </c:pt>
                <c:pt idx="43">
                  <c:v>1421.9730500459725</c:v>
                </c:pt>
                <c:pt idx="44">
                  <c:v>1392.5655490687718</c:v>
                </c:pt>
                <c:pt idx="45">
                  <c:v>1363.7622689679165</c:v>
                </c:pt>
                <c:pt idx="46">
                  <c:v>1335.5509577582093</c:v>
                </c:pt>
                <c:pt idx="47">
                  <c:v>1307.9196051731781</c:v>
                </c:pt>
                <c:pt idx="48">
                  <c:v>1280.8564381760868</c:v>
                </c:pt>
                <c:pt idx="49">
                  <c:v>1254.3499165424166</c:v>
                </c:pt>
                <c:pt idx="50">
                  <c:v>1228.3887285132087</c:v>
                </c:pt>
                <c:pt idx="51">
                  <c:v>1202.9617865186442</c:v>
                </c:pt>
                <c:pt idx="52">
                  <c:v>1178.058222971209</c:v>
                </c:pt>
                <c:pt idx="53">
                  <c:v>1153.6673861277793</c:v>
                </c:pt>
                <c:pt idx="54">
                  <c:v>1129.7788360199395</c:v>
                </c:pt>
                <c:pt idx="55">
                  <c:v>1106.3823404518371</c:v>
                </c:pt>
                <c:pt idx="56">
                  <c:v>1083.4678710648566</c:v>
                </c:pt>
                <c:pt idx="57">
                  <c:v>1061.0255994683866</c:v>
                </c:pt>
                <c:pt idx="58">
                  <c:v>1039.0458934359447</c:v>
                </c:pt>
                <c:pt idx="59">
                  <c:v>1017.5193131659072</c:v>
                </c:pt>
                <c:pt idx="60">
                  <c:v>996.43660760609123</c:v>
                </c:pt>
                <c:pt idx="61">
                  <c:v>975.78871084142202</c:v>
                </c:pt>
                <c:pt idx="62">
                  <c:v>955.56673854391499</c:v>
                </c:pt>
                <c:pt idx="63">
                  <c:v>935.76198448419541</c:v>
                </c:pt>
                <c:pt idx="64">
                  <c:v>916.36591710377445</c:v>
                </c:pt>
                <c:pt idx="65">
                  <c:v>897.37017614729655</c:v>
                </c:pt>
                <c:pt idx="66">
                  <c:v>878.7665693539692</c:v>
                </c:pt>
                <c:pt idx="67">
                  <c:v>860.5470692073859</c:v>
                </c:pt>
                <c:pt idx="68">
                  <c:v>842.70380974295074</c:v>
                </c:pt>
                <c:pt idx="69">
                  <c:v>825.22908341211223</c:v>
                </c:pt>
                <c:pt idx="70">
                  <c:v>808.11533800261566</c:v>
                </c:pt>
                <c:pt idx="71">
                  <c:v>791.35517361398149</c:v>
                </c:pt>
                <c:pt idx="72">
                  <c:v>774.94133968742165</c:v>
                </c:pt>
                <c:pt idx="73">
                  <c:v>758.86673208940556</c:v>
                </c:pt>
                <c:pt idx="74">
                  <c:v>743.12439024809021</c:v>
                </c:pt>
                <c:pt idx="75">
                  <c:v>771.04060004786299</c:v>
                </c:pt>
                <c:pt idx="76">
                  <c:v>799.99264404586836</c:v>
                </c:pt>
                <c:pt idx="77">
                  <c:v>830.01796946913885</c:v>
                </c:pt>
                <c:pt idx="78">
                  <c:v>861.15530143106548</c:v>
                </c:pt>
                <c:pt idx="79">
                  <c:v>893.44468065084538</c:v>
                </c:pt>
                <c:pt idx="80">
                  <c:v>926.9275018138552</c:v>
                </c:pt>
                <c:pt idx="81">
                  <c:v>961.64655254137301</c:v>
                </c:pt>
                <c:pt idx="82">
                  <c:v>997.64605293315481</c:v>
                </c:pt>
                <c:pt idx="83">
                  <c:v>1034.97169564105</c:v>
                </c:pt>
                <c:pt idx="84">
                  <c:v>1073.6706864260841</c:v>
                </c:pt>
                <c:pt idx="85">
                  <c:v>1113.7917851452291</c:v>
                </c:pt>
                <c:pt idx="86">
                  <c:v>1155.3853471073819</c:v>
                </c:pt>
                <c:pt idx="87">
                  <c:v>1198.5033647308667</c:v>
                </c:pt>
                <c:pt idx="88">
                  <c:v>1243.1995094270251</c:v>
                </c:pt>
                <c:pt idx="89">
                  <c:v>1289.529173626144</c:v>
                </c:pt>
                <c:pt idx="90">
                  <c:v>1337.5495128530451</c:v>
                </c:pt>
                <c:pt idx="91">
                  <c:v>1387.3194877501217</c:v>
                </c:pt>
                <c:pt idx="92">
                  <c:v>1438.899905935386</c:v>
                </c:pt>
                <c:pt idx="93">
                  <c:v>1492.3534635722044</c:v>
                </c:pt>
                <c:pt idx="94">
                  <c:v>1547.7447865157615</c:v>
                </c:pt>
                <c:pt idx="95">
                  <c:v>1605.1404708889274</c:v>
                </c:pt>
                <c:pt idx="96">
                  <c:v>1664.6091229270423</c:v>
                </c:pt>
                <c:pt idx="97">
                  <c:v>1726.2213979171634</c:v>
                </c:pt>
                <c:pt idx="98">
                  <c:v>1790.0500380425135</c:v>
                </c:pt>
                <c:pt idx="99">
                  <c:v>1856.169908927202</c:v>
                </c:pt>
                <c:pt idx="100">
                  <c:v>1924.6580346597225</c:v>
                </c:pt>
                <c:pt idx="101">
                  <c:v>1995.5936310562743</c:v>
                </c:pt>
                <c:pt idx="102">
                  <c:v>2069.058136906553</c:v>
                </c:pt>
                <c:pt idx="103">
                  <c:v>2145.1352429253275</c:v>
                </c:pt>
                <c:pt idx="104">
                  <c:v>2223.910918112832</c:v>
                </c:pt>
                <c:pt idx="105">
                  <c:v>2305.4734332057747</c:v>
                </c:pt>
                <c:pt idx="106">
                  <c:v>2389.913380878575</c:v>
                </c:pt>
                <c:pt idx="107">
                  <c:v>2477.3236923313198</c:v>
                </c:pt>
                <c:pt idx="108">
                  <c:v>2567.7996498768894</c:v>
                </c:pt>
                <c:pt idx="109">
                  <c:v>2661.4388951147607</c:v>
                </c:pt>
                <c:pt idx="110">
                  <c:v>2758.3414322532203</c:v>
                </c:pt>
                <c:pt idx="111">
                  <c:v>2858.6096261151138</c:v>
                </c:pt>
                <c:pt idx="112">
                  <c:v>2962.3481943349498</c:v>
                </c:pt>
                <c:pt idx="113">
                  <c:v>3069.6641932271796</c:v>
                </c:pt>
                <c:pt idx="114">
                  <c:v>3180.6669967769403</c:v>
                </c:pt>
                <c:pt idx="115">
                  <c:v>3295.4682681755608</c:v>
                </c:pt>
                <c:pt idx="116">
                  <c:v>3414.181923293831</c:v>
                </c:pt>
                <c:pt idx="117">
                  <c:v>3536.9240854565992</c:v>
                </c:pt>
                <c:pt idx="118">
                  <c:v>3663.8130308528407</c:v>
                </c:pt>
                <c:pt idx="119">
                  <c:v>3794.9691238861669</c:v>
                </c:pt>
                <c:pt idx="120">
                  <c:v>3930.5147417420649</c:v>
                </c:pt>
                <c:pt idx="121">
                  <c:v>4070.5741874201885</c:v>
                </c:pt>
                <c:pt idx="122">
                  <c:v>4215.2735904531282</c:v>
                </c:pt>
                <c:pt idx="123">
                  <c:v>4364.7407945075629</c:v>
                </c:pt>
                <c:pt idx="124">
                  <c:v>4519.1052310399118</c:v>
                </c:pt>
                <c:pt idx="125">
                  <c:v>4678.4977781570115</c:v>
                </c:pt>
                <c:pt idx="126">
                  <c:v>4843.050603813308</c:v>
                </c:pt>
                <c:pt idx="127">
                  <c:v>5012.8969924601843</c:v>
                </c:pt>
                <c:pt idx="128">
                  <c:v>5188.1711542507428</c:v>
                </c:pt>
                <c:pt idx="129">
                  <c:v>5369.0080158953233</c:v>
                </c:pt>
                <c:pt idx="130">
                  <c:v>5555.5429922598087</c:v>
                </c:pt>
                <c:pt idx="131">
                  <c:v>5747.911737801026</c:v>
                </c:pt>
                <c:pt idx="132">
                  <c:v>5946.2498769420508</c:v>
                </c:pt>
                <c:pt idx="133">
                  <c:v>6150.6927125056181</c:v>
                </c:pt>
                <c:pt idx="134">
                  <c:v>6361.3749113470394</c:v>
                </c:pt>
                <c:pt idx="135">
                  <c:v>6578.4301663597289</c:v>
                </c:pt>
                <c:pt idx="136">
                  <c:v>6801.9908340676102</c:v>
                </c:pt>
                <c:pt idx="137">
                  <c:v>7032.1875470700852</c:v>
                </c:pt>
                <c:pt idx="138">
                  <c:v>7269.1488006679165</c:v>
                </c:pt>
                <c:pt idx="139">
                  <c:v>7513.0005130730833</c:v>
                </c:pt>
                <c:pt idx="140">
                  <c:v>7763.8655586934219</c:v>
                </c:pt>
                <c:pt idx="141">
                  <c:v>8021.8632740845196</c:v>
                </c:pt>
                <c:pt idx="142">
                  <c:v>8287.1089362777439</c:v>
                </c:pt>
                <c:pt idx="143">
                  <c:v>8559.7132133253399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D-40FD-9F2C-8003C94266B9}"/>
            </c:ext>
          </c:extLst>
        </c:ser>
        <c:ser>
          <c:idx val="2"/>
          <c:order val="2"/>
          <c:tx>
            <c:v>I - Original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'SIR 75% Reopen'!$C$2:$C$366</c:f>
              <c:numCache>
                <c:formatCode>m/d/yyyy</c:formatCode>
                <c:ptCount val="36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  <c:pt idx="205">
                  <c:v>44110</c:v>
                </c:pt>
                <c:pt idx="206">
                  <c:v>44111</c:v>
                </c:pt>
                <c:pt idx="207">
                  <c:v>44112</c:v>
                </c:pt>
                <c:pt idx="208">
                  <c:v>44113</c:v>
                </c:pt>
                <c:pt idx="209">
                  <c:v>44114</c:v>
                </c:pt>
                <c:pt idx="210">
                  <c:v>44115</c:v>
                </c:pt>
                <c:pt idx="211">
                  <c:v>44116</c:v>
                </c:pt>
                <c:pt idx="212">
                  <c:v>44117</c:v>
                </c:pt>
                <c:pt idx="213">
                  <c:v>44118</c:v>
                </c:pt>
                <c:pt idx="214">
                  <c:v>44119</c:v>
                </c:pt>
                <c:pt idx="215">
                  <c:v>44120</c:v>
                </c:pt>
                <c:pt idx="216">
                  <c:v>44121</c:v>
                </c:pt>
                <c:pt idx="217">
                  <c:v>44122</c:v>
                </c:pt>
                <c:pt idx="218">
                  <c:v>44123</c:v>
                </c:pt>
                <c:pt idx="219">
                  <c:v>44124</c:v>
                </c:pt>
                <c:pt idx="220">
                  <c:v>44125</c:v>
                </c:pt>
                <c:pt idx="221">
                  <c:v>44126</c:v>
                </c:pt>
                <c:pt idx="222">
                  <c:v>44127</c:v>
                </c:pt>
                <c:pt idx="223">
                  <c:v>44128</c:v>
                </c:pt>
                <c:pt idx="224">
                  <c:v>44129</c:v>
                </c:pt>
                <c:pt idx="225">
                  <c:v>44130</c:v>
                </c:pt>
                <c:pt idx="226">
                  <c:v>44131</c:v>
                </c:pt>
                <c:pt idx="227">
                  <c:v>44132</c:v>
                </c:pt>
                <c:pt idx="228">
                  <c:v>44133</c:v>
                </c:pt>
                <c:pt idx="229">
                  <c:v>44134</c:v>
                </c:pt>
                <c:pt idx="230">
                  <c:v>44135</c:v>
                </c:pt>
                <c:pt idx="231">
                  <c:v>44136</c:v>
                </c:pt>
                <c:pt idx="232">
                  <c:v>44137</c:v>
                </c:pt>
                <c:pt idx="233">
                  <c:v>44138</c:v>
                </c:pt>
                <c:pt idx="234">
                  <c:v>44139</c:v>
                </c:pt>
                <c:pt idx="235">
                  <c:v>44140</c:v>
                </c:pt>
                <c:pt idx="236">
                  <c:v>44141</c:v>
                </c:pt>
                <c:pt idx="237">
                  <c:v>44142</c:v>
                </c:pt>
                <c:pt idx="238">
                  <c:v>44143</c:v>
                </c:pt>
                <c:pt idx="239">
                  <c:v>44144</c:v>
                </c:pt>
                <c:pt idx="240">
                  <c:v>44145</c:v>
                </c:pt>
                <c:pt idx="241">
                  <c:v>44146</c:v>
                </c:pt>
                <c:pt idx="242">
                  <c:v>44147</c:v>
                </c:pt>
                <c:pt idx="243">
                  <c:v>44148</c:v>
                </c:pt>
                <c:pt idx="244">
                  <c:v>44149</c:v>
                </c:pt>
                <c:pt idx="245">
                  <c:v>44150</c:v>
                </c:pt>
                <c:pt idx="246">
                  <c:v>44151</c:v>
                </c:pt>
                <c:pt idx="247">
                  <c:v>44152</c:v>
                </c:pt>
                <c:pt idx="248">
                  <c:v>44153</c:v>
                </c:pt>
                <c:pt idx="249">
                  <c:v>44154</c:v>
                </c:pt>
                <c:pt idx="250">
                  <c:v>44155</c:v>
                </c:pt>
                <c:pt idx="251">
                  <c:v>44156</c:v>
                </c:pt>
                <c:pt idx="252">
                  <c:v>44157</c:v>
                </c:pt>
                <c:pt idx="253">
                  <c:v>44158</c:v>
                </c:pt>
                <c:pt idx="254">
                  <c:v>44159</c:v>
                </c:pt>
                <c:pt idx="255">
                  <c:v>44160</c:v>
                </c:pt>
                <c:pt idx="256">
                  <c:v>44161</c:v>
                </c:pt>
                <c:pt idx="257">
                  <c:v>44162</c:v>
                </c:pt>
                <c:pt idx="258">
                  <c:v>44163</c:v>
                </c:pt>
                <c:pt idx="259">
                  <c:v>44164</c:v>
                </c:pt>
                <c:pt idx="260">
                  <c:v>44165</c:v>
                </c:pt>
                <c:pt idx="261">
                  <c:v>44166</c:v>
                </c:pt>
                <c:pt idx="262">
                  <c:v>44167</c:v>
                </c:pt>
                <c:pt idx="263">
                  <c:v>44168</c:v>
                </c:pt>
                <c:pt idx="264">
                  <c:v>44169</c:v>
                </c:pt>
                <c:pt idx="265">
                  <c:v>44170</c:v>
                </c:pt>
                <c:pt idx="266">
                  <c:v>44171</c:v>
                </c:pt>
                <c:pt idx="267">
                  <c:v>44172</c:v>
                </c:pt>
                <c:pt idx="268">
                  <c:v>44173</c:v>
                </c:pt>
                <c:pt idx="269">
                  <c:v>44174</c:v>
                </c:pt>
                <c:pt idx="270">
                  <c:v>44175</c:v>
                </c:pt>
                <c:pt idx="271">
                  <c:v>44176</c:v>
                </c:pt>
                <c:pt idx="272">
                  <c:v>44177</c:v>
                </c:pt>
                <c:pt idx="273">
                  <c:v>44178</c:v>
                </c:pt>
                <c:pt idx="274">
                  <c:v>44179</c:v>
                </c:pt>
                <c:pt idx="275">
                  <c:v>44180</c:v>
                </c:pt>
                <c:pt idx="276">
                  <c:v>44181</c:v>
                </c:pt>
                <c:pt idx="277">
                  <c:v>44182</c:v>
                </c:pt>
                <c:pt idx="278">
                  <c:v>44183</c:v>
                </c:pt>
                <c:pt idx="279">
                  <c:v>44184</c:v>
                </c:pt>
                <c:pt idx="280">
                  <c:v>44185</c:v>
                </c:pt>
                <c:pt idx="281">
                  <c:v>44186</c:v>
                </c:pt>
                <c:pt idx="282">
                  <c:v>44187</c:v>
                </c:pt>
                <c:pt idx="283">
                  <c:v>44188</c:v>
                </c:pt>
                <c:pt idx="284">
                  <c:v>44189</c:v>
                </c:pt>
                <c:pt idx="285">
                  <c:v>44190</c:v>
                </c:pt>
                <c:pt idx="286">
                  <c:v>44191</c:v>
                </c:pt>
                <c:pt idx="287">
                  <c:v>44192</c:v>
                </c:pt>
                <c:pt idx="288">
                  <c:v>44193</c:v>
                </c:pt>
                <c:pt idx="289">
                  <c:v>44194</c:v>
                </c:pt>
                <c:pt idx="290">
                  <c:v>44195</c:v>
                </c:pt>
                <c:pt idx="291">
                  <c:v>44196</c:v>
                </c:pt>
                <c:pt idx="292">
                  <c:v>44197</c:v>
                </c:pt>
                <c:pt idx="293">
                  <c:v>44198</c:v>
                </c:pt>
                <c:pt idx="294">
                  <c:v>44199</c:v>
                </c:pt>
                <c:pt idx="295">
                  <c:v>44200</c:v>
                </c:pt>
                <c:pt idx="296">
                  <c:v>44201</c:v>
                </c:pt>
                <c:pt idx="297">
                  <c:v>44202</c:v>
                </c:pt>
                <c:pt idx="298">
                  <c:v>44203</c:v>
                </c:pt>
                <c:pt idx="299">
                  <c:v>44204</c:v>
                </c:pt>
                <c:pt idx="300">
                  <c:v>44205</c:v>
                </c:pt>
                <c:pt idx="301">
                  <c:v>44206</c:v>
                </c:pt>
                <c:pt idx="302">
                  <c:v>44207</c:v>
                </c:pt>
                <c:pt idx="303">
                  <c:v>44208</c:v>
                </c:pt>
                <c:pt idx="304">
                  <c:v>44209</c:v>
                </c:pt>
                <c:pt idx="305">
                  <c:v>44210</c:v>
                </c:pt>
                <c:pt idx="306">
                  <c:v>44211</c:v>
                </c:pt>
                <c:pt idx="307">
                  <c:v>44212</c:v>
                </c:pt>
                <c:pt idx="308">
                  <c:v>44213</c:v>
                </c:pt>
                <c:pt idx="309">
                  <c:v>44214</c:v>
                </c:pt>
                <c:pt idx="310">
                  <c:v>44215</c:v>
                </c:pt>
                <c:pt idx="311">
                  <c:v>44216</c:v>
                </c:pt>
                <c:pt idx="312">
                  <c:v>44217</c:v>
                </c:pt>
                <c:pt idx="313">
                  <c:v>44218</c:v>
                </c:pt>
                <c:pt idx="314">
                  <c:v>44219</c:v>
                </c:pt>
                <c:pt idx="315">
                  <c:v>44220</c:v>
                </c:pt>
                <c:pt idx="316">
                  <c:v>44221</c:v>
                </c:pt>
                <c:pt idx="317">
                  <c:v>44222</c:v>
                </c:pt>
                <c:pt idx="318">
                  <c:v>44223</c:v>
                </c:pt>
                <c:pt idx="319">
                  <c:v>44224</c:v>
                </c:pt>
                <c:pt idx="320">
                  <c:v>44225</c:v>
                </c:pt>
                <c:pt idx="321">
                  <c:v>44226</c:v>
                </c:pt>
                <c:pt idx="322">
                  <c:v>44227</c:v>
                </c:pt>
                <c:pt idx="323">
                  <c:v>44228</c:v>
                </c:pt>
                <c:pt idx="324">
                  <c:v>44229</c:v>
                </c:pt>
                <c:pt idx="325">
                  <c:v>44230</c:v>
                </c:pt>
                <c:pt idx="326">
                  <c:v>44231</c:v>
                </c:pt>
                <c:pt idx="327">
                  <c:v>44232</c:v>
                </c:pt>
                <c:pt idx="328">
                  <c:v>44233</c:v>
                </c:pt>
                <c:pt idx="329">
                  <c:v>44234</c:v>
                </c:pt>
                <c:pt idx="330">
                  <c:v>44235</c:v>
                </c:pt>
                <c:pt idx="331">
                  <c:v>44236</c:v>
                </c:pt>
                <c:pt idx="332">
                  <c:v>44237</c:v>
                </c:pt>
                <c:pt idx="333">
                  <c:v>44238</c:v>
                </c:pt>
                <c:pt idx="334">
                  <c:v>44239</c:v>
                </c:pt>
                <c:pt idx="335">
                  <c:v>44240</c:v>
                </c:pt>
                <c:pt idx="336">
                  <c:v>44241</c:v>
                </c:pt>
                <c:pt idx="337">
                  <c:v>44242</c:v>
                </c:pt>
                <c:pt idx="338">
                  <c:v>44243</c:v>
                </c:pt>
                <c:pt idx="339">
                  <c:v>44244</c:v>
                </c:pt>
                <c:pt idx="340">
                  <c:v>44245</c:v>
                </c:pt>
                <c:pt idx="341">
                  <c:v>44246</c:v>
                </c:pt>
                <c:pt idx="342">
                  <c:v>44247</c:v>
                </c:pt>
                <c:pt idx="343">
                  <c:v>44248</c:v>
                </c:pt>
                <c:pt idx="344">
                  <c:v>44249</c:v>
                </c:pt>
                <c:pt idx="345">
                  <c:v>44250</c:v>
                </c:pt>
                <c:pt idx="346">
                  <c:v>44251</c:v>
                </c:pt>
                <c:pt idx="347">
                  <c:v>44252</c:v>
                </c:pt>
                <c:pt idx="348">
                  <c:v>44253</c:v>
                </c:pt>
                <c:pt idx="349">
                  <c:v>44254</c:v>
                </c:pt>
                <c:pt idx="350">
                  <c:v>44255</c:v>
                </c:pt>
                <c:pt idx="351">
                  <c:v>44256</c:v>
                </c:pt>
                <c:pt idx="352">
                  <c:v>44257</c:v>
                </c:pt>
                <c:pt idx="353">
                  <c:v>44258</c:v>
                </c:pt>
                <c:pt idx="354">
                  <c:v>44259</c:v>
                </c:pt>
                <c:pt idx="355">
                  <c:v>44260</c:v>
                </c:pt>
                <c:pt idx="356">
                  <c:v>44261</c:v>
                </c:pt>
                <c:pt idx="357">
                  <c:v>44262</c:v>
                </c:pt>
                <c:pt idx="358">
                  <c:v>44263</c:v>
                </c:pt>
                <c:pt idx="359">
                  <c:v>44264</c:v>
                </c:pt>
                <c:pt idx="360">
                  <c:v>44265</c:v>
                </c:pt>
                <c:pt idx="361">
                  <c:v>44266</c:v>
                </c:pt>
                <c:pt idx="362">
                  <c:v>44267</c:v>
                </c:pt>
                <c:pt idx="363">
                  <c:v>44268</c:v>
                </c:pt>
                <c:pt idx="364">
                  <c:v>44269</c:v>
                </c:pt>
              </c:numCache>
            </c:numRef>
          </c:cat>
          <c:val>
            <c:numRef>
              <c:f>'[1]SIR Model Current'!$R$2:$R$138</c:f>
              <c:numCache>
                <c:formatCode>#,##0.00</c:formatCode>
                <c:ptCount val="137"/>
                <c:pt idx="0">
                  <c:v>1</c:v>
                </c:pt>
                <c:pt idx="1">
                  <c:v>1.5550000000000002</c:v>
                </c:pt>
                <c:pt idx="2">
                  <c:v>2.418023197496201</c:v>
                </c:pt>
                <c:pt idx="3">
                  <c:v>3.7600189107276933</c:v>
                </c:pt>
                <c:pt idx="4">
                  <c:v>5.8468077313862414</c:v>
                </c:pt>
                <c:pt idx="5">
                  <c:v>9.0917268351290801</c:v>
                </c:pt>
                <c:pt idx="6">
                  <c:v>14.137481575724163</c:v>
                </c:pt>
                <c:pt idx="7">
                  <c:v>21.983395934344816</c:v>
                </c:pt>
                <c:pt idx="8">
                  <c:v>34.183217238624117</c:v>
                </c:pt>
                <c:pt idx="9">
                  <c:v>48.02564338540553</c:v>
                </c:pt>
                <c:pt idx="10">
                  <c:v>67.472462298942105</c:v>
                </c:pt>
                <c:pt idx="11">
                  <c:v>94.791686142608455</c:v>
                </c:pt>
                <c:pt idx="12">
                  <c:v>133.16814212231944</c:v>
                </c:pt>
                <c:pt idx="13">
                  <c:v>187.07309524129809</c:v>
                </c:pt>
                <c:pt idx="14">
                  <c:v>262.78192593779193</c:v>
                </c:pt>
                <c:pt idx="15">
                  <c:v>369.09822943844239</c:v>
                </c:pt>
                <c:pt idx="16">
                  <c:v>518.3647967382758</c:v>
                </c:pt>
                <c:pt idx="17">
                  <c:v>550.91832656294412</c:v>
                </c:pt>
                <c:pt idx="18">
                  <c:v>585.50552633263453</c:v>
                </c:pt>
                <c:pt idx="19">
                  <c:v>622.25205482739568</c:v>
                </c:pt>
                <c:pt idx="20">
                  <c:v>661.29115525560871</c:v>
                </c:pt>
                <c:pt idx="21">
                  <c:v>702.76408962938888</c:v>
                </c:pt>
                <c:pt idx="22">
                  <c:v>746.82059493886038</c:v>
                </c:pt>
                <c:pt idx="23">
                  <c:v>793.61936179980557</c:v>
                </c:pt>
                <c:pt idx="24">
                  <c:v>843.32853620632284</c:v>
                </c:pt>
                <c:pt idx="25">
                  <c:v>896.12624496458034</c:v>
                </c:pt>
                <c:pt idx="26">
                  <c:v>952.20114531364004</c:v>
                </c:pt>
                <c:pt idx="27">
                  <c:v>1011.7529991525587</c:v>
                </c:pt>
                <c:pt idx="28">
                  <c:v>1074.9932721872121</c:v>
                </c:pt>
                <c:pt idx="29">
                  <c:v>1142.1457581829529</c:v>
                </c:pt>
                <c:pt idx="30">
                  <c:v>1213.4472283574348</c:v>
                </c:pt>
                <c:pt idx="31">
                  <c:v>1289.1481057685639</c:v>
                </c:pt>
                <c:pt idx="32">
                  <c:v>1369.5131643420971</c:v>
                </c:pt>
                <c:pt idx="33">
                  <c:v>1389.5168386085923</c:v>
                </c:pt>
                <c:pt idx="34">
                  <c:v>1409.7907810008858</c:v>
                </c:pt>
                <c:pt idx="35">
                  <c:v>1430.3379809105363</c:v>
                </c:pt>
                <c:pt idx="36">
                  <c:v>1451.1614403395945</c:v>
                </c:pt>
                <c:pt idx="37">
                  <c:v>1472.264173235548</c:v>
                </c:pt>
                <c:pt idx="38">
                  <c:v>1493.6492047976462</c:v>
                </c:pt>
                <c:pt idx="39">
                  <c:v>1515.3195707539423</c:v>
                </c:pt>
                <c:pt idx="40">
                  <c:v>1537.2783166083723</c:v>
                </c:pt>
                <c:pt idx="41">
                  <c:v>1509.2432593842866</c:v>
                </c:pt>
                <c:pt idx="42">
                  <c:v>1481.7140739616364</c:v>
                </c:pt>
                <c:pt idx="43">
                  <c:v>1454.6818291323507</c:v>
                </c:pt>
                <c:pt idx="44">
                  <c:v>1428.1377441553266</c:v>
                </c:pt>
                <c:pt idx="45">
                  <c:v>1402.0731864893551</c:v>
                </c:pt>
                <c:pt idx="46">
                  <c:v>1376.4796695499078</c:v>
                </c:pt>
                <c:pt idx="47">
                  <c:v>1351.3488504899642</c:v>
                </c:pt>
                <c:pt idx="48">
                  <c:v>1326.6725280050416</c:v>
                </c:pt>
                <c:pt idx="49">
                  <c:v>1302.4426401625662</c:v>
                </c:pt>
                <c:pt idx="50">
                  <c:v>1278.6512622556975</c:v>
                </c:pt>
                <c:pt idx="51">
                  <c:v>1255.2906046817006</c:v>
                </c:pt>
                <c:pt idx="52">
                  <c:v>1232.3530108449388</c:v>
                </c:pt>
                <c:pt idx="53">
                  <c:v>1209.8309550845388</c:v>
                </c:pt>
                <c:pt idx="54">
                  <c:v>1187.7170406267667</c:v>
                </c:pt>
                <c:pt idx="55">
                  <c:v>1166.0039975621307</c:v>
                </c:pt>
                <c:pt idx="56">
                  <c:v>1144.6846808472103</c:v>
                </c:pt>
                <c:pt idx="57">
                  <c:v>1123.7520683312002</c:v>
                </c:pt>
                <c:pt idx="58">
                  <c:v>1103.1992588071387</c:v>
                </c:pt>
                <c:pt idx="59">
                  <c:v>1083.0194700877746</c:v>
                </c:pt>
                <c:pt idx="60">
                  <c:v>1063.2060371060199</c:v>
                </c:pt>
                <c:pt idx="61">
                  <c:v>1043.7524100399148</c:v>
                </c:pt>
                <c:pt idx="62">
                  <c:v>1024.6521524620252</c:v>
                </c:pt>
                <c:pt idx="63">
                  <c:v>1005.8989395131797</c:v>
                </c:pt>
                <c:pt idx="64">
                  <c:v>987.4865561004417</c:v>
                </c:pt>
                <c:pt idx="65">
                  <c:v>969.40889511920489</c:v>
                </c:pt>
                <c:pt idx="66">
                  <c:v>951.65995569928589</c:v>
                </c:pt>
                <c:pt idx="67">
                  <c:v>934.23384147488434</c:v>
                </c:pt>
                <c:pt idx="68">
                  <c:v>917.12475887827031</c:v>
                </c:pt>
                <c:pt idx="69">
                  <c:v>900.32701545704867</c:v>
                </c:pt>
                <c:pt idx="70">
                  <c:v>883.83501821484674</c:v>
                </c:pt>
                <c:pt idx="71">
                  <c:v>867.64327197526211</c:v>
                </c:pt>
                <c:pt idx="72">
                  <c:v>851.74637776890165</c:v>
                </c:pt>
                <c:pt idx="73">
                  <c:v>836.13903124333694</c:v>
                </c:pt>
                <c:pt idx="74">
                  <c:v>820.81602109579626</c:v>
                </c:pt>
                <c:pt idx="75">
                  <c:v>805.77222752840646</c:v>
                </c:pt>
                <c:pt idx="76">
                  <c:v>791.00262072579608</c:v>
                </c:pt>
                <c:pt idx="77">
                  <c:v>776.5022593548631</c:v>
                </c:pt>
                <c:pt idx="78">
                  <c:v>762.26628908651048</c:v>
                </c:pt>
                <c:pt idx="79">
                  <c:v>748.28994113914541</c:v>
                </c:pt>
                <c:pt idx="80">
                  <c:v>734.5685308437379</c:v>
                </c:pt>
                <c:pt idx="81">
                  <c:v>721.09745623022843</c:v>
                </c:pt>
                <c:pt idx="82">
                  <c:v>707.87219663507437</c:v>
                </c:pt>
                <c:pt idx="83">
                  <c:v>694.88831132971984</c:v>
                </c:pt>
                <c:pt idx="84">
                  <c:v>682.14143816977287</c:v>
                </c:pt>
                <c:pt idx="85">
                  <c:v>669.62729226467229</c:v>
                </c:pt>
                <c:pt idx="86">
                  <c:v>657.34166466762292</c:v>
                </c:pt>
                <c:pt idx="87">
                  <c:v>645.28042108557815</c:v>
                </c:pt>
                <c:pt idx="88">
                  <c:v>633.4395006090474</c:v>
                </c:pt>
                <c:pt idx="89">
                  <c:v>621.81491446150289</c:v>
                </c:pt>
                <c:pt idx="90">
                  <c:v>610.40274476816285</c:v>
                </c:pt>
                <c:pt idx="91">
                  <c:v>599.19914334392411</c:v>
                </c:pt>
                <c:pt idx="92">
                  <c:v>588.20033050021857</c:v>
                </c:pt>
                <c:pt idx="93">
                  <c:v>577.4025938705671</c:v>
                </c:pt>
                <c:pt idx="94">
                  <c:v>566.80228725460461</c:v>
                </c:pt>
                <c:pt idx="95">
                  <c:v>556.39582948034843</c:v>
                </c:pt>
                <c:pt idx="96">
                  <c:v>546.17970328448564</c:v>
                </c:pt>
                <c:pt idx="97">
                  <c:v>536.1504542104517</c:v>
                </c:pt>
                <c:pt idx="98">
                  <c:v>526.30468952407409</c:v>
                </c:pt>
                <c:pt idx="99">
                  <c:v>516.63907714655761</c:v>
                </c:pt>
                <c:pt idx="100">
                  <c:v>507.15034460458531</c:v>
                </c:pt>
                <c:pt idx="101">
                  <c:v>497.8352779973111</c:v>
                </c:pt>
                <c:pt idx="102">
                  <c:v>488.69072098002243</c:v>
                </c:pt>
                <c:pt idx="103">
                  <c:v>479.71357376424942</c:v>
                </c:pt>
                <c:pt idx="104">
                  <c:v>470.90079213410002</c:v>
                </c:pt>
                <c:pt idx="105">
                  <c:v>462.24938647860228</c:v>
                </c:pt>
                <c:pt idx="106">
                  <c:v>453.75642083983359</c:v>
                </c:pt>
                <c:pt idx="107">
                  <c:v>445.41901197662088</c:v>
                </c:pt>
                <c:pt idx="108">
                  <c:v>437.23432844359473</c:v>
                </c:pt>
                <c:pt idx="109">
                  <c:v>429.19958968538418</c:v>
                </c:pt>
                <c:pt idx="110">
                  <c:v>421.3120651457379</c:v>
                </c:pt>
                <c:pt idx="111">
                  <c:v>413.56907339136154</c:v>
                </c:pt>
                <c:pt idx="112">
                  <c:v>405.96798125026032</c:v>
                </c:pt>
                <c:pt idx="113">
                  <c:v>398.50620296437978</c:v>
                </c:pt>
                <c:pt idx="114">
                  <c:v>391.18119935633712</c:v>
                </c:pt>
                <c:pt idx="115">
                  <c:v>383.99047701003991</c:v>
                </c:pt>
                <c:pt idx="116">
                  <c:v>376.93158746498784</c:v>
                </c:pt>
                <c:pt idx="117">
                  <c:v>370.00212642405734</c:v>
                </c:pt>
                <c:pt idx="118">
                  <c:v>363.19973297456988</c:v>
                </c:pt>
                <c:pt idx="119">
                  <c:v>356.52208882244634</c:v>
                </c:pt>
                <c:pt idx="120">
                  <c:v>349.96691753925228</c:v>
                </c:pt>
                <c:pt idx="121">
                  <c:v>343.53198382194103</c:v>
                </c:pt>
                <c:pt idx="122">
                  <c:v>337.2150927651025</c:v>
                </c:pt>
                <c:pt idx="123">
                  <c:v>331.01408914552923</c:v>
                </c:pt>
                <c:pt idx="124">
                  <c:v>324.92685671891149</c:v>
                </c:pt>
                <c:pt idx="125">
                  <c:v>318.95131752847635</c:v>
                </c:pt>
                <c:pt idx="126">
                  <c:v>313.08543122538777</c:v>
                </c:pt>
                <c:pt idx="127">
                  <c:v>307.32719440072577</c:v>
                </c:pt>
                <c:pt idx="128">
                  <c:v>301.67463992886587</c:v>
                </c:pt>
                <c:pt idx="129">
                  <c:v>296.12583632208202</c:v>
                </c:pt>
                <c:pt idx="130">
                  <c:v>290.67888709619706</c:v>
                </c:pt>
                <c:pt idx="131">
                  <c:v>285.33193014710872</c:v>
                </c:pt>
                <c:pt idx="132">
                  <c:v>280.08313713801931</c:v>
                </c:pt>
                <c:pt idx="133">
                  <c:v>274.93071289720137</c:v>
                </c:pt>
                <c:pt idx="134">
                  <c:v>269.87289482613176</c:v>
                </c:pt>
                <c:pt idx="135">
                  <c:v>264.90795231782965</c:v>
                </c:pt>
                <c:pt idx="136">
                  <c:v>260.03418618523636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D-40FD-9F2C-8003C942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46528"/>
        <c:axId val="859237040"/>
      </c:lineChart>
      <c:dateAx>
        <c:axId val="1067546528"/>
        <c:scaling>
          <c:orientation val="minMax"/>
          <c:max val="44044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9237040"/>
        <c:crosses val="autoZero"/>
        <c:auto val="0"/>
        <c:lblOffset val="100"/>
        <c:baseTimeUnit val="days"/>
        <c:majorUnit val="10"/>
        <c:majorTimeUnit val="days"/>
      </c:dateAx>
      <c:valAx>
        <c:axId val="859237040"/>
        <c:scaling>
          <c:orientation val="minMax"/>
          <c:max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546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11</xdr:row>
      <xdr:rowOff>0</xdr:rowOff>
    </xdr:from>
    <xdr:to>
      <xdr:col>28</xdr:col>
      <xdr:colOff>431800</xdr:colOff>
      <xdr:row>22</xdr:row>
      <xdr:rowOff>77786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3924E4-41FA-4F0B-A98A-A3255CAB3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500062</xdr:colOff>
      <xdr:row>23</xdr:row>
      <xdr:rowOff>95250</xdr:rowOff>
    </xdr:from>
    <xdr:to>
      <xdr:col>28</xdr:col>
      <xdr:colOff>309563</xdr:colOff>
      <xdr:row>37</xdr:row>
      <xdr:rowOff>141287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0E122D-E122-4983-A99C-292F0222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22</xdr:row>
      <xdr:rowOff>130969</xdr:rowOff>
    </xdr:from>
    <xdr:to>
      <xdr:col>1</xdr:col>
      <xdr:colOff>3491378</xdr:colOff>
      <xdr:row>32</xdr:row>
      <xdr:rowOff>38892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E00D0-2C67-44A8-8355-562445085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50799</xdr:colOff>
      <xdr:row>110</xdr:row>
      <xdr:rowOff>8730</xdr:rowOff>
    </xdr:from>
    <xdr:to>
      <xdr:col>1</xdr:col>
      <xdr:colOff>3685660</xdr:colOff>
      <xdr:row>120</xdr:row>
      <xdr:rowOff>102951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75B59-962B-4C85-BA8B-B3437329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583406</xdr:colOff>
      <xdr:row>9</xdr:row>
      <xdr:rowOff>115887</xdr:rowOff>
    </xdr:from>
    <xdr:to>
      <xdr:col>37</xdr:col>
      <xdr:colOff>391433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AB1EA-AEA3-42BD-876F-812B48A3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R%20-%20For%20Manu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Model Current"/>
      <sheetName val="Sheet8"/>
      <sheetName val="SIR 75% Reopen"/>
      <sheetName val="SIR 75% Reopen - UPDATED"/>
      <sheetName val="SIR Model Current - OLD"/>
      <sheetName val="SIR 75% Reopen - End 6-13 (2)"/>
    </sheetNames>
    <sheetDataSet>
      <sheetData sheetId="0">
        <row r="1">
          <cell r="K1" t="str">
            <v>Active x5</v>
          </cell>
          <cell r="R1" t="str">
            <v>Infected</v>
          </cell>
          <cell r="S1" t="str">
            <v>Recovered</v>
          </cell>
        </row>
        <row r="2">
          <cell r="C2">
            <v>43905</v>
          </cell>
          <cell r="K2">
            <v>0</v>
          </cell>
          <cell r="R2">
            <v>1</v>
          </cell>
          <cell r="S2">
            <v>0</v>
          </cell>
        </row>
        <row r="3">
          <cell r="C3">
            <v>43906</v>
          </cell>
          <cell r="K3">
            <v>0</v>
          </cell>
          <cell r="R3">
            <v>1.5550000000000002</v>
          </cell>
          <cell r="S3">
            <v>4.4999999999999998E-2</v>
          </cell>
        </row>
        <row r="4">
          <cell r="C4">
            <v>43907</v>
          </cell>
          <cell r="K4">
            <v>10</v>
          </cell>
          <cell r="R4">
            <v>2.418023197496201</v>
          </cell>
          <cell r="S4">
            <v>0.11497500000000001</v>
          </cell>
        </row>
        <row r="5">
          <cell r="C5">
            <v>43908</v>
          </cell>
          <cell r="K5">
            <v>15</v>
          </cell>
          <cell r="R5">
            <v>3.7600189107276933</v>
          </cell>
          <cell r="S5">
            <v>0.22378604388732903</v>
          </cell>
        </row>
        <row r="6">
          <cell r="C6">
            <v>43909</v>
          </cell>
          <cell r="K6">
            <v>15</v>
          </cell>
          <cell r="R6">
            <v>5.8468077313862414</v>
          </cell>
          <cell r="S6">
            <v>0.39298689487007521</v>
          </cell>
        </row>
        <row r="7">
          <cell r="C7">
            <v>43910</v>
          </cell>
          <cell r="K7">
            <v>25</v>
          </cell>
          <cell r="R7">
            <v>9.0917268351290801</v>
          </cell>
          <cell r="S7">
            <v>0.65609324278245607</v>
          </cell>
        </row>
        <row r="8">
          <cell r="C8">
            <v>43911</v>
          </cell>
          <cell r="K8">
            <v>40</v>
          </cell>
          <cell r="R8">
            <v>14.137481575724163</v>
          </cell>
          <cell r="S8">
            <v>1.0652209503632646</v>
          </cell>
        </row>
        <row r="9">
          <cell r="C9">
            <v>43912</v>
          </cell>
          <cell r="K9">
            <v>50</v>
          </cell>
          <cell r="R9">
            <v>21.983395934344816</v>
          </cell>
          <cell r="S9">
            <v>1.7014076212708518</v>
          </cell>
        </row>
        <row r="10">
          <cell r="C10">
            <v>43913</v>
          </cell>
          <cell r="K10">
            <v>50</v>
          </cell>
          <cell r="R10">
            <v>34.183217238624117</v>
          </cell>
          <cell r="S10">
            <v>2.6906604383163684</v>
          </cell>
        </row>
        <row r="11">
          <cell r="C11">
            <v>43914</v>
          </cell>
          <cell r="K11">
            <v>70</v>
          </cell>
          <cell r="R11">
            <v>48.02564338540553</v>
          </cell>
          <cell r="S11">
            <v>4.2289052140544534</v>
          </cell>
        </row>
        <row r="12">
          <cell r="C12">
            <v>43915</v>
          </cell>
          <cell r="K12">
            <v>95</v>
          </cell>
          <cell r="R12">
            <v>67.472462298942105</v>
          </cell>
          <cell r="S12">
            <v>6.3900591663977018</v>
          </cell>
        </row>
        <row r="13">
          <cell r="C13">
            <v>43916</v>
          </cell>
          <cell r="K13">
            <v>115</v>
          </cell>
          <cell r="R13">
            <v>94.791686142608455</v>
          </cell>
          <cell r="S13">
            <v>9.4263199698500966</v>
          </cell>
        </row>
        <row r="14">
          <cell r="C14">
            <v>43917</v>
          </cell>
          <cell r="K14">
            <v>115</v>
          </cell>
          <cell r="R14">
            <v>133.16814212231944</v>
          </cell>
          <cell r="S14">
            <v>13.691945846267476</v>
          </cell>
        </row>
        <row r="15">
          <cell r="C15">
            <v>43918</v>
          </cell>
          <cell r="K15">
            <v>205</v>
          </cell>
          <cell r="R15">
            <v>187.07309524129809</v>
          </cell>
          <cell r="S15">
            <v>19.684512241771849</v>
          </cell>
        </row>
        <row r="16">
          <cell r="C16">
            <v>43919</v>
          </cell>
          <cell r="K16">
            <v>255</v>
          </cell>
          <cell r="R16">
            <v>262.78192593779193</v>
          </cell>
          <cell r="S16">
            <v>28.102801527630263</v>
          </cell>
        </row>
        <row r="17">
          <cell r="C17">
            <v>43920</v>
          </cell>
          <cell r="K17">
            <v>385</v>
          </cell>
          <cell r="R17">
            <v>369.09822943844239</v>
          </cell>
          <cell r="S17">
            <v>39.927988194830903</v>
          </cell>
        </row>
        <row r="18">
          <cell r="C18">
            <v>43921</v>
          </cell>
          <cell r="K18">
            <v>490</v>
          </cell>
          <cell r="R18">
            <v>518.3647967382758</v>
          </cell>
          <cell r="S18">
            <v>56.537408519560813</v>
          </cell>
        </row>
        <row r="19">
          <cell r="C19">
            <v>43922</v>
          </cell>
          <cell r="K19">
            <v>525</v>
          </cell>
          <cell r="R19">
            <v>550.91832656294412</v>
          </cell>
          <cell r="S19">
            <v>79.863824372783228</v>
          </cell>
        </row>
        <row r="20">
          <cell r="C20">
            <v>43923</v>
          </cell>
          <cell r="K20">
            <v>510</v>
          </cell>
          <cell r="R20">
            <v>585.50552633263453</v>
          </cell>
          <cell r="S20">
            <v>104.65514906811572</v>
          </cell>
        </row>
        <row r="21">
          <cell r="C21">
            <v>43924</v>
          </cell>
          <cell r="K21">
            <v>570</v>
          </cell>
          <cell r="R21">
            <v>622.25205482739568</v>
          </cell>
          <cell r="S21">
            <v>131.00289775308428</v>
          </cell>
        </row>
        <row r="22">
          <cell r="C22">
            <v>43925</v>
          </cell>
          <cell r="K22">
            <v>630</v>
          </cell>
          <cell r="R22">
            <v>661.29115525560871</v>
          </cell>
          <cell r="S22">
            <v>159.00424022031709</v>
          </cell>
        </row>
        <row r="23">
          <cell r="C23">
            <v>43926</v>
          </cell>
          <cell r="K23">
            <v>640</v>
          </cell>
          <cell r="R23">
            <v>702.76408962938888</v>
          </cell>
          <cell r="S23">
            <v>188.76234220681948</v>
          </cell>
        </row>
        <row r="24">
          <cell r="C24">
            <v>43927</v>
          </cell>
          <cell r="K24">
            <v>745</v>
          </cell>
          <cell r="R24">
            <v>746.82059493886038</v>
          </cell>
          <cell r="S24">
            <v>220.38672624014197</v>
          </cell>
        </row>
        <row r="25">
          <cell r="C25">
            <v>43928</v>
          </cell>
          <cell r="K25">
            <v>715</v>
          </cell>
          <cell r="R25">
            <v>793.61936179980557</v>
          </cell>
          <cell r="S25">
            <v>253.99365301239067</v>
          </cell>
        </row>
        <row r="26">
          <cell r="C26">
            <v>43929</v>
          </cell>
          <cell r="K26">
            <v>800</v>
          </cell>
          <cell r="R26">
            <v>843.32853620632284</v>
          </cell>
          <cell r="S26">
            <v>289.7065242933819</v>
          </cell>
        </row>
        <row r="27">
          <cell r="C27">
            <v>43930</v>
          </cell>
          <cell r="K27">
            <v>815</v>
          </cell>
          <cell r="R27">
            <v>896.12624496458034</v>
          </cell>
          <cell r="S27">
            <v>327.65630842266643</v>
          </cell>
        </row>
        <row r="28">
          <cell r="C28">
            <v>43931</v>
          </cell>
          <cell r="K28">
            <v>840</v>
          </cell>
          <cell r="R28">
            <v>952.20114531364004</v>
          </cell>
          <cell r="S28">
            <v>367.98198944607253</v>
          </cell>
        </row>
        <row r="29">
          <cell r="C29">
            <v>43932</v>
          </cell>
          <cell r="K29">
            <v>940</v>
          </cell>
          <cell r="R29">
            <v>1011.7529991525587</v>
          </cell>
          <cell r="S29">
            <v>410.83104098518635</v>
          </cell>
        </row>
        <row r="30">
          <cell r="C30">
            <v>43933</v>
          </cell>
          <cell r="K30">
            <v>1115</v>
          </cell>
          <cell r="R30">
            <v>1074.9932721872121</v>
          </cell>
          <cell r="S30">
            <v>456.35992594705147</v>
          </cell>
        </row>
        <row r="31">
          <cell r="C31">
            <v>43934</v>
          </cell>
          <cell r="K31">
            <v>1120</v>
          </cell>
          <cell r="R31">
            <v>1142.1457581829529</v>
          </cell>
          <cell r="S31">
            <v>504.73462319547599</v>
          </cell>
        </row>
        <row r="32">
          <cell r="C32">
            <v>43935</v>
          </cell>
          <cell r="K32">
            <v>1100</v>
          </cell>
          <cell r="R32">
            <v>1213.4472283574348</v>
          </cell>
          <cell r="S32">
            <v>556.1311823137089</v>
          </cell>
        </row>
        <row r="33">
          <cell r="C33">
            <v>43936</v>
          </cell>
          <cell r="K33">
            <v>1265</v>
          </cell>
          <cell r="R33">
            <v>1289.1481057685639</v>
          </cell>
          <cell r="S33">
            <v>610.73630758979346</v>
          </cell>
        </row>
        <row r="34">
          <cell r="C34">
            <v>43937</v>
          </cell>
          <cell r="K34">
            <v>1360</v>
          </cell>
          <cell r="R34">
            <v>1369.5131643420971</v>
          </cell>
          <cell r="S34">
            <v>668.74797234937887</v>
          </cell>
        </row>
        <row r="35">
          <cell r="C35">
            <v>43938</v>
          </cell>
          <cell r="K35">
            <v>1360</v>
          </cell>
          <cell r="R35">
            <v>1389.5168386085923</v>
          </cell>
          <cell r="S35">
            <v>730.3760647447732</v>
          </cell>
        </row>
        <row r="36">
          <cell r="C36">
            <v>43939</v>
          </cell>
          <cell r="K36">
            <v>1420</v>
          </cell>
          <cell r="R36">
            <v>1409.7907810008858</v>
          </cell>
          <cell r="S36">
            <v>792.90432248215984</v>
          </cell>
        </row>
        <row r="37">
          <cell r="C37">
            <v>43940</v>
          </cell>
          <cell r="K37">
            <v>1455</v>
          </cell>
          <cell r="R37">
            <v>1430.3379809105363</v>
          </cell>
          <cell r="S37">
            <v>856.34490762719975</v>
          </cell>
        </row>
        <row r="38">
          <cell r="C38">
            <v>43941</v>
          </cell>
          <cell r="K38">
            <v>1425</v>
          </cell>
          <cell r="R38">
            <v>1451.1614403395945</v>
          </cell>
          <cell r="S38">
            <v>920.71011676817386</v>
          </cell>
        </row>
        <row r="39">
          <cell r="C39">
            <v>43942</v>
          </cell>
          <cell r="K39">
            <v>1430</v>
          </cell>
          <cell r="R39">
            <v>1472.264173235548</v>
          </cell>
          <cell r="S39">
            <v>986.01238158345564</v>
          </cell>
        </row>
        <row r="40">
          <cell r="C40">
            <v>43943</v>
          </cell>
          <cell r="K40">
            <v>1440</v>
          </cell>
          <cell r="R40">
            <v>1493.6492047976462</v>
          </cell>
          <cell r="S40">
            <v>1052.2642693790553</v>
          </cell>
        </row>
        <row r="41">
          <cell r="C41">
            <v>43944</v>
          </cell>
          <cell r="K41">
            <v>1460</v>
          </cell>
          <cell r="R41">
            <v>1515.3195707539423</v>
          </cell>
          <cell r="S41">
            <v>1119.4784835949495</v>
          </cell>
        </row>
        <row r="42">
          <cell r="C42">
            <v>43945</v>
          </cell>
          <cell r="K42">
            <v>1440</v>
          </cell>
          <cell r="R42">
            <v>1537.2783166083723</v>
          </cell>
          <cell r="S42">
            <v>1187.6678642788768</v>
          </cell>
        </row>
        <row r="43">
          <cell r="C43">
            <v>43946</v>
          </cell>
          <cell r="K43">
            <v>1455</v>
          </cell>
          <cell r="R43">
            <v>1509.2432593842866</v>
          </cell>
          <cell r="S43">
            <v>1256.8453885262536</v>
          </cell>
        </row>
        <row r="44">
          <cell r="C44">
            <v>43947</v>
          </cell>
          <cell r="K44">
            <v>1465</v>
          </cell>
          <cell r="R44">
            <v>1481.7140739616364</v>
          </cell>
          <cell r="S44">
            <v>1324.7613351985465</v>
          </cell>
        </row>
        <row r="45">
          <cell r="C45">
            <v>43948</v>
          </cell>
          <cell r="K45">
            <v>1445</v>
          </cell>
          <cell r="R45">
            <v>1454.6818291323507</v>
          </cell>
          <cell r="S45">
            <v>1391.4384685268201</v>
          </cell>
        </row>
        <row r="46">
          <cell r="C46">
            <v>43949</v>
          </cell>
          <cell r="K46">
            <v>1330</v>
          </cell>
          <cell r="R46">
            <v>1428.1377441553266</v>
          </cell>
          <cell r="S46">
            <v>1456.8991508377758</v>
          </cell>
        </row>
        <row r="47">
          <cell r="C47">
            <v>43950</v>
          </cell>
          <cell r="K47">
            <v>1295</v>
          </cell>
          <cell r="R47">
            <v>1402.0731864893551</v>
          </cell>
          <cell r="S47">
            <v>1521.1653493247654</v>
          </cell>
        </row>
        <row r="48">
          <cell r="C48">
            <v>43951</v>
          </cell>
          <cell r="K48">
            <v>1340</v>
          </cell>
          <cell r="R48">
            <v>1376.4796695499078</v>
          </cell>
          <cell r="S48">
            <v>1584.2586427167864</v>
          </cell>
        </row>
        <row r="49">
          <cell r="C49">
            <v>43952</v>
          </cell>
          <cell r="K49">
            <v>1295</v>
          </cell>
          <cell r="R49">
            <v>1351.3488504899642</v>
          </cell>
          <cell r="S49">
            <v>1646.2002278465322</v>
          </cell>
        </row>
        <row r="50">
          <cell r="C50">
            <v>43953</v>
          </cell>
          <cell r="K50">
            <v>1320</v>
          </cell>
          <cell r="R50">
            <v>1326.6725280050416</v>
          </cell>
          <cell r="S50">
            <v>1707.0109261185805</v>
          </cell>
        </row>
        <row r="51">
          <cell r="C51">
            <v>43954</v>
          </cell>
          <cell r="K51">
            <v>1340</v>
          </cell>
          <cell r="R51">
            <v>1302.4426401625662</v>
          </cell>
          <cell r="S51">
            <v>1766.7111898788073</v>
          </cell>
        </row>
        <row r="52">
          <cell r="C52">
            <v>43955</v>
          </cell>
          <cell r="K52">
            <v>1300</v>
          </cell>
          <cell r="R52">
            <v>1278.6512622556975</v>
          </cell>
          <cell r="S52">
            <v>1825.3211086861229</v>
          </cell>
        </row>
        <row r="53">
          <cell r="C53">
            <v>43956</v>
          </cell>
          <cell r="K53">
            <v>1245</v>
          </cell>
          <cell r="R53">
            <v>1255.2906046817006</v>
          </cell>
          <cell r="S53">
            <v>1882.8604154876293</v>
          </cell>
        </row>
        <row r="54">
          <cell r="C54">
            <v>43957</v>
          </cell>
          <cell r="K54">
            <v>1225</v>
          </cell>
          <cell r="R54">
            <v>1232.3530108449388</v>
          </cell>
          <cell r="S54">
            <v>1939.3484926983058</v>
          </cell>
        </row>
        <row r="55">
          <cell r="C55">
            <v>43958</v>
          </cell>
          <cell r="K55">
            <v>1200</v>
          </cell>
          <cell r="R55">
            <v>1209.8309550845388</v>
          </cell>
          <cell r="S55">
            <v>1994.804378186328</v>
          </cell>
        </row>
        <row r="56">
          <cell r="C56">
            <v>43959</v>
          </cell>
          <cell r="K56">
            <v>1130</v>
          </cell>
          <cell r="R56">
            <v>1187.7170406267667</v>
          </cell>
          <cell r="S56">
            <v>2049.246771165132</v>
          </cell>
        </row>
        <row r="57">
          <cell r="C57">
            <v>43960</v>
          </cell>
          <cell r="K57">
            <v>1160</v>
          </cell>
          <cell r="R57">
            <v>1166.0039975621307</v>
          </cell>
          <cell r="S57">
            <v>2102.6940379933367</v>
          </cell>
        </row>
        <row r="58">
          <cell r="C58">
            <v>43961</v>
          </cell>
          <cell r="K58">
            <v>1175</v>
          </cell>
          <cell r="R58">
            <v>1144.6846808472103</v>
          </cell>
          <cell r="S58">
            <v>2155.1642178836328</v>
          </cell>
        </row>
        <row r="59">
          <cell r="C59">
            <v>43962</v>
          </cell>
          <cell r="K59">
            <v>1170</v>
          </cell>
          <cell r="R59">
            <v>1123.7520683312002</v>
          </cell>
          <cell r="S59">
            <v>2206.6750285217572</v>
          </cell>
        </row>
        <row r="60">
          <cell r="C60">
            <v>43963</v>
          </cell>
          <cell r="K60">
            <v>1135</v>
          </cell>
          <cell r="R60">
            <v>1103.1992588071387</v>
          </cell>
          <cell r="S60">
            <v>2257.2438715966614</v>
          </cell>
        </row>
        <row r="61">
          <cell r="C61">
            <v>43964</v>
          </cell>
          <cell r="K61">
            <v>1110</v>
          </cell>
          <cell r="R61">
            <v>1083.0194700877746</v>
          </cell>
          <cell r="S61">
            <v>2306.8878382429825</v>
          </cell>
        </row>
        <row r="62">
          <cell r="C62">
            <v>43965</v>
          </cell>
          <cell r="K62">
            <v>1045</v>
          </cell>
          <cell r="R62">
            <v>1063.2060371060199</v>
          </cell>
          <cell r="S62">
            <v>2355.6237143969324</v>
          </cell>
        </row>
        <row r="63">
          <cell r="C63">
            <v>43966</v>
          </cell>
          <cell r="K63">
            <v>965</v>
          </cell>
          <cell r="R63">
            <v>1043.7524100399148</v>
          </cell>
          <cell r="S63">
            <v>2403.4679860667034</v>
          </cell>
        </row>
        <row r="64">
          <cell r="C64">
            <v>43967</v>
          </cell>
          <cell r="K64">
            <v>965</v>
          </cell>
          <cell r="R64">
            <v>1024.6521524620252</v>
          </cell>
          <cell r="S64">
            <v>2450.4368445184996</v>
          </cell>
        </row>
        <row r="65">
          <cell r="C65">
            <v>43968</v>
          </cell>
          <cell r="K65">
            <v>980</v>
          </cell>
          <cell r="R65">
            <v>1005.8989395131797</v>
          </cell>
          <cell r="S65">
            <v>2496.5461913792906</v>
          </cell>
        </row>
        <row r="66">
          <cell r="C66">
            <v>43969</v>
          </cell>
          <cell r="K66">
            <v>915</v>
          </cell>
          <cell r="R66">
            <v>987.4865561004417</v>
          </cell>
          <cell r="S66">
            <v>2541.8116436573837</v>
          </cell>
        </row>
        <row r="67">
          <cell r="C67">
            <v>43970</v>
          </cell>
          <cell r="K67">
            <v>895</v>
          </cell>
          <cell r="R67">
            <v>969.40889511920489</v>
          </cell>
          <cell r="S67">
            <v>2586.2485386819035</v>
          </cell>
        </row>
        <row r="68">
          <cell r="C68">
            <v>43971</v>
          </cell>
          <cell r="K68">
            <v>870</v>
          </cell>
          <cell r="R68">
            <v>951.65995569928589</v>
          </cell>
          <cell r="S68">
            <v>2629.8719389622679</v>
          </cell>
        </row>
        <row r="69">
          <cell r="C69">
            <v>43972</v>
          </cell>
          <cell r="K69">
            <v>885</v>
          </cell>
          <cell r="R69">
            <v>934.23384147488434</v>
          </cell>
          <cell r="S69">
            <v>2672.6966369687357</v>
          </cell>
        </row>
        <row r="70">
          <cell r="C70">
            <v>43973</v>
          </cell>
          <cell r="K70">
            <v>835</v>
          </cell>
          <cell r="R70">
            <v>917.12475887827031</v>
          </cell>
          <cell r="S70">
            <v>2714.7371598351056</v>
          </cell>
        </row>
        <row r="71">
          <cell r="C71">
            <v>43974</v>
          </cell>
          <cell r="K71">
            <v>865</v>
          </cell>
          <cell r="R71">
            <v>900.32701545704867</v>
          </cell>
          <cell r="S71">
            <v>2756.0077739846279</v>
          </cell>
        </row>
        <row r="72">
          <cell r="C72">
            <v>43975</v>
          </cell>
          <cell r="K72">
            <v>875</v>
          </cell>
          <cell r="R72">
            <v>883.83501821484674</v>
          </cell>
          <cell r="S72">
            <v>2796.5224896801951</v>
          </cell>
        </row>
        <row r="73">
          <cell r="C73">
            <v>43976</v>
          </cell>
          <cell r="K73">
            <v>890</v>
          </cell>
          <cell r="R73">
            <v>867.64327197526211</v>
          </cell>
          <cell r="S73">
            <v>2836.2950654998631</v>
          </cell>
        </row>
        <row r="74">
          <cell r="C74">
            <v>43977</v>
          </cell>
          <cell r="K74">
            <v>860</v>
          </cell>
          <cell r="R74">
            <v>851.74637776890165</v>
          </cell>
          <cell r="S74">
            <v>2875.3390127387497</v>
          </cell>
        </row>
        <row r="75">
          <cell r="C75">
            <v>43978</v>
          </cell>
          <cell r="K75">
            <v>830</v>
          </cell>
          <cell r="R75">
            <v>836.13903124333694</v>
          </cell>
          <cell r="S75">
            <v>2913.6675997383504</v>
          </cell>
        </row>
        <row r="76">
          <cell r="C76">
            <v>43979</v>
          </cell>
          <cell r="K76">
            <v>810</v>
          </cell>
          <cell r="R76">
            <v>820.81602109579626</v>
          </cell>
          <cell r="S76">
            <v>2951.2938561443007</v>
          </cell>
        </row>
        <row r="77">
          <cell r="C77">
            <v>43980</v>
          </cell>
          <cell r="K77">
            <v>840</v>
          </cell>
          <cell r="R77">
            <v>805.77222752840646</v>
          </cell>
          <cell r="S77">
            <v>2988.2305770936114</v>
          </cell>
        </row>
        <row r="78">
          <cell r="C78">
            <v>43981</v>
          </cell>
          <cell r="K78">
            <v>850</v>
          </cell>
          <cell r="R78">
            <v>791.00262072579608</v>
          </cell>
          <cell r="S78">
            <v>3024.4903273323898</v>
          </cell>
        </row>
        <row r="79">
          <cell r="C79">
            <v>43982</v>
          </cell>
          <cell r="K79">
            <v>855</v>
          </cell>
          <cell r="R79">
            <v>776.5022593548631</v>
          </cell>
          <cell r="S79">
            <v>3060.0854452650506</v>
          </cell>
        </row>
        <row r="80">
          <cell r="C80">
            <v>43983</v>
          </cell>
          <cell r="K80">
            <v>875</v>
          </cell>
          <cell r="R80">
            <v>762.26628908651048</v>
          </cell>
          <cell r="S80">
            <v>3095.0280469360196</v>
          </cell>
        </row>
        <row r="81">
          <cell r="C81">
            <v>43984</v>
          </cell>
          <cell r="K81">
            <v>825</v>
          </cell>
          <cell r="R81">
            <v>748.28994113914541</v>
          </cell>
          <cell r="S81">
            <v>3129.3300299449124</v>
          </cell>
        </row>
        <row r="82">
          <cell r="C82">
            <v>43985</v>
          </cell>
          <cell r="K82">
            <v>815</v>
          </cell>
          <cell r="R82">
            <v>734.5685308437379</v>
          </cell>
          <cell r="S82">
            <v>3163.0030772961741</v>
          </cell>
        </row>
        <row r="83">
          <cell r="C83">
            <v>43986</v>
          </cell>
          <cell r="K83">
            <v>865</v>
          </cell>
          <cell r="R83">
            <v>721.09745623022843</v>
          </cell>
          <cell r="S83">
            <v>3196.0586611841422</v>
          </cell>
        </row>
        <row r="84">
          <cell r="C84">
            <v>43987</v>
          </cell>
          <cell r="K84">
            <v>895</v>
          </cell>
          <cell r="R84">
            <v>707.87219663507437</v>
          </cell>
          <cell r="S84">
            <v>3228.5080467145026</v>
          </cell>
        </row>
        <row r="85">
          <cell r="C85">
            <v>43988</v>
          </cell>
          <cell r="K85">
            <v>930</v>
          </cell>
          <cell r="R85">
            <v>694.88831132971984</v>
          </cell>
          <cell r="S85">
            <v>3260.3622955630808</v>
          </cell>
        </row>
        <row r="86">
          <cell r="C86">
            <v>43989</v>
          </cell>
          <cell r="K86">
            <v>960</v>
          </cell>
          <cell r="R86">
            <v>682.14143816977287</v>
          </cell>
          <cell r="S86">
            <v>3291.6322695729182</v>
          </cell>
        </row>
        <row r="87">
          <cell r="C87">
            <v>43990</v>
          </cell>
          <cell r="K87">
            <v>980</v>
          </cell>
          <cell r="R87">
            <v>669.62729226467229</v>
          </cell>
          <cell r="S87">
            <v>3322.3286342905581</v>
          </cell>
        </row>
        <row r="88">
          <cell r="C88">
            <v>43991</v>
          </cell>
          <cell r="K88">
            <v>965</v>
          </cell>
          <cell r="R88">
            <v>657.34166466762292</v>
          </cell>
          <cell r="S88">
            <v>3352.4618624424684</v>
          </cell>
        </row>
        <row r="89">
          <cell r="C89">
            <v>43992</v>
          </cell>
          <cell r="K89">
            <v>1015</v>
          </cell>
          <cell r="R89">
            <v>645.28042108557815</v>
          </cell>
          <cell r="S89">
            <v>3382.0422373525116</v>
          </cell>
        </row>
        <row r="90">
          <cell r="C90">
            <v>43993</v>
          </cell>
          <cell r="K90">
            <v>1020</v>
          </cell>
          <cell r="R90">
            <v>633.4395006090474</v>
          </cell>
          <cell r="S90">
            <v>3411.0798563013627</v>
          </cell>
        </row>
        <row r="91">
          <cell r="C91">
            <v>43994</v>
          </cell>
          <cell r="K91">
            <v>1110</v>
          </cell>
          <cell r="R91">
            <v>621.81491446150289</v>
          </cell>
          <cell r="S91">
            <v>3439.5846338287697</v>
          </cell>
        </row>
        <row r="92">
          <cell r="C92">
            <v>43995</v>
          </cell>
          <cell r="K92">
            <v>1275</v>
          </cell>
          <cell r="R92">
            <v>610.40274476816285</v>
          </cell>
          <cell r="S92">
            <v>3467.5663049795376</v>
          </cell>
        </row>
        <row r="93">
          <cell r="C93">
            <v>43996</v>
          </cell>
          <cell r="K93">
            <v>1325</v>
          </cell>
          <cell r="R93">
            <v>599.19914334392411</v>
          </cell>
          <cell r="S93">
            <v>3495.0344284941048</v>
          </cell>
        </row>
        <row r="94">
          <cell r="C94">
            <v>43997</v>
          </cell>
          <cell r="K94">
            <v>1430</v>
          </cell>
          <cell r="R94">
            <v>588.20033050021857</v>
          </cell>
          <cell r="S94">
            <v>3521.9983899445815</v>
          </cell>
        </row>
        <row r="95">
          <cell r="C95">
            <v>43998</v>
          </cell>
          <cell r="K95">
            <v>1690</v>
          </cell>
          <cell r="R95">
            <v>577.4025938705671</v>
          </cell>
          <cell r="S95">
            <v>3548.4674048170914</v>
          </cell>
        </row>
        <row r="96">
          <cell r="C96">
            <v>43999</v>
          </cell>
          <cell r="K96">
            <v>1990</v>
          </cell>
          <cell r="R96">
            <v>566.80228725460461</v>
          </cell>
          <cell r="S96">
            <v>3574.4505215412669</v>
          </cell>
        </row>
        <row r="97">
          <cell r="C97">
            <v>44000</v>
          </cell>
          <cell r="K97">
            <v>2465</v>
          </cell>
          <cell r="R97">
            <v>556.39582948034843</v>
          </cell>
          <cell r="S97">
            <v>3599.9566244677239</v>
          </cell>
        </row>
        <row r="98">
          <cell r="C98">
            <v>44001</v>
          </cell>
          <cell r="R98">
            <v>546.17970328448564</v>
          </cell>
          <cell r="S98">
            <v>3624.9944367943394</v>
          </cell>
        </row>
        <row r="99">
          <cell r="C99">
            <v>44002</v>
          </cell>
          <cell r="R99">
            <v>536.1504542104517</v>
          </cell>
          <cell r="S99">
            <v>3649.5725234421411</v>
          </cell>
        </row>
        <row r="100">
          <cell r="C100">
            <v>44003</v>
          </cell>
          <cell r="R100">
            <v>526.30468952407409</v>
          </cell>
          <cell r="S100">
            <v>3673.6992938816115</v>
          </cell>
        </row>
        <row r="101">
          <cell r="C101">
            <v>44004</v>
          </cell>
          <cell r="R101">
            <v>516.63907714655761</v>
          </cell>
          <cell r="S101">
            <v>3697.3830049101948</v>
          </cell>
        </row>
        <row r="102">
          <cell r="C102">
            <v>44005</v>
          </cell>
          <cell r="R102">
            <v>507.15034460458531</v>
          </cell>
          <cell r="S102">
            <v>3720.6317633817898</v>
          </cell>
        </row>
        <row r="103">
          <cell r="C103">
            <v>44006</v>
          </cell>
          <cell r="R103">
            <v>497.8352779973111</v>
          </cell>
          <cell r="S103">
            <v>3743.4535288889961</v>
          </cell>
        </row>
        <row r="104">
          <cell r="C104">
            <v>44007</v>
          </cell>
          <cell r="R104">
            <v>488.69072098002243</v>
          </cell>
          <cell r="S104">
            <v>3765.8561163988752</v>
          </cell>
        </row>
        <row r="105">
          <cell r="C105">
            <v>44008</v>
          </cell>
          <cell r="R105">
            <v>479.71357376424942</v>
          </cell>
          <cell r="S105">
            <v>3787.847198842976</v>
          </cell>
        </row>
        <row r="106">
          <cell r="C106">
            <v>44009</v>
          </cell>
          <cell r="R106">
            <v>470.90079213410002</v>
          </cell>
          <cell r="S106">
            <v>3809.434309662367</v>
          </cell>
        </row>
        <row r="107">
          <cell r="C107">
            <v>44010</v>
          </cell>
          <cell r="R107">
            <v>462.24938647860228</v>
          </cell>
          <cell r="S107">
            <v>3830.6248453084013</v>
          </cell>
        </row>
        <row r="108">
          <cell r="C108">
            <v>44011</v>
          </cell>
          <cell r="R108">
            <v>453.75642083983359</v>
          </cell>
          <cell r="S108">
            <v>3851.4260676999384</v>
          </cell>
        </row>
        <row r="109">
          <cell r="C109">
            <v>44012</v>
          </cell>
          <cell r="R109">
            <v>445.41901197662088</v>
          </cell>
          <cell r="S109">
            <v>3871.8451066377311</v>
          </cell>
        </row>
        <row r="110">
          <cell r="C110">
            <v>44013</v>
          </cell>
          <cell r="R110">
            <v>437.23432844359473</v>
          </cell>
          <cell r="S110">
            <v>3891.8889621766789</v>
          </cell>
        </row>
        <row r="111">
          <cell r="C111">
            <v>44014</v>
          </cell>
          <cell r="R111">
            <v>429.19958968538418</v>
          </cell>
          <cell r="S111">
            <v>3911.5645069566408</v>
          </cell>
        </row>
        <row r="112">
          <cell r="C112">
            <v>44015</v>
          </cell>
          <cell r="R112">
            <v>421.3120651457379</v>
          </cell>
          <cell r="S112">
            <v>3930.878488492483</v>
          </cell>
        </row>
        <row r="113">
          <cell r="C113">
            <v>44016</v>
          </cell>
          <cell r="R113">
            <v>413.56907339136154</v>
          </cell>
          <cell r="S113">
            <v>3949.8375314240411</v>
          </cell>
        </row>
        <row r="114">
          <cell r="C114">
            <v>44017</v>
          </cell>
          <cell r="R114">
            <v>405.96798125026032</v>
          </cell>
          <cell r="S114">
            <v>3968.4481397266522</v>
          </cell>
        </row>
        <row r="115">
          <cell r="C115">
            <v>44018</v>
          </cell>
          <cell r="R115">
            <v>398.50620296437978</v>
          </cell>
          <cell r="S115">
            <v>3986.716698882914</v>
          </cell>
        </row>
        <row r="116">
          <cell r="C116">
            <v>44019</v>
          </cell>
          <cell r="R116">
            <v>391.18119935633712</v>
          </cell>
          <cell r="S116">
            <v>4004.6494780163111</v>
          </cell>
        </row>
        <row r="117">
          <cell r="C117">
            <v>44020</v>
          </cell>
          <cell r="R117">
            <v>383.99047701003991</v>
          </cell>
          <cell r="S117">
            <v>4022.2526319873464</v>
          </cell>
        </row>
        <row r="118">
          <cell r="C118">
            <v>44021</v>
          </cell>
          <cell r="R118">
            <v>376.93158746498784</v>
          </cell>
          <cell r="S118">
            <v>4039.5322034527981</v>
          </cell>
        </row>
        <row r="119">
          <cell r="C119">
            <v>44022</v>
          </cell>
          <cell r="R119">
            <v>370.00212642405734</v>
          </cell>
          <cell r="S119">
            <v>4056.4941248887226</v>
          </cell>
        </row>
        <row r="120">
          <cell r="C120">
            <v>44023</v>
          </cell>
          <cell r="R120">
            <v>363.19973297456988</v>
          </cell>
          <cell r="S120">
            <v>4073.1442205778053</v>
          </cell>
        </row>
        <row r="121">
          <cell r="C121">
            <v>44024</v>
          </cell>
          <cell r="R121">
            <v>356.52208882244634</v>
          </cell>
          <cell r="S121">
            <v>4089.4882085616609</v>
          </cell>
        </row>
        <row r="122">
          <cell r="C122">
            <v>44025</v>
          </cell>
          <cell r="R122">
            <v>349.96691753925228</v>
          </cell>
          <cell r="S122">
            <v>4105.531702558671</v>
          </cell>
        </row>
        <row r="123">
          <cell r="C123">
            <v>44026</v>
          </cell>
          <cell r="R123">
            <v>343.53198382194103</v>
          </cell>
          <cell r="S123">
            <v>4121.2802138479374</v>
          </cell>
        </row>
        <row r="124">
          <cell r="C124">
            <v>44027</v>
          </cell>
          <cell r="R124">
            <v>337.2150927651025</v>
          </cell>
          <cell r="S124">
            <v>4136.7391531199246</v>
          </cell>
        </row>
        <row r="125">
          <cell r="C125">
            <v>44028</v>
          </cell>
          <cell r="R125">
            <v>331.01408914552923</v>
          </cell>
          <cell r="S125">
            <v>4151.9138322943545</v>
          </cell>
        </row>
        <row r="126">
          <cell r="C126">
            <v>44029</v>
          </cell>
          <cell r="R126">
            <v>324.92685671891149</v>
          </cell>
          <cell r="S126">
            <v>4166.8094663059037</v>
          </cell>
        </row>
        <row r="127">
          <cell r="C127">
            <v>44030</v>
          </cell>
          <cell r="R127">
            <v>318.95131752847635</v>
          </cell>
          <cell r="S127">
            <v>4181.431174858255</v>
          </cell>
        </row>
        <row r="128">
          <cell r="C128">
            <v>44031</v>
          </cell>
          <cell r="R128">
            <v>313.08543122538777</v>
          </cell>
          <cell r="S128">
            <v>4195.7839841470368</v>
          </cell>
        </row>
        <row r="129">
          <cell r="C129">
            <v>44032</v>
          </cell>
          <cell r="R129">
            <v>307.32719440072577</v>
          </cell>
          <cell r="S129">
            <v>4209.8728285521793</v>
          </cell>
        </row>
        <row r="130">
          <cell r="C130">
            <v>44033</v>
          </cell>
          <cell r="R130">
            <v>301.67463992886587</v>
          </cell>
          <cell r="S130">
            <v>4223.7025523002121</v>
          </cell>
        </row>
        <row r="131">
          <cell r="C131">
            <v>44034</v>
          </cell>
          <cell r="R131">
            <v>296.12583632208202</v>
          </cell>
          <cell r="S131">
            <v>4237.2779110970114</v>
          </cell>
        </row>
        <row r="132">
          <cell r="C132">
            <v>44035</v>
          </cell>
          <cell r="R132">
            <v>290.67888709619706</v>
          </cell>
          <cell r="S132">
            <v>4250.6035737315051</v>
          </cell>
        </row>
        <row r="133">
          <cell r="C133">
            <v>44036</v>
          </cell>
          <cell r="R133">
            <v>285.33193014710872</v>
          </cell>
          <cell r="S133">
            <v>4263.6841236508344</v>
          </cell>
        </row>
        <row r="134">
          <cell r="C134">
            <v>44037</v>
          </cell>
          <cell r="R134">
            <v>280.08313713801931</v>
          </cell>
          <cell r="S134">
            <v>4276.5240605074541</v>
          </cell>
        </row>
        <row r="135">
          <cell r="C135">
            <v>44038</v>
          </cell>
          <cell r="R135">
            <v>274.93071289720137</v>
          </cell>
          <cell r="S135">
            <v>4289.1278016786646</v>
          </cell>
        </row>
        <row r="136">
          <cell r="C136">
            <v>44039</v>
          </cell>
          <cell r="R136">
            <v>269.87289482613176</v>
          </cell>
          <cell r="S136">
            <v>4301.4996837590388</v>
          </cell>
        </row>
        <row r="137">
          <cell r="C137">
            <v>44040</v>
          </cell>
          <cell r="R137">
            <v>264.90795231782965</v>
          </cell>
          <cell r="S137">
            <v>4313.6439640262151</v>
          </cell>
        </row>
        <row r="138">
          <cell r="C138">
            <v>44041</v>
          </cell>
          <cell r="R138">
            <v>260.03418618523636</v>
          </cell>
          <cell r="S138">
            <v>4325.5648218805172</v>
          </cell>
        </row>
        <row r="139">
          <cell r="C139">
            <v>44042</v>
          </cell>
          <cell r="R139">
            <v>255.24992809947585</v>
          </cell>
          <cell r="S139">
            <v>4337.2663602588527</v>
          </cell>
        </row>
        <row r="140">
          <cell r="C140">
            <v>44043</v>
          </cell>
          <cell r="R140">
            <v>250.55354003783819</v>
          </cell>
          <cell r="S140">
            <v>4348.7526070233289</v>
          </cell>
        </row>
        <row r="141">
          <cell r="C141">
            <v>44044</v>
          </cell>
          <cell r="R141">
            <v>245.94341374132912</v>
          </cell>
          <cell r="S141">
            <v>4360.0275163250317</v>
          </cell>
        </row>
        <row r="142">
          <cell r="C142">
            <v>44045</v>
          </cell>
          <cell r="R142">
            <v>241.41797018163155</v>
          </cell>
          <cell r="S142">
            <v>4371.0949699433913</v>
          </cell>
        </row>
        <row r="143">
          <cell r="C143">
            <v>44046</v>
          </cell>
          <cell r="R143">
            <v>236.97565903732703</v>
          </cell>
          <cell r="S143">
            <v>4381.9587786015645</v>
          </cell>
        </row>
        <row r="144">
          <cell r="C144">
            <v>44047</v>
          </cell>
          <cell r="R144">
            <v>232.61495817922656</v>
          </cell>
          <cell r="S144">
            <v>4392.6226832582443</v>
          </cell>
        </row>
        <row r="145">
          <cell r="C145">
            <v>44048</v>
          </cell>
          <cell r="R145">
            <v>228.33437316466294</v>
          </cell>
          <cell r="S145">
            <v>4403.0903563763095</v>
          </cell>
        </row>
        <row r="146">
          <cell r="C146">
            <v>44049</v>
          </cell>
          <cell r="R146">
            <v>224.13243674059828</v>
          </cell>
          <cell r="S146">
            <v>4413.3654031687192</v>
          </cell>
        </row>
        <row r="147">
          <cell r="C147">
            <v>44050</v>
          </cell>
          <cell r="R147">
            <v>220.00770835540274</v>
          </cell>
          <cell r="S147">
            <v>4423.4513628220466</v>
          </cell>
        </row>
        <row r="148">
          <cell r="C148">
            <v>44051</v>
          </cell>
          <cell r="R148">
            <v>215.95877367916205</v>
          </cell>
          <cell r="S148">
            <v>4433.3517096980395</v>
          </cell>
        </row>
        <row r="149">
          <cell r="C149">
            <v>44052</v>
          </cell>
          <cell r="R149">
            <v>211.98424413237387</v>
          </cell>
          <cell r="S149">
            <v>4443.069854513602</v>
          </cell>
        </row>
        <row r="150">
          <cell r="C150">
            <v>44053</v>
          </cell>
          <cell r="R150">
            <v>208.08275642289487</v>
          </cell>
          <cell r="S150">
            <v>4452.6091454995585</v>
          </cell>
        </row>
        <row r="151">
          <cell r="C151">
            <v>44054</v>
          </cell>
          <cell r="R151">
            <v>204.25297209100194</v>
          </cell>
          <cell r="S151">
            <v>4461.9728695385884</v>
          </cell>
        </row>
        <row r="152">
          <cell r="C152">
            <v>44055</v>
          </cell>
          <cell r="R152">
            <v>200.49357706243359</v>
          </cell>
          <cell r="S152">
            <v>4471.1642532826836</v>
          </cell>
        </row>
        <row r="153">
          <cell r="C153">
            <v>44056</v>
          </cell>
          <cell r="R153">
            <v>196.80328120927885</v>
          </cell>
          <cell r="S153">
            <v>4480.1864642504934</v>
          </cell>
        </row>
        <row r="154">
          <cell r="C154">
            <v>44057</v>
          </cell>
          <cell r="R154">
            <v>193.18081791858353</v>
          </cell>
          <cell r="S154">
            <v>4489.0426119049107</v>
          </cell>
        </row>
        <row r="155">
          <cell r="C155">
            <v>44058</v>
          </cell>
          <cell r="R155">
            <v>189.62494366854492</v>
          </cell>
          <cell r="S155">
            <v>4497.7357487112467</v>
          </cell>
        </row>
        <row r="156">
          <cell r="C156">
            <v>44059</v>
          </cell>
          <cell r="R156">
            <v>186.13443761216845</v>
          </cell>
          <cell r="S156">
            <v>4506.2688711763312</v>
          </cell>
        </row>
        <row r="157">
          <cell r="C157">
            <v>44060</v>
          </cell>
          <cell r="R157">
            <v>182.70810116826127</v>
          </cell>
          <cell r="S157">
            <v>4514.6449208688791</v>
          </cell>
        </row>
        <row r="158">
          <cell r="C158">
            <v>44061</v>
          </cell>
          <cell r="R158">
            <v>179.34475761964006</v>
          </cell>
          <cell r="S158">
            <v>4522.8667854214509</v>
          </cell>
        </row>
        <row r="159">
          <cell r="C159">
            <v>44062</v>
          </cell>
          <cell r="R159">
            <v>176.04325171843152</v>
          </cell>
          <cell r="S159">
            <v>4530.9372995143349</v>
          </cell>
        </row>
        <row r="160">
          <cell r="C160">
            <v>44063</v>
          </cell>
          <cell r="R160">
            <v>172.80244929834637</v>
          </cell>
          <cell r="S160">
            <v>4538.8592458416642</v>
          </cell>
        </row>
        <row r="161">
          <cell r="C161">
            <v>44064</v>
          </cell>
          <cell r="R161">
            <v>169.62123689380928</v>
          </cell>
          <cell r="S161">
            <v>4546.6353560600901</v>
          </cell>
        </row>
        <row r="162">
          <cell r="C162">
            <v>44065</v>
          </cell>
          <cell r="R162">
            <v>166.49852136582891</v>
          </cell>
          <cell r="S162">
            <v>4554.2683117203114</v>
          </cell>
        </row>
        <row r="163">
          <cell r="C163">
            <v>44066</v>
          </cell>
          <cell r="R163">
            <v>163.43322953449382</v>
          </cell>
          <cell r="S163">
            <v>4561.7607451817739</v>
          </cell>
        </row>
        <row r="164">
          <cell r="C164">
            <v>44067</v>
          </cell>
          <cell r="R164">
            <v>160.4243078179822</v>
          </cell>
          <cell r="S164">
            <v>4569.115240510826</v>
          </cell>
        </row>
        <row r="165">
          <cell r="C165">
            <v>44068</v>
          </cell>
          <cell r="R165">
            <v>157.47072187797454</v>
          </cell>
          <cell r="S165">
            <v>4576.3343343626348</v>
          </cell>
        </row>
        <row r="166">
          <cell r="C166">
            <v>44069</v>
          </cell>
          <cell r="R166">
            <v>154.57145627136066</v>
          </cell>
          <cell r="S166">
            <v>4583.4205168471435</v>
          </cell>
        </row>
        <row r="167">
          <cell r="C167">
            <v>44070</v>
          </cell>
          <cell r="R167">
            <v>151.72551410813347</v>
          </cell>
          <cell r="S167">
            <v>4590.3762323793544</v>
          </cell>
        </row>
        <row r="168">
          <cell r="C168">
            <v>44071</v>
          </cell>
          <cell r="R168">
            <v>148.93191671536411</v>
          </cell>
          <cell r="S168">
            <v>4597.2038805142201</v>
          </cell>
        </row>
        <row r="169">
          <cell r="C169">
            <v>44072</v>
          </cell>
          <cell r="R169">
            <v>146.1897033071545</v>
          </cell>
          <cell r="S169">
            <v>4603.9058167664116</v>
          </cell>
        </row>
        <row r="170">
          <cell r="C170">
            <v>44073</v>
          </cell>
          <cell r="R170">
            <v>143.49793066046499</v>
          </cell>
          <cell r="S170">
            <v>4610.4843534152333</v>
          </cell>
        </row>
        <row r="171">
          <cell r="C171">
            <v>44074</v>
          </cell>
          <cell r="R171">
            <v>140.85567279671631</v>
          </cell>
          <cell r="S171">
            <v>4616.9417602949543</v>
          </cell>
        </row>
        <row r="172">
          <cell r="C172">
            <v>44075</v>
          </cell>
          <cell r="R172">
            <v>138.26202066906683</v>
          </cell>
          <cell r="S172">
            <v>4623.2802655708065</v>
          </cell>
        </row>
        <row r="173">
          <cell r="C173">
            <v>44076</v>
          </cell>
          <cell r="R173">
            <v>135.71608185526739</v>
          </cell>
          <cell r="S173">
            <v>4629.5020565009145</v>
          </cell>
        </row>
        <row r="174">
          <cell r="C174">
            <v>44077</v>
          </cell>
          <cell r="R174">
            <v>133.21698025599767</v>
          </cell>
          <cell r="S174">
            <v>4635.6092801844015</v>
          </cell>
        </row>
        <row r="175">
          <cell r="C175">
            <v>44078</v>
          </cell>
          <cell r="R175">
            <v>130.76385579858984</v>
          </cell>
          <cell r="S175">
            <v>4641.6040442959211</v>
          </cell>
        </row>
        <row r="176">
          <cell r="C176">
            <v>44079</v>
          </cell>
          <cell r="R176">
            <v>128.35586414604623</v>
          </cell>
          <cell r="S176">
            <v>4647.4884178068578</v>
          </cell>
        </row>
        <row r="177">
          <cell r="C177">
            <v>44080</v>
          </cell>
          <cell r="R177">
            <v>125.99217641125952</v>
          </cell>
          <cell r="S177">
            <v>4653.2644316934302</v>
          </cell>
        </row>
        <row r="178">
          <cell r="C178">
            <v>44081</v>
          </cell>
          <cell r="R178">
            <v>123.67197887634563</v>
          </cell>
          <cell r="S178">
            <v>4658.9340796319366</v>
          </cell>
        </row>
        <row r="179">
          <cell r="C179">
            <v>44082</v>
          </cell>
          <cell r="R179">
            <v>121.39447271700038</v>
          </cell>
          <cell r="S179">
            <v>4664.4993186813717</v>
          </cell>
        </row>
        <row r="180">
          <cell r="C180">
            <v>44083</v>
          </cell>
          <cell r="R180">
            <v>119.15887373179299</v>
          </cell>
          <cell r="S180">
            <v>4669.9620699536372</v>
          </cell>
        </row>
        <row r="181">
          <cell r="C181">
            <v>44084</v>
          </cell>
          <cell r="R181">
            <v>116.96441207631062</v>
          </cell>
          <cell r="S181">
            <v>4675.3242192715679</v>
          </cell>
        </row>
        <row r="182">
          <cell r="C182">
            <v>44085</v>
          </cell>
          <cell r="R182">
            <v>114.81033200206947</v>
          </cell>
          <cell r="S182">
            <v>4680.587617815002</v>
          </cell>
        </row>
        <row r="183">
          <cell r="C183">
            <v>44086</v>
          </cell>
          <cell r="R183">
            <v>112.69589160010956</v>
          </cell>
          <cell r="S183">
            <v>4685.7540827550947</v>
          </cell>
        </row>
        <row r="184">
          <cell r="C184">
            <v>44087</v>
          </cell>
          <cell r="R184">
            <v>110.62036254919144</v>
          </cell>
          <cell r="S184">
            <v>4690.8253978770999</v>
          </cell>
        </row>
        <row r="185">
          <cell r="C185">
            <v>44088</v>
          </cell>
          <cell r="R185">
            <v>108.58302986851467</v>
          </cell>
          <cell r="S185">
            <v>4695.8033141918131</v>
          </cell>
        </row>
        <row r="186">
          <cell r="C186">
            <v>44089</v>
          </cell>
          <cell r="R186">
            <v>106.58319167487882</v>
          </cell>
          <cell r="S186">
            <v>4700.6895505358962</v>
          </cell>
        </row>
        <row r="187">
          <cell r="C187">
            <v>44090</v>
          </cell>
          <cell r="R187">
            <v>104.62015894420961</v>
          </cell>
          <cell r="S187">
            <v>4705.4857941612654</v>
          </cell>
        </row>
        <row r="188">
          <cell r="C188">
            <v>44091</v>
          </cell>
          <cell r="R188">
            <v>102.6932552773735</v>
          </cell>
          <cell r="S188">
            <v>4710.1937013137549</v>
          </cell>
        </row>
        <row r="189">
          <cell r="C189">
            <v>44092</v>
          </cell>
          <cell r="R189">
            <v>100.80181667020574</v>
          </cell>
          <cell r="S189">
            <v>4714.8148978012368</v>
          </cell>
        </row>
        <row r="190">
          <cell r="C190">
            <v>44093</v>
          </cell>
          <cell r="R190">
            <v>98.945191287677929</v>
          </cell>
          <cell r="S190">
            <v>4719.3509795513964</v>
          </cell>
        </row>
        <row r="191">
          <cell r="C191">
            <v>44094</v>
          </cell>
          <cell r="R191">
            <v>97.122739242132269</v>
          </cell>
          <cell r="S191">
            <v>4723.8035131593424</v>
          </cell>
        </row>
        <row r="192">
          <cell r="C192">
            <v>44095</v>
          </cell>
          <cell r="R192">
            <v>95.333832375511349</v>
          </cell>
          <cell r="S192">
            <v>4728.1740364252382</v>
          </cell>
        </row>
        <row r="193">
          <cell r="C193">
            <v>44096</v>
          </cell>
          <cell r="R193">
            <v>93.57785404551278</v>
          </cell>
          <cell r="S193">
            <v>4732.4640588821367</v>
          </cell>
        </row>
        <row r="194">
          <cell r="C194">
            <v>44097</v>
          </cell>
          <cell r="R194">
            <v>91.854198915599881</v>
          </cell>
          <cell r="S194">
            <v>4736.6750623141852</v>
          </cell>
        </row>
        <row r="195">
          <cell r="C195">
            <v>44098</v>
          </cell>
          <cell r="R195">
            <v>90.162272748800262</v>
          </cell>
          <cell r="S195">
            <v>4740.8085012653873</v>
          </cell>
        </row>
        <row r="196">
          <cell r="C196">
            <v>44099</v>
          </cell>
          <cell r="R196">
            <v>88.501492205225702</v>
          </cell>
          <cell r="S196">
            <v>4744.8658035390836</v>
          </cell>
        </row>
        <row r="197">
          <cell r="C197">
            <v>44100</v>
          </cell>
          <cell r="R197">
            <v>86.871284643247307</v>
          </cell>
          <cell r="S197">
            <v>4748.8483706883189</v>
          </cell>
        </row>
        <row r="198">
          <cell r="C198">
            <v>44101</v>
          </cell>
          <cell r="R198">
            <v>85.271087924261678</v>
          </cell>
          <cell r="S198">
            <v>4752.7575784972651</v>
          </cell>
        </row>
        <row r="199">
          <cell r="C199">
            <v>44102</v>
          </cell>
          <cell r="R199">
            <v>83.700350220984461</v>
          </cell>
          <cell r="S199">
            <v>4756.5947774538572</v>
          </cell>
        </row>
        <row r="200">
          <cell r="C200">
            <v>44103</v>
          </cell>
          <cell r="R200">
            <v>82.15852982920876</v>
          </cell>
          <cell r="S200">
            <v>4760.3612932138012</v>
          </cell>
        </row>
        <row r="201">
          <cell r="C201">
            <v>44104</v>
          </cell>
          <cell r="R201">
            <v>80.645094982967152</v>
          </cell>
          <cell r="S201">
            <v>4764.0584270561158</v>
          </cell>
        </row>
        <row r="202">
          <cell r="C202">
            <v>44105</v>
          </cell>
          <cell r="R202">
            <v>79.159523673037043</v>
          </cell>
          <cell r="S202">
            <v>4767.6874563303491</v>
          </cell>
        </row>
        <row r="203">
          <cell r="C203">
            <v>44106</v>
          </cell>
          <cell r="R203">
            <v>77.701303468729847</v>
          </cell>
          <cell r="S203">
            <v>4771.2496348956356</v>
          </cell>
        </row>
        <row r="204">
          <cell r="C204">
            <v>44107</v>
          </cell>
          <cell r="R204">
            <v>76.269931342905906</v>
          </cell>
          <cell r="S204">
            <v>4774.7461935517285</v>
          </cell>
        </row>
        <row r="205">
          <cell r="C205">
            <v>44108</v>
          </cell>
          <cell r="R205">
            <v>74.864913500157712</v>
          </cell>
          <cell r="S205">
            <v>4778.1783404621592</v>
          </cell>
        </row>
        <row r="206">
          <cell r="C206">
            <v>44109</v>
          </cell>
          <cell r="R206">
            <v>73.485765208105121</v>
          </cell>
          <cell r="S206">
            <v>4781.5472615696663</v>
          </cell>
        </row>
        <row r="207">
          <cell r="C207">
            <v>44110</v>
          </cell>
          <cell r="R207">
            <v>72.132010631747278</v>
          </cell>
          <cell r="S207">
            <v>4784.8541210040312</v>
          </cell>
        </row>
        <row r="208">
          <cell r="C208">
            <v>44111</v>
          </cell>
          <cell r="R208">
            <v>70.803182670816767</v>
          </cell>
          <cell r="S208">
            <v>4788.1000614824598</v>
          </cell>
        </row>
        <row r="209">
          <cell r="C209">
            <v>44112</v>
          </cell>
          <cell r="R209">
            <v>69.498822800082522</v>
          </cell>
          <cell r="S209">
            <v>4791.2862047026465</v>
          </cell>
        </row>
        <row r="210">
          <cell r="C210">
            <v>44113</v>
          </cell>
          <cell r="R210">
            <v>68.218480912548927</v>
          </cell>
          <cell r="S210">
            <v>4794.4136517286506</v>
          </cell>
        </row>
        <row r="211">
          <cell r="C211">
            <v>44114</v>
          </cell>
          <cell r="R211">
            <v>66.961715165499427</v>
          </cell>
          <cell r="S211">
            <v>4797.483483369715</v>
          </cell>
        </row>
        <row r="212">
          <cell r="C212">
            <v>44115</v>
          </cell>
          <cell r="R212">
            <v>65.728091829333962</v>
          </cell>
          <cell r="S212">
            <v>4800.4967605521624</v>
          </cell>
        </row>
        <row r="213">
          <cell r="C213">
            <v>44116</v>
          </cell>
          <cell r="R213">
            <v>64.517185139150257</v>
          </cell>
          <cell r="S213">
            <v>4803.4545246844827</v>
          </cell>
        </row>
        <row r="214">
          <cell r="C214">
            <v>44117</v>
          </cell>
          <cell r="R214">
            <v>63.328577149019907</v>
          </cell>
          <cell r="S214">
            <v>4806.3577980157443</v>
          </cell>
        </row>
        <row r="215">
          <cell r="C215">
            <v>44118</v>
          </cell>
          <cell r="R215">
            <v>62.161857588911161</v>
          </cell>
          <cell r="S215">
            <v>4809.2075839874506</v>
          </cell>
        </row>
        <row r="216">
          <cell r="C216">
            <v>44119</v>
          </cell>
          <cell r="R216">
            <v>61.016623724211016</v>
          </cell>
          <cell r="S216">
            <v>4812.0048675789512</v>
          </cell>
        </row>
        <row r="217">
          <cell r="C217">
            <v>44120</v>
          </cell>
          <cell r="R217">
            <v>59.892480217800006</v>
          </cell>
          <cell r="S217">
            <v>4814.7506156465406</v>
          </cell>
        </row>
        <row r="218">
          <cell r="C218">
            <v>44121</v>
          </cell>
          <cell r="R218">
            <v>58.78903899463414</v>
          </cell>
          <cell r="S218">
            <v>4817.4457772563419</v>
          </cell>
        </row>
        <row r="219">
          <cell r="C219">
            <v>44122</v>
          </cell>
          <cell r="R219">
            <v>57.705919108788862</v>
          </cell>
          <cell r="S219">
            <v>4820.0912840111005</v>
          </cell>
        </row>
        <row r="220">
          <cell r="C220">
            <v>44123</v>
          </cell>
          <cell r="R220">
            <v>56.64274661292108</v>
          </cell>
          <cell r="S220">
            <v>4822.6880503709963</v>
          </cell>
        </row>
        <row r="221">
          <cell r="C221">
            <v>44124</v>
          </cell>
          <cell r="R221">
            <v>55.599154430105671</v>
          </cell>
          <cell r="S221">
            <v>4825.2369739685773</v>
          </cell>
        </row>
        <row r="222">
          <cell r="C222">
            <v>44125</v>
          </cell>
          <cell r="R222">
            <v>54.574782228004075</v>
          </cell>
          <cell r="S222">
            <v>4827.7389359179324</v>
          </cell>
        </row>
        <row r="223">
          <cell r="C223">
            <v>44126</v>
          </cell>
          <cell r="R223">
            <v>53.569276295322886</v>
          </cell>
          <cell r="S223">
            <v>4830.194801118193</v>
          </cell>
        </row>
        <row r="224">
          <cell r="C224">
            <v>44127</v>
          </cell>
          <cell r="R224">
            <v>52.582289420521434</v>
          </cell>
          <cell r="S224">
            <v>4832.6054185514822</v>
          </cell>
        </row>
        <row r="225">
          <cell r="C225">
            <v>44128</v>
          </cell>
          <cell r="R225">
            <v>51.613480772727868</v>
          </cell>
          <cell r="S225">
            <v>4834.9716215754061</v>
          </cell>
        </row>
        <row r="226">
          <cell r="C226">
            <v>44129</v>
          </cell>
          <cell r="R226">
            <v>50.662515784824031</v>
          </cell>
          <cell r="S226">
            <v>4837.2942282101785</v>
          </cell>
        </row>
        <row r="227">
          <cell r="C227">
            <v>44130</v>
          </cell>
          <cell r="R227">
            <v>49.729066038660143</v>
          </cell>
          <cell r="S227">
            <v>4839.5740414204956</v>
          </cell>
        </row>
        <row r="228">
          <cell r="C228">
            <v>44131</v>
          </cell>
          <cell r="R228">
            <v>48.812809152360863</v>
          </cell>
          <cell r="S228">
            <v>4841.8118493922357</v>
          </cell>
        </row>
        <row r="229">
          <cell r="C229">
            <v>44132</v>
          </cell>
          <cell r="R229">
            <v>47.913428669685175</v>
          </cell>
          <cell r="S229">
            <v>4844.0084258040915</v>
          </cell>
        </row>
        <row r="230">
          <cell r="C230">
            <v>44133</v>
          </cell>
          <cell r="R230">
            <v>47.030613951403026</v>
          </cell>
          <cell r="S230">
            <v>4846.1645300942273</v>
          </cell>
        </row>
        <row r="231">
          <cell r="C231">
            <v>44134</v>
          </cell>
          <cell r="R231">
            <v>46.164060068652319</v>
          </cell>
          <cell r="S231">
            <v>4848.2809077220409</v>
          </cell>
        </row>
        <row r="232">
          <cell r="C232">
            <v>44135</v>
          </cell>
          <cell r="R232">
            <v>45.313467698240729</v>
          </cell>
          <cell r="S232">
            <v>4850.3582904251298</v>
          </cell>
        </row>
        <row r="233">
          <cell r="C233">
            <v>44136</v>
          </cell>
          <cell r="R233">
            <v>44.478543019857021</v>
          </cell>
          <cell r="S233">
            <v>4852.3973964715506</v>
          </cell>
        </row>
        <row r="234">
          <cell r="C234">
            <v>44137</v>
          </cell>
          <cell r="R234">
            <v>43.658997615157595</v>
          </cell>
          <cell r="S234">
            <v>4854.3989309074441</v>
          </cell>
        </row>
        <row r="235">
          <cell r="C235">
            <v>44138</v>
          </cell>
          <cell r="R235">
            <v>42.85454836869431</v>
          </cell>
          <cell r="S235">
            <v>4856.3635858001262</v>
          </cell>
        </row>
        <row r="236">
          <cell r="C236">
            <v>44139</v>
          </cell>
          <cell r="R236">
            <v>42.064917370650349</v>
          </cell>
          <cell r="S236">
            <v>4858.2920404767174</v>
          </cell>
        </row>
        <row r="237">
          <cell r="C237">
            <v>44140</v>
          </cell>
          <cell r="R237">
            <v>41.289831821351456</v>
          </cell>
          <cell r="S237">
            <v>4860.1849617583966</v>
          </cell>
        </row>
        <row r="238">
          <cell r="C238">
            <v>44141</v>
          </cell>
          <cell r="R238">
            <v>40.529023937520478</v>
          </cell>
          <cell r="S238">
            <v>4862.0430041903574</v>
          </cell>
        </row>
        <row r="239">
          <cell r="C239">
            <v>44142</v>
          </cell>
          <cell r="R239">
            <v>39.782230860243658</v>
          </cell>
          <cell r="S239">
            <v>4863.8668102675456</v>
          </cell>
        </row>
        <row r="240">
          <cell r="C240">
            <v>44143</v>
          </cell>
          <cell r="R240">
            <v>39.049194564617714</v>
          </cell>
          <cell r="S240">
            <v>4865.6570106562567</v>
          </cell>
        </row>
        <row r="241">
          <cell r="C241">
            <v>44144</v>
          </cell>
          <cell r="R241">
            <v>38.32966177104732</v>
          </cell>
          <cell r="S241">
            <v>4867.4142244116647</v>
          </cell>
        </row>
        <row r="242">
          <cell r="C242">
            <v>44145</v>
          </cell>
          <cell r="R242">
            <v>37.623383858163095</v>
          </cell>
          <cell r="S242">
            <v>4869.1390591913614</v>
          </cell>
        </row>
        <row r="243">
          <cell r="C243">
            <v>44146</v>
          </cell>
          <cell r="R243">
            <v>36.930116777330767</v>
          </cell>
          <cell r="S243">
            <v>4870.8321114649789</v>
          </cell>
        </row>
        <row r="244">
          <cell r="C244">
            <v>44147</v>
          </cell>
          <cell r="R244">
            <v>36.24962096872266</v>
          </cell>
          <cell r="S244">
            <v>4872.4939667199587</v>
          </cell>
        </row>
        <row r="245">
          <cell r="C245">
            <v>44148</v>
          </cell>
          <cell r="R245">
            <v>35.581661278923249</v>
          </cell>
          <cell r="S245">
            <v>4874.125199663551</v>
          </cell>
        </row>
        <row r="246">
          <cell r="C246">
            <v>44149</v>
          </cell>
          <cell r="R246">
            <v>34.92600688004093</v>
          </cell>
          <cell r="S246">
            <v>4875.7263744211023</v>
          </cell>
        </row>
        <row r="247">
          <cell r="C247">
            <v>44150</v>
          </cell>
          <cell r="R247">
            <v>34.282431190298702</v>
          </cell>
          <cell r="S247">
            <v>4877.2980447307045</v>
          </cell>
        </row>
        <row r="248">
          <cell r="C248">
            <v>44151</v>
          </cell>
          <cell r="R248">
            <v>33.650711796076983</v>
          </cell>
          <cell r="S248">
            <v>4878.8407541342676</v>
          </cell>
        </row>
        <row r="249">
          <cell r="C249">
            <v>44152</v>
          </cell>
          <cell r="R249">
            <v>33.030630375382145</v>
          </cell>
          <cell r="S249">
            <v>4880.3550361650914</v>
          </cell>
        </row>
        <row r="250">
          <cell r="C250">
            <v>44153</v>
          </cell>
          <cell r="R250">
            <v>32.421972622714975</v>
          </cell>
          <cell r="S250">
            <v>4881.8414145319839</v>
          </cell>
        </row>
        <row r="251">
          <cell r="C251">
            <v>44154</v>
          </cell>
          <cell r="R251">
            <v>31.824528175313567</v>
          </cell>
          <cell r="S251">
            <v>4883.3004033000061</v>
          </cell>
        </row>
        <row r="252">
          <cell r="C252">
            <v>44155</v>
          </cell>
          <cell r="R252">
            <v>31.238090540745745</v>
          </cell>
          <cell r="S252">
            <v>4884.7325070678953</v>
          </cell>
        </row>
        <row r="253">
          <cell r="C253">
            <v>44156</v>
          </cell>
          <cell r="R253">
            <v>30.662457025826477</v>
          </cell>
          <cell r="S253">
            <v>4886.1382211422288</v>
          </cell>
        </row>
        <row r="254">
          <cell r="C254">
            <v>44157</v>
          </cell>
          <cell r="R254">
            <v>30.097428666836258</v>
          </cell>
          <cell r="S254">
            <v>4887.5180317083914</v>
          </cell>
        </row>
        <row r="255">
          <cell r="C255">
            <v>44158</v>
          </cell>
          <cell r="R255">
            <v>29.542810161016728</v>
          </cell>
          <cell r="S255">
            <v>4888.8724159983994</v>
          </cell>
        </row>
        <row r="256">
          <cell r="C256">
            <v>44159</v>
          </cell>
          <cell r="R256">
            <v>28.998409799320381</v>
          </cell>
          <cell r="S256">
            <v>4890.2018424556454</v>
          </cell>
        </row>
        <row r="257">
          <cell r="C257">
            <v>44160</v>
          </cell>
          <cell r="R257">
            <v>28.46403940039156</v>
          </cell>
          <cell r="S257">
            <v>4891.5067708966144</v>
          </cell>
        </row>
        <row r="258">
          <cell r="C258">
            <v>44161</v>
          </cell>
          <cell r="R258">
            <v>27.9395142457563</v>
          </cell>
          <cell r="S258">
            <v>4892.7876526696318</v>
          </cell>
        </row>
        <row r="259">
          <cell r="C259">
            <v>44162</v>
          </cell>
          <cell r="R259">
            <v>27.424653016199066</v>
          </cell>
          <cell r="S259">
            <v>4894.0449308106909</v>
          </cell>
        </row>
        <row r="260">
          <cell r="C260">
            <v>44163</v>
          </cell>
          <cell r="R260">
            <v>26.919277729304781</v>
          </cell>
          <cell r="S260">
            <v>4895.2790401964194</v>
          </cell>
        </row>
        <row r="261">
          <cell r="C261">
            <v>44164</v>
          </cell>
          <cell r="R261">
            <v>26.423213678144911</v>
          </cell>
          <cell r="S261">
            <v>4896.4904076942385</v>
          </cell>
        </row>
        <row r="262">
          <cell r="C262">
            <v>44165</v>
          </cell>
          <cell r="R262">
            <v>25.936289371086836</v>
          </cell>
          <cell r="S262">
            <v>4897.6794523097551</v>
          </cell>
        </row>
        <row r="263">
          <cell r="C263">
            <v>44166</v>
          </cell>
          <cell r="R263">
            <v>25.45833647270598</v>
          </cell>
          <cell r="S263">
            <v>4898.8465853314538</v>
          </cell>
        </row>
        <row r="264">
          <cell r="C264">
            <v>44167</v>
          </cell>
          <cell r="R264">
            <v>24.989189745780681</v>
          </cell>
          <cell r="S264">
            <v>4899.9922104727257</v>
          </cell>
        </row>
        <row r="265">
          <cell r="C265">
            <v>44168</v>
          </cell>
          <cell r="R265">
            <v>24.528686994350029</v>
          </cell>
          <cell r="S265">
            <v>4901.1167240112854</v>
          </cell>
        </row>
        <row r="266">
          <cell r="C266">
            <v>44169</v>
          </cell>
          <cell r="R266">
            <v>24.076669007815322</v>
          </cell>
          <cell r="S266">
            <v>4902.2205149260308</v>
          </cell>
        </row>
        <row r="267">
          <cell r="C267">
            <v>44170</v>
          </cell>
          <cell r="R267">
            <v>23.632979506066143</v>
          </cell>
          <cell r="S267">
            <v>4903.3039650313822</v>
          </cell>
        </row>
        <row r="268">
          <cell r="C268">
            <v>44171</v>
          </cell>
          <cell r="R268">
            <v>23.19746508561234</v>
          </cell>
          <cell r="S268">
            <v>4904.3674491091551</v>
          </cell>
        </row>
        <row r="269">
          <cell r="C269">
            <v>44172</v>
          </cell>
          <cell r="R269">
            <v>22.769975166703581</v>
          </cell>
          <cell r="S269">
            <v>4905.4113350380076</v>
          </cell>
        </row>
        <row r="270">
          <cell r="C270">
            <v>44173</v>
          </cell>
          <cell r="R270">
            <v>22.350361941418488</v>
          </cell>
          <cell r="S270">
            <v>4906.435983920509</v>
          </cell>
        </row>
        <row r="271">
          <cell r="C271">
            <v>44174</v>
          </cell>
          <cell r="R271">
            <v>21.938480322705662</v>
          </cell>
          <cell r="S271">
            <v>4907.4417502078732</v>
          </cell>
        </row>
        <row r="272">
          <cell r="C272">
            <v>44175</v>
          </cell>
          <cell r="R272">
            <v>21.534187894359228</v>
          </cell>
          <cell r="S272">
            <v>4908.4289818223951</v>
          </cell>
        </row>
        <row r="273">
          <cell r="C273">
            <v>44176</v>
          </cell>
          <cell r="R273">
            <v>21.137344861911828</v>
          </cell>
          <cell r="S273">
            <v>4909.3980202776411</v>
          </cell>
        </row>
        <row r="274">
          <cell r="C274">
            <v>44177</v>
          </cell>
          <cell r="R274">
            <v>20.747814004428349</v>
          </cell>
          <cell r="S274">
            <v>4910.3492007964269</v>
          </cell>
        </row>
        <row r="275">
          <cell r="C275">
            <v>44178</v>
          </cell>
          <cell r="R275">
            <v>20.365460627183953</v>
          </cell>
          <cell r="S275">
            <v>4911.2828524266261</v>
          </cell>
        </row>
        <row r="276">
          <cell r="C276">
            <v>44179</v>
          </cell>
          <cell r="R276">
            <v>19.990152515210216</v>
          </cell>
          <cell r="S276">
            <v>4912.1992981548492</v>
          </cell>
        </row>
        <row r="277">
          <cell r="C277">
            <v>44180</v>
          </cell>
          <cell r="R277">
            <v>19.621759887693546</v>
          </cell>
          <cell r="S277">
            <v>4913.0988550180336</v>
          </cell>
        </row>
        <row r="278">
          <cell r="C278">
            <v>44181</v>
          </cell>
          <cell r="R278">
            <v>19.260155353210369</v>
          </cell>
          <cell r="S278">
            <v>4913.9818342129802</v>
          </cell>
        </row>
        <row r="279">
          <cell r="C279">
            <v>44182</v>
          </cell>
          <cell r="R279">
            <v>18.905213865783686</v>
          </cell>
          <cell r="S279">
            <v>4914.8485412038744</v>
          </cell>
        </row>
        <row r="280">
          <cell r="C280">
            <v>44183</v>
          </cell>
          <cell r="R280">
            <v>18.556812681746109</v>
          </cell>
          <cell r="S280">
            <v>4915.6992758278348</v>
          </cell>
        </row>
        <row r="281">
          <cell r="C281">
            <v>44184</v>
          </cell>
          <cell r="R281">
            <v>18.214831317394562</v>
          </cell>
          <cell r="S281">
            <v>4916.5343323985135</v>
          </cell>
        </row>
        <row r="282">
          <cell r="C282">
            <v>44185</v>
          </cell>
          <cell r="R282">
            <v>17.879151507422204</v>
          </cell>
          <cell r="S282">
            <v>4917.3539998077958</v>
          </cell>
        </row>
        <row r="283">
          <cell r="C283">
            <v>44186</v>
          </cell>
          <cell r="R283">
            <v>17.549657164113391</v>
          </cell>
          <cell r="S283">
            <v>4918.1585616256298</v>
          </cell>
        </row>
        <row r="284">
          <cell r="C284">
            <v>44187</v>
          </cell>
          <cell r="R284">
            <v>17.226234337287686</v>
          </cell>
          <cell r="S284">
            <v>4918.9482961980148</v>
          </cell>
        </row>
        <row r="285">
          <cell r="C285">
            <v>44188</v>
          </cell>
          <cell r="R285">
            <v>16.908771174979247</v>
          </cell>
          <cell r="S285">
            <v>4919.7234767431928</v>
          </cell>
        </row>
        <row r="286">
          <cell r="C286">
            <v>44189</v>
          </cell>
          <cell r="R286">
            <v>16.597157884838143</v>
          </cell>
          <cell r="S286">
            <v>4920.4843714460667</v>
          </cell>
        </row>
        <row r="287">
          <cell r="C287">
            <v>44190</v>
          </cell>
          <cell r="R287">
            <v>16.291286696240384</v>
          </cell>
          <cell r="S287">
            <v>4921.2312435508848</v>
          </cell>
        </row>
        <row r="288">
          <cell r="C288">
            <v>44191</v>
          </cell>
          <cell r="R288">
            <v>15.991051823093708</v>
          </cell>
          <cell r="S288">
            <v>4921.9643514522159</v>
          </cell>
        </row>
        <row r="289">
          <cell r="C289">
            <v>44192</v>
          </cell>
          <cell r="R289">
            <v>15.696349427326407</v>
          </cell>
          <cell r="S289">
            <v>4922.6839487842553</v>
          </cell>
        </row>
        <row r="290">
          <cell r="C290">
            <v>44193</v>
          </cell>
          <cell r="R290">
            <v>15.407077583046675</v>
          </cell>
          <cell r="S290">
            <v>4923.3902845084849</v>
          </cell>
        </row>
        <row r="291">
          <cell r="C291">
            <v>44194</v>
          </cell>
          <cell r="R291">
            <v>15.123136241360212</v>
          </cell>
          <cell r="S291">
            <v>4924.0836029997217</v>
          </cell>
        </row>
        <row r="292">
          <cell r="C292">
            <v>44195</v>
          </cell>
          <cell r="R292">
            <v>14.844427195834042</v>
          </cell>
          <cell r="S292">
            <v>4924.7641441305832</v>
          </cell>
        </row>
        <row r="293">
          <cell r="C293">
            <v>44196</v>
          </cell>
          <cell r="R293">
            <v>14.570854048594725</v>
          </cell>
          <cell r="S293">
            <v>4925.4321433543955</v>
          </cell>
        </row>
        <row r="294">
          <cell r="C294">
            <v>44197</v>
          </cell>
          <cell r="R294">
            <v>14.302322177049328</v>
          </cell>
          <cell r="S294">
            <v>4926.0878317865827</v>
          </cell>
        </row>
        <row r="295">
          <cell r="C295">
            <v>44198</v>
          </cell>
          <cell r="R295">
            <v>14.038738701217765</v>
          </cell>
          <cell r="S295">
            <v>4926.73143628455</v>
          </cell>
        </row>
        <row r="296">
          <cell r="C296">
            <v>44199</v>
          </cell>
          <cell r="R296">
            <v>13.780012451665316</v>
          </cell>
          <cell r="S296">
            <v>4927.3631795261044</v>
          </cell>
        </row>
        <row r="297">
          <cell r="C297">
            <v>44200</v>
          </cell>
          <cell r="R297">
            <v>13.526053938024321</v>
          </cell>
          <cell r="S297">
            <v>4927.9832800864297</v>
          </cell>
        </row>
        <row r="298">
          <cell r="C298">
            <v>44201</v>
          </cell>
          <cell r="R298">
            <v>13.276775318094263</v>
          </cell>
          <cell r="S298">
            <v>4928.5919525136405</v>
          </cell>
        </row>
        <row r="299">
          <cell r="C299">
            <v>44202</v>
          </cell>
          <cell r="R299">
            <v>13.032090367509655</v>
          </cell>
          <cell r="S299">
            <v>4929.1894074029551</v>
          </cell>
        </row>
        <row r="300">
          <cell r="C300">
            <v>44203</v>
          </cell>
          <cell r="R300">
            <v>12.791914449965311</v>
          </cell>
          <cell r="S300">
            <v>4929.7758514694933</v>
          </cell>
        </row>
        <row r="301">
          <cell r="C301">
            <v>44204</v>
          </cell>
          <cell r="R301">
            <v>12.556164487988797</v>
          </cell>
          <cell r="S301">
            <v>4930.3514876197414</v>
          </cell>
        </row>
        <row r="302">
          <cell r="C302">
            <v>44205</v>
          </cell>
          <cell r="R302">
            <v>12.324758934250037</v>
          </cell>
          <cell r="S302">
            <v>4930.9165150217013</v>
          </cell>
        </row>
        <row r="303">
          <cell r="C303">
            <v>44206</v>
          </cell>
          <cell r="R303">
            <v>12.097617743398237</v>
          </cell>
          <cell r="S303">
            <v>4931.4711291737422</v>
          </cell>
        </row>
        <row r="304">
          <cell r="C304">
            <v>44207</v>
          </cell>
          <cell r="R304">
            <v>11.874662344416441</v>
          </cell>
          <cell r="S304">
            <v>4932.0155219721955</v>
          </cell>
        </row>
        <row r="305">
          <cell r="C305">
            <v>44208</v>
          </cell>
          <cell r="R305">
            <v>11.655815613484249</v>
          </cell>
          <cell r="S305">
            <v>4932.5498817776943</v>
          </cell>
        </row>
        <row r="306">
          <cell r="C306">
            <v>44209</v>
          </cell>
          <cell r="R306">
            <v>11.441001847339383</v>
          </cell>
          <cell r="S306">
            <v>4933.0743934803013</v>
          </cell>
        </row>
        <row r="307">
          <cell r="C307">
            <v>44210</v>
          </cell>
          <cell r="R307">
            <v>11.230146737128933</v>
          </cell>
          <cell r="S307">
            <v>4933.5892385634315</v>
          </cell>
        </row>
        <row r="308">
          <cell r="C308">
            <v>44211</v>
          </cell>
          <cell r="R308">
            <v>11.023177342741338</v>
          </cell>
          <cell r="S308">
            <v>4934.0945951666026</v>
          </cell>
        </row>
        <row r="309">
          <cell r="C309">
            <v>44212</v>
          </cell>
          <cell r="R309">
            <v>10.820022067610248</v>
          </cell>
          <cell r="S309">
            <v>4934.5906381470259</v>
          </cell>
        </row>
        <row r="310">
          <cell r="C310">
            <v>44213</v>
          </cell>
          <cell r="R310">
            <v>10.620610633981654</v>
          </cell>
          <cell r="S310">
            <v>4935.0775391400684</v>
          </cell>
        </row>
        <row r="311">
          <cell r="C311">
            <v>44214</v>
          </cell>
          <cell r="R311">
            <v>10.424874058635755</v>
          </cell>
          <cell r="S311">
            <v>4935.5554666185972</v>
          </cell>
        </row>
        <row r="312">
          <cell r="C312">
            <v>44215</v>
          </cell>
          <cell r="R312">
            <v>10.232744629055242</v>
          </cell>
          <cell r="S312">
            <v>4936.0245859512361</v>
          </cell>
        </row>
        <row r="313">
          <cell r="C313">
            <v>44216</v>
          </cell>
          <cell r="R313">
            <v>10.044155880031798</v>
          </cell>
          <cell r="S313">
            <v>4936.4850594595437</v>
          </cell>
        </row>
        <row r="314">
          <cell r="C314">
            <v>44217</v>
          </cell>
          <cell r="R314">
            <v>9.8590425707027816</v>
          </cell>
          <cell r="S314">
            <v>4936.9370464741451</v>
          </cell>
        </row>
        <row r="315">
          <cell r="C315">
            <v>44218</v>
          </cell>
          <cell r="R315">
            <v>9.6773406620101987</v>
          </cell>
          <cell r="S315">
            <v>4937.3807033898265</v>
          </cell>
        </row>
        <row r="316">
          <cell r="C316">
            <v>44219</v>
          </cell>
          <cell r="R316">
            <v>9.4989872945742206</v>
          </cell>
          <cell r="S316">
            <v>4937.8161837196167</v>
          </cell>
        </row>
        <row r="317">
          <cell r="C317">
            <v>44220</v>
          </cell>
          <cell r="R317">
            <v>9.3239207669736199</v>
          </cell>
          <cell r="S317">
            <v>4938.2436381478728</v>
          </cell>
        </row>
        <row r="318">
          <cell r="C318">
            <v>44221</v>
          </cell>
          <cell r="R318">
            <v>9.1520805144256911</v>
          </cell>
          <cell r="S318">
            <v>4938.6632145823869</v>
          </cell>
        </row>
        <row r="319">
          <cell r="C319">
            <v>44222</v>
          </cell>
          <cell r="R319">
            <v>8.983407087858291</v>
          </cell>
          <cell r="S319">
            <v>4939.0750582055362</v>
          </cell>
        </row>
        <row r="320">
          <cell r="C320">
            <v>44223</v>
          </cell>
          <cell r="R320">
            <v>8.8178421333668204</v>
          </cell>
          <cell r="S320">
            <v>4939.4793115244902</v>
          </cell>
        </row>
        <row r="321">
          <cell r="C321">
            <v>44224</v>
          </cell>
          <cell r="R321">
            <v>8.655328372049075</v>
          </cell>
          <cell r="S321">
            <v>4939.8761144204918</v>
          </cell>
        </row>
        <row r="322">
          <cell r="C322">
            <v>44225</v>
          </cell>
          <cell r="R322">
            <v>8.4958095802110343</v>
          </cell>
          <cell r="S322">
            <v>4940.2656041972341</v>
          </cell>
        </row>
        <row r="323">
          <cell r="C323">
            <v>44226</v>
          </cell>
          <cell r="R323">
            <v>8.339230569936765</v>
          </cell>
          <cell r="S323">
            <v>4940.647915628344</v>
          </cell>
        </row>
        <row r="324">
          <cell r="C324">
            <v>44227</v>
          </cell>
          <cell r="R324">
            <v>8.1855371700157704</v>
          </cell>
          <cell r="S324">
            <v>4941.0231810039913</v>
          </cell>
        </row>
        <row r="325">
          <cell r="C325">
            <v>44228</v>
          </cell>
          <cell r="R325">
            <v>8.0346762072212137</v>
          </cell>
          <cell r="S325">
            <v>4941.3915301766419</v>
          </cell>
        </row>
        <row r="326">
          <cell r="C326">
            <v>44229</v>
          </cell>
          <cell r="R326">
            <v>7.8865954879325724</v>
          </cell>
          <cell r="S326">
            <v>4941.7530906059665</v>
          </cell>
        </row>
        <row r="327">
          <cell r="C327">
            <v>44230</v>
          </cell>
          <cell r="R327">
            <v>7.7412437800963962</v>
          </cell>
          <cell r="S327">
            <v>4942.1079874029238</v>
          </cell>
        </row>
        <row r="328">
          <cell r="C328">
            <v>44231</v>
          </cell>
          <cell r="R328">
            <v>7.5985707955189667</v>
          </cell>
          <cell r="S328">
            <v>4942.4563433730282</v>
          </cell>
        </row>
        <row r="329">
          <cell r="C329">
            <v>44232</v>
          </cell>
          <cell r="R329">
            <v>7.4585271724847608</v>
          </cell>
          <cell r="S329">
            <v>4942.7982790588267</v>
          </cell>
        </row>
        <row r="330">
          <cell r="C330">
            <v>44233</v>
          </cell>
          <cell r="R330">
            <v>7.3210644586947229</v>
          </cell>
          <cell r="S330">
            <v>4943.1339127815882</v>
          </cell>
        </row>
        <row r="331">
          <cell r="C331">
            <v>44234</v>
          </cell>
          <cell r="R331">
            <v>7.1861350945184892</v>
          </cell>
          <cell r="S331">
            <v>4943.463360682229</v>
          </cell>
        </row>
        <row r="332">
          <cell r="C332">
            <v>44235</v>
          </cell>
          <cell r="R332">
            <v>7.05369239655478</v>
          </cell>
          <cell r="S332">
            <v>4943.7867367614826</v>
          </cell>
        </row>
        <row r="333">
          <cell r="C333">
            <v>44236</v>
          </cell>
          <cell r="R333">
            <v>6.9236905414943113</v>
          </cell>
          <cell r="S333">
            <v>4944.104152919328</v>
          </cell>
        </row>
        <row r="334">
          <cell r="C334">
            <v>44237</v>
          </cell>
          <cell r="R334">
            <v>6.7960845502796596</v>
          </cell>
          <cell r="S334">
            <v>4944.415718993695</v>
          </cell>
        </row>
        <row r="335">
          <cell r="C335">
            <v>44238</v>
          </cell>
          <cell r="R335">
            <v>6.6708302725566266</v>
          </cell>
          <cell r="S335">
            <v>4944.7215427984574</v>
          </cell>
        </row>
        <row r="336">
          <cell r="C336">
            <v>44239</v>
          </cell>
          <cell r="R336">
            <v>6.5478843714117492</v>
          </cell>
          <cell r="S336">
            <v>4945.0217301607227</v>
          </cell>
        </row>
        <row r="337">
          <cell r="C337">
            <v>44240</v>
          </cell>
          <cell r="R337">
            <v>6.4272043083906958</v>
          </cell>
          <cell r="S337">
            <v>4945.3163849574357</v>
          </cell>
        </row>
        <row r="338">
          <cell r="C338">
            <v>44241</v>
          </cell>
          <cell r="R338">
            <v>6.3087483287923822</v>
          </cell>
          <cell r="S338">
            <v>4945.6056091513137</v>
          </cell>
        </row>
        <row r="339">
          <cell r="C339">
            <v>44242</v>
          </cell>
          <cell r="R339">
            <v>6.1924754472337495</v>
          </cell>
          <cell r="S339">
            <v>4945.8895028261095</v>
          </cell>
        </row>
        <row r="340">
          <cell r="C340">
            <v>44243</v>
          </cell>
          <cell r="R340">
            <v>6.0783454334802247</v>
          </cell>
          <cell r="S340">
            <v>4946.1681642212352</v>
          </cell>
        </row>
        <row r="341">
          <cell r="C341">
            <v>44244</v>
          </cell>
          <cell r="R341">
            <v>5.9663187985369746</v>
          </cell>
          <cell r="S341">
            <v>4946.441689765742</v>
          </cell>
        </row>
        <row r="342">
          <cell r="C342">
            <v>44245</v>
          </cell>
          <cell r="R342">
            <v>5.8563567809961716</v>
          </cell>
          <cell r="S342">
            <v>4946.7101741116758</v>
          </cell>
        </row>
        <row r="343">
          <cell r="C343">
            <v>44246</v>
          </cell>
          <cell r="R343">
            <v>5.7484213336355587</v>
          </cell>
          <cell r="S343">
            <v>4946.9737101668206</v>
          </cell>
        </row>
        <row r="344">
          <cell r="C344">
            <v>44247</v>
          </cell>
          <cell r="R344">
            <v>5.6424751102636943</v>
          </cell>
          <cell r="S344">
            <v>4947.2323891268343</v>
          </cell>
        </row>
        <row r="345">
          <cell r="C345">
            <v>44248</v>
          </cell>
          <cell r="R345">
            <v>5.5384814528073409</v>
          </cell>
          <cell r="S345">
            <v>4947.4863005067964</v>
          </cell>
        </row>
        <row r="346">
          <cell r="C346">
            <v>44249</v>
          </cell>
          <cell r="R346">
            <v>5.436404378636551</v>
          </cell>
          <cell r="S346">
            <v>4947.7355321721725</v>
          </cell>
        </row>
        <row r="347">
          <cell r="C347">
            <v>44250</v>
          </cell>
          <cell r="R347">
            <v>5.3362085681230749</v>
          </cell>
          <cell r="S347">
            <v>4947.980170369211</v>
          </cell>
        </row>
        <row r="348">
          <cell r="C348">
            <v>44251</v>
          </cell>
          <cell r="R348">
            <v>5.237859352427809</v>
          </cell>
          <cell r="S348">
            <v>4948.2202997547765</v>
          </cell>
        </row>
        <row r="349">
          <cell r="C349">
            <v>44252</v>
          </cell>
          <cell r="R349">
            <v>5.1413227015130545</v>
          </cell>
          <cell r="S349">
            <v>4948.4560034256356</v>
          </cell>
        </row>
        <row r="350">
          <cell r="C350">
            <v>44253</v>
          </cell>
          <cell r="R350">
            <v>5.0465652123754792</v>
          </cell>
          <cell r="S350">
            <v>4948.6873629472038</v>
          </cell>
        </row>
        <row r="351">
          <cell r="C351">
            <v>44254</v>
          </cell>
          <cell r="R351">
            <v>4.9535540974957026</v>
          </cell>
          <cell r="S351">
            <v>4948.9144583817606</v>
          </cell>
        </row>
        <row r="352">
          <cell r="C352">
            <v>44255</v>
          </cell>
          <cell r="R352">
            <v>4.8622571735005282</v>
          </cell>
          <cell r="S352">
            <v>4949.1373683161482</v>
          </cell>
        </row>
        <row r="353">
          <cell r="C353">
            <v>44256</v>
          </cell>
          <cell r="R353">
            <v>4.7726428500339173</v>
          </cell>
          <cell r="S353">
            <v>4949.3561698889562</v>
          </cell>
        </row>
        <row r="354">
          <cell r="C354">
            <v>44257</v>
          </cell>
          <cell r="R354">
            <v>4.6846801188328584</v>
          </cell>
          <cell r="S354">
            <v>4949.5709388172081</v>
          </cell>
        </row>
        <row r="355">
          <cell r="C355">
            <v>44258</v>
          </cell>
          <cell r="R355">
            <v>4.5983385430043651</v>
          </cell>
          <cell r="S355">
            <v>4949.7817494225555</v>
          </cell>
        </row>
        <row r="356">
          <cell r="C356">
            <v>44259</v>
          </cell>
          <cell r="R356">
            <v>4.5135882464999044</v>
          </cell>
          <cell r="S356">
            <v>4949.988674656991</v>
          </cell>
        </row>
        <row r="357">
          <cell r="C357">
            <v>44260</v>
          </cell>
          <cell r="R357">
            <v>4.4303999037836279</v>
          </cell>
          <cell r="S357">
            <v>4950.1917861280835</v>
          </cell>
        </row>
        <row r="358">
          <cell r="C358">
            <v>44261</v>
          </cell>
          <cell r="R358">
            <v>4.348744729690833</v>
          </cell>
          <cell r="S358">
            <v>4950.3911541237539</v>
          </cell>
        </row>
        <row r="359">
          <cell r="C359">
            <v>44262</v>
          </cell>
          <cell r="R359">
            <v>4.2685944694731637</v>
          </cell>
          <cell r="S359">
            <v>4950.5868476365904</v>
          </cell>
        </row>
        <row r="360">
          <cell r="C360">
            <v>44263</v>
          </cell>
          <cell r="R360">
            <v>4.1899213890271092</v>
          </cell>
          <cell r="S360">
            <v>4950.7789343877166</v>
          </cell>
        </row>
        <row r="361">
          <cell r="C361">
            <v>44264</v>
          </cell>
          <cell r="R361">
            <v>4.1126982653024298</v>
          </cell>
          <cell r="S361">
            <v>4950.9674808502232</v>
          </cell>
        </row>
        <row r="362">
          <cell r="C362">
            <v>44265</v>
          </cell>
          <cell r="R362">
            <v>4.0368983768872031</v>
          </cell>
          <cell r="S362">
            <v>4951.1525522721622</v>
          </cell>
        </row>
        <row r="363">
          <cell r="C363">
            <v>44266</v>
          </cell>
          <cell r="R363">
            <v>3.962495494766241</v>
          </cell>
          <cell r="S363">
            <v>4951.334212699122</v>
          </cell>
        </row>
        <row r="364">
          <cell r="C364">
            <v>44267</v>
          </cell>
          <cell r="R364">
            <v>3.8894638732496816</v>
          </cell>
          <cell r="S364">
            <v>4951.5125249963867</v>
          </cell>
        </row>
        <row r="365">
          <cell r="C365">
            <v>44268</v>
          </cell>
          <cell r="R365">
            <v>3.8177782410686345</v>
          </cell>
          <cell r="S365">
            <v>4951.6875508706826</v>
          </cell>
        </row>
        <row r="366">
          <cell r="C366">
            <v>44269</v>
          </cell>
          <cell r="R366">
            <v>3.7474137926347977</v>
          </cell>
          <cell r="S366">
            <v>4951.859350891531</v>
          </cell>
        </row>
      </sheetData>
      <sheetData sheetId="1"/>
      <sheetData sheetId="2"/>
      <sheetData sheetId="3">
        <row r="1">
          <cell r="K1" t="str">
            <v>Cumulative dt</v>
          </cell>
        </row>
        <row r="2">
          <cell r="C2">
            <v>43905</v>
          </cell>
          <cell r="S2">
            <v>0</v>
          </cell>
          <cell r="Z2">
            <v>1</v>
          </cell>
        </row>
        <row r="3">
          <cell r="C3">
            <v>43906</v>
          </cell>
          <cell r="S3">
            <v>0</v>
          </cell>
          <cell r="Z3">
            <v>1.5545454545454547</v>
          </cell>
        </row>
        <row r="4">
          <cell r="C4">
            <v>43907</v>
          </cell>
          <cell r="S4">
            <v>10</v>
          </cell>
          <cell r="Z4">
            <v>2.4166097682710284</v>
          </cell>
        </row>
        <row r="5">
          <cell r="C5">
            <v>43908</v>
          </cell>
          <cell r="S5">
            <v>15</v>
          </cell>
          <cell r="Z5">
            <v>3.7567225747563731</v>
          </cell>
        </row>
        <row r="6">
          <cell r="C6">
            <v>43909</v>
          </cell>
          <cell r="S6">
            <v>15</v>
          </cell>
          <cell r="Z6">
            <v>5.8399743549167331</v>
          </cell>
        </row>
        <row r="7">
          <cell r="C7">
            <v>43910</v>
          </cell>
          <cell r="S7">
            <v>25</v>
          </cell>
          <cell r="Z7">
            <v>9.0784465050549468</v>
          </cell>
        </row>
        <row r="8">
          <cell r="C8">
            <v>43911</v>
          </cell>
          <cell r="S8">
            <v>40</v>
          </cell>
          <cell r="Z8">
            <v>14.112704446561645</v>
          </cell>
        </row>
        <row r="9">
          <cell r="C9">
            <v>43912</v>
          </cell>
          <cell r="S9">
            <v>50</v>
          </cell>
          <cell r="Z9">
            <v>21.938453726204031</v>
          </cell>
        </row>
        <row r="10">
          <cell r="C10">
            <v>43913</v>
          </cell>
          <cell r="K10">
            <v>2.3619218439631933</v>
          </cell>
          <cell r="S10">
            <v>50</v>
          </cell>
          <cell r="Z10">
            <v>34.103363323022457</v>
          </cell>
        </row>
        <row r="11">
          <cell r="C11">
            <v>43914</v>
          </cell>
          <cell r="K11">
            <v>2.5132149210983283</v>
          </cell>
          <cell r="S11">
            <v>70</v>
          </cell>
          <cell r="Z11">
            <v>47.897954072288769</v>
          </cell>
        </row>
        <row r="12">
          <cell r="C12">
            <v>43915</v>
          </cell>
          <cell r="K12">
            <v>2.4819005656396769</v>
          </cell>
          <cell r="S12">
            <v>95</v>
          </cell>
          <cell r="Z12">
            <v>67.271302948549305</v>
          </cell>
        </row>
        <row r="13">
          <cell r="C13">
            <v>43916</v>
          </cell>
          <cell r="K13">
            <v>2.9208704571908681</v>
          </cell>
          <cell r="S13">
            <v>115</v>
          </cell>
          <cell r="Z13">
            <v>94.478515284261263</v>
          </cell>
        </row>
        <row r="14">
          <cell r="C14">
            <v>43917</v>
          </cell>
          <cell r="K14">
            <v>3.5443248798904441</v>
          </cell>
          <cell r="S14">
            <v>115</v>
          </cell>
          <cell r="Z14">
            <v>132.68527209543851</v>
          </cell>
        </row>
        <row r="15">
          <cell r="C15">
            <v>43918</v>
          </cell>
          <cell r="K15">
            <v>3.0347873932450646</v>
          </cell>
          <cell r="S15">
            <v>205</v>
          </cell>
          <cell r="Z15">
            <v>186.33452680195606</v>
          </cell>
        </row>
        <row r="16">
          <cell r="C16">
            <v>43919</v>
          </cell>
          <cell r="K16">
            <v>2.6852021442202876</v>
          </cell>
          <cell r="S16">
            <v>255</v>
          </cell>
          <cell r="Z16">
            <v>261.65992163516648</v>
          </cell>
        </row>
        <row r="17">
          <cell r="C17">
            <v>43920</v>
          </cell>
          <cell r="K17">
            <v>2.531352481681389</v>
          </cell>
          <cell r="S17">
            <v>385</v>
          </cell>
          <cell r="Z17">
            <v>367.40370123523218</v>
          </cell>
        </row>
        <row r="18">
          <cell r="C18">
            <v>43921</v>
          </cell>
          <cell r="K18">
            <v>2.3682454984733803</v>
          </cell>
          <cell r="S18">
            <v>490</v>
          </cell>
          <cell r="Z18">
            <v>515.81874861173048</v>
          </cell>
        </row>
        <row r="19">
          <cell r="C19">
            <v>43922</v>
          </cell>
          <cell r="K19">
            <v>2.364106186084542</v>
          </cell>
          <cell r="S19">
            <v>525</v>
          </cell>
          <cell r="Z19">
            <v>547.97831630761596</v>
          </cell>
        </row>
        <row r="20">
          <cell r="C20">
            <v>43923</v>
          </cell>
          <cell r="K20">
            <v>2.5910307448164946</v>
          </cell>
          <cell r="S20">
            <v>510</v>
          </cell>
          <cell r="Z20">
            <v>582.13232888661764</v>
          </cell>
        </row>
        <row r="21">
          <cell r="C21">
            <v>43924</v>
          </cell>
          <cell r="K21">
            <v>3.4411151755029596</v>
          </cell>
          <cell r="S21">
            <v>570</v>
          </cell>
          <cell r="Z21">
            <v>618.4031127552505</v>
          </cell>
        </row>
        <row r="22">
          <cell r="C22">
            <v>43925</v>
          </cell>
          <cell r="K22">
            <v>4.2373377973230415</v>
          </cell>
          <cell r="S22">
            <v>630</v>
          </cell>
          <cell r="Z22">
            <v>656.92032158087636</v>
          </cell>
        </row>
        <row r="23">
          <cell r="C23">
            <v>43926</v>
          </cell>
          <cell r="K23">
            <v>6.1636890183125246</v>
          </cell>
          <cell r="S23">
            <v>640</v>
          </cell>
          <cell r="Z23">
            <v>697.82135253825754</v>
          </cell>
        </row>
        <row r="24">
          <cell r="C24">
            <v>43927</v>
          </cell>
          <cell r="K24">
            <v>7.1141305442031975</v>
          </cell>
          <cell r="S24">
            <v>745</v>
          </cell>
          <cell r="Z24">
            <v>741.25178324369506</v>
          </cell>
        </row>
        <row r="25">
          <cell r="C25">
            <v>43928</v>
          </cell>
          <cell r="K25">
            <v>7.2372687631238799</v>
          </cell>
          <cell r="S25">
            <v>715</v>
          </cell>
          <cell r="Z25">
            <v>787.36583000458427</v>
          </cell>
        </row>
        <row r="26">
          <cell r="C26">
            <v>43929</v>
          </cell>
          <cell r="H26">
            <v>1</v>
          </cell>
          <cell r="K26">
            <v>7.3595820010274666</v>
          </cell>
          <cell r="S26">
            <v>800</v>
          </cell>
          <cell r="Z26">
            <v>836.32682797077052</v>
          </cell>
        </row>
        <row r="27">
          <cell r="C27">
            <v>43930</v>
          </cell>
          <cell r="G27">
            <v>4.7842320261437914</v>
          </cell>
          <cell r="H27">
            <v>1</v>
          </cell>
          <cell r="K27">
            <v>7.7728386356200181</v>
          </cell>
          <cell r="S27">
            <v>815</v>
          </cell>
          <cell r="Z27">
            <v>888.30773372067915</v>
          </cell>
        </row>
        <row r="28">
          <cell r="C28">
            <v>43931</v>
          </cell>
          <cell r="G28">
            <v>4.7633986928104575</v>
          </cell>
          <cell r="H28">
            <v>1</v>
          </cell>
          <cell r="K28">
            <v>7.7314709356561844</v>
          </cell>
          <cell r="S28">
            <v>840</v>
          </cell>
          <cell r="Z28">
            <v>943.49165074807854</v>
          </cell>
        </row>
        <row r="29">
          <cell r="C29">
            <v>43932</v>
          </cell>
          <cell r="G29">
            <v>3.1160784313725491</v>
          </cell>
          <cell r="H29">
            <v>1</v>
          </cell>
          <cell r="K29">
            <v>7.6516933195934147</v>
          </cell>
          <cell r="S29">
            <v>940</v>
          </cell>
          <cell r="Z29">
            <v>1002.0723782325628</v>
          </cell>
        </row>
        <row r="30">
          <cell r="C30">
            <v>43933</v>
          </cell>
          <cell r="G30">
            <v>3.1160784313725491</v>
          </cell>
          <cell r="H30">
            <v>1</v>
          </cell>
          <cell r="K30">
            <v>7.9364320571569884</v>
          </cell>
          <cell r="S30">
            <v>1115</v>
          </cell>
          <cell r="Z30">
            <v>1064.2549833762375</v>
          </cell>
        </row>
        <row r="31">
          <cell r="C31">
            <v>43934</v>
          </cell>
          <cell r="G31">
            <v>2.3160784313725489</v>
          </cell>
          <cell r="H31">
            <v>1</v>
          </cell>
          <cell r="K31">
            <v>8.1385005330225315</v>
          </cell>
          <cell r="S31">
            <v>1120</v>
          </cell>
          <cell r="Z31">
            <v>1130.2563974682589</v>
          </cell>
        </row>
        <row r="32">
          <cell r="C32">
            <v>43935</v>
          </cell>
          <cell r="G32">
            <v>2.3866666666666667</v>
          </cell>
          <cell r="H32">
            <v>1</v>
          </cell>
          <cell r="K32">
            <v>9.172486992552205</v>
          </cell>
          <cell r="S32">
            <v>1100</v>
          </cell>
          <cell r="Z32">
            <v>1200.3060356951505</v>
          </cell>
        </row>
        <row r="33">
          <cell r="C33">
            <v>43936</v>
          </cell>
          <cell r="G33">
            <v>3.3166666666666664</v>
          </cell>
          <cell r="H33">
            <v>1</v>
          </cell>
          <cell r="K33">
            <v>9.3583557135013447</v>
          </cell>
          <cell r="S33">
            <v>1265</v>
          </cell>
          <cell r="Z33">
            <v>1274.6464405452791</v>
          </cell>
        </row>
        <row r="34">
          <cell r="C34">
            <v>43937</v>
          </cell>
          <cell r="G34">
            <v>3.6166666666666663</v>
          </cell>
          <cell r="H34">
            <v>1</v>
          </cell>
          <cell r="K34">
            <v>9.1735960626293771</v>
          </cell>
          <cell r="S34">
            <v>1360</v>
          </cell>
          <cell r="Z34">
            <v>1353.5339484572958</v>
          </cell>
        </row>
        <row r="35">
          <cell r="C35">
            <v>43938</v>
          </cell>
          <cell r="G35">
            <v>3.3166666666666673</v>
          </cell>
          <cell r="H35">
            <v>1</v>
          </cell>
          <cell r="K35">
            <v>10.151428325117724</v>
          </cell>
          <cell r="S35">
            <v>1360</v>
          </cell>
          <cell r="Z35">
            <v>1372.69284532751</v>
          </cell>
        </row>
        <row r="36">
          <cell r="C36">
            <v>43939</v>
          </cell>
          <cell r="G36">
            <v>3.3166666666666673</v>
          </cell>
          <cell r="H36">
            <v>1</v>
          </cell>
          <cell r="K36">
            <v>11.923199848489757</v>
          </cell>
          <cell r="S36">
            <v>1420</v>
          </cell>
          <cell r="Z36">
            <v>1392.1015341585096</v>
          </cell>
        </row>
        <row r="37">
          <cell r="C37">
            <v>43940</v>
          </cell>
          <cell r="G37">
            <v>3.3166666666666673</v>
          </cell>
          <cell r="H37">
            <v>1</v>
          </cell>
          <cell r="K37">
            <v>12.976307962195966</v>
          </cell>
          <cell r="S37">
            <v>1455</v>
          </cell>
          <cell r="Z37">
            <v>1411.7626442239525</v>
          </cell>
        </row>
        <row r="38">
          <cell r="C38">
            <v>43941</v>
          </cell>
          <cell r="G38">
            <v>2.9931372549019608</v>
          </cell>
          <cell r="H38">
            <v>1</v>
          </cell>
          <cell r="K38">
            <v>15.431425719506393</v>
          </cell>
          <cell r="S38">
            <v>1425</v>
          </cell>
          <cell r="Z38">
            <v>1431.6788136262498</v>
          </cell>
        </row>
        <row r="39">
          <cell r="C39">
            <v>43942</v>
          </cell>
          <cell r="G39">
            <v>3.0531372549019613</v>
          </cell>
          <cell r="H39">
            <v>1</v>
          </cell>
          <cell r="K39">
            <v>20.920241528721238</v>
          </cell>
          <cell r="S39">
            <v>1430</v>
          </cell>
          <cell r="Z39">
            <v>1451.8526886750071</v>
          </cell>
        </row>
        <row r="40">
          <cell r="C40">
            <v>43943</v>
          </cell>
          <cell r="G40">
            <v>1.4698039215686274</v>
          </cell>
          <cell r="H40">
            <v>1</v>
          </cell>
          <cell r="K40">
            <v>25.119581315010677</v>
          </cell>
          <cell r="S40">
            <v>1440</v>
          </cell>
          <cell r="Z40">
            <v>1472.2869232408971</v>
          </cell>
        </row>
        <row r="41">
          <cell r="C41">
            <v>43944</v>
          </cell>
          <cell r="G41">
            <v>1.2698039215686274</v>
          </cell>
          <cell r="H41">
            <v>1</v>
          </cell>
          <cell r="K41">
            <v>24.444407796744478</v>
          </cell>
          <cell r="S41">
            <v>1460</v>
          </cell>
          <cell r="Z41">
            <v>1492.9841780844315</v>
          </cell>
        </row>
        <row r="42">
          <cell r="C42">
            <v>43945</v>
          </cell>
          <cell r="G42">
            <v>1.2227450980392156</v>
          </cell>
          <cell r="H42">
            <v>1</v>
          </cell>
          <cell r="K42">
            <v>25.113497700949615</v>
          </cell>
          <cell r="S42">
            <v>1440</v>
          </cell>
          <cell r="Z42">
            <v>1513.9471201590995</v>
          </cell>
        </row>
        <row r="43">
          <cell r="C43">
            <v>43946</v>
          </cell>
          <cell r="G43">
            <v>1.2227450980392156</v>
          </cell>
          <cell r="H43">
            <v>1</v>
          </cell>
          <cell r="K43">
            <v>28.032846561377035</v>
          </cell>
          <cell r="S43">
            <v>1455</v>
          </cell>
          <cell r="Z43">
            <v>1482.6509586026682</v>
          </cell>
        </row>
        <row r="44">
          <cell r="C44">
            <v>43947</v>
          </cell>
          <cell r="G44">
            <v>1.2227450980392156</v>
          </cell>
          <cell r="H44">
            <v>1</v>
          </cell>
          <cell r="K44">
            <v>34.854038675047441</v>
          </cell>
          <cell r="S44">
            <v>1465</v>
          </cell>
          <cell r="Z44">
            <v>1451.9972701644804</v>
          </cell>
        </row>
        <row r="45">
          <cell r="C45">
            <v>43948</v>
          </cell>
          <cell r="G45">
            <v>1.2129411764705882</v>
          </cell>
          <cell r="H45">
            <v>1</v>
          </cell>
          <cell r="K45">
            <v>44.15042493169053</v>
          </cell>
          <cell r="S45">
            <v>1445</v>
          </cell>
          <cell r="Z45">
            <v>1421.9730500459725</v>
          </cell>
        </row>
        <row r="46">
          <cell r="C46">
            <v>43949</v>
          </cell>
          <cell r="G46">
            <v>0.97601809954751118</v>
          </cell>
          <cell r="H46">
            <v>1</v>
          </cell>
          <cell r="K46">
            <v>58.666089282827876</v>
          </cell>
          <cell r="S46">
            <v>1330</v>
          </cell>
          <cell r="Z46">
            <v>1392.5655490687718</v>
          </cell>
        </row>
        <row r="47">
          <cell r="C47">
            <v>43950</v>
          </cell>
          <cell r="G47">
            <v>0.82185143288084461</v>
          </cell>
          <cell r="H47">
            <v>1</v>
          </cell>
          <cell r="K47">
            <v>70.152615658861052</v>
          </cell>
          <cell r="S47">
            <v>1295</v>
          </cell>
          <cell r="Z47">
            <v>1363.7622689679165</v>
          </cell>
        </row>
        <row r="48">
          <cell r="C48">
            <v>43951</v>
          </cell>
          <cell r="G48">
            <v>0.83518476621417792</v>
          </cell>
          <cell r="H48">
            <v>1</v>
          </cell>
          <cell r="K48">
            <v>58.788958972072464</v>
          </cell>
          <cell r="S48">
            <v>1340</v>
          </cell>
          <cell r="Z48">
            <v>1335.5509577582093</v>
          </cell>
        </row>
        <row r="49">
          <cell r="C49">
            <v>43952</v>
          </cell>
          <cell r="G49">
            <v>0.77636123680241331</v>
          </cell>
          <cell r="H49">
            <v>1</v>
          </cell>
          <cell r="K49">
            <v>45.302713516680818</v>
          </cell>
          <cell r="S49">
            <v>1295</v>
          </cell>
          <cell r="Z49">
            <v>1307.9196051731781</v>
          </cell>
        </row>
        <row r="50">
          <cell r="C50">
            <v>43953</v>
          </cell>
          <cell r="G50">
            <v>0.77636123680241331</v>
          </cell>
          <cell r="H50">
            <v>1</v>
          </cell>
          <cell r="K50">
            <v>39.665165154189538</v>
          </cell>
          <cell r="S50">
            <v>1320</v>
          </cell>
          <cell r="Z50">
            <v>1280.8564381760868</v>
          </cell>
        </row>
        <row r="51">
          <cell r="C51">
            <v>43954</v>
          </cell>
          <cell r="G51">
            <v>0.77636123680241331</v>
          </cell>
          <cell r="H51">
            <v>1</v>
          </cell>
          <cell r="K51">
            <v>39.728192387268443</v>
          </cell>
          <cell r="S51">
            <v>1340</v>
          </cell>
          <cell r="Z51">
            <v>1254.3499165424166</v>
          </cell>
        </row>
        <row r="52">
          <cell r="C52">
            <v>43955</v>
          </cell>
          <cell r="G52">
            <v>0.70969457013574666</v>
          </cell>
          <cell r="H52">
            <v>1</v>
          </cell>
          <cell r="K52">
            <v>41.953390171726241</v>
          </cell>
          <cell r="S52">
            <v>1300</v>
          </cell>
          <cell r="Z52">
            <v>1228.3887285132087</v>
          </cell>
        </row>
        <row r="53">
          <cell r="C53">
            <v>43956</v>
          </cell>
          <cell r="G53">
            <v>0.76897058823529407</v>
          </cell>
          <cell r="H53">
            <v>1</v>
          </cell>
          <cell r="K53">
            <v>49.466804181233407</v>
          </cell>
          <cell r="S53">
            <v>1245</v>
          </cell>
          <cell r="Z53">
            <v>1202.9617865186442</v>
          </cell>
        </row>
        <row r="54">
          <cell r="C54">
            <v>43957</v>
          </cell>
          <cell r="G54">
            <v>0.80192513368983964</v>
          </cell>
          <cell r="H54">
            <v>1</v>
          </cell>
          <cell r="K54">
            <v>60.152579702269662</v>
          </cell>
          <cell r="S54">
            <v>1225</v>
          </cell>
          <cell r="Z54">
            <v>1178.058222971209</v>
          </cell>
        </row>
        <row r="55">
          <cell r="C55">
            <v>43958</v>
          </cell>
          <cell r="G55">
            <v>0.54919786096256673</v>
          </cell>
          <cell r="H55">
            <v>1</v>
          </cell>
          <cell r="K55">
            <v>59.602147110145964</v>
          </cell>
          <cell r="S55">
            <v>1200</v>
          </cell>
          <cell r="Z55">
            <v>1153.6673861277793</v>
          </cell>
        </row>
        <row r="56">
          <cell r="C56">
            <v>43959</v>
          </cell>
          <cell r="G56">
            <v>0.46936592818945766</v>
          </cell>
          <cell r="H56">
            <v>1</v>
          </cell>
          <cell r="K56">
            <v>62.824827240239742</v>
          </cell>
          <cell r="S56">
            <v>1130</v>
          </cell>
          <cell r="Z56">
            <v>1129.7788360199395</v>
          </cell>
        </row>
        <row r="57">
          <cell r="C57">
            <v>43960</v>
          </cell>
          <cell r="G57">
            <v>0.46936592818945766</v>
          </cell>
          <cell r="H57">
            <v>1</v>
          </cell>
          <cell r="K57">
            <v>65.608650437428111</v>
          </cell>
          <cell r="S57">
            <v>1160</v>
          </cell>
          <cell r="Z57">
            <v>1106.3823404518371</v>
          </cell>
        </row>
        <row r="58">
          <cell r="C58">
            <v>43961</v>
          </cell>
          <cell r="G58">
            <v>0.46936592818945766</v>
          </cell>
          <cell r="H58">
            <v>1</v>
          </cell>
          <cell r="K58">
            <v>75.617884973347046</v>
          </cell>
          <cell r="S58">
            <v>1175</v>
          </cell>
          <cell r="Z58">
            <v>1083.4678710648566</v>
          </cell>
        </row>
        <row r="59">
          <cell r="C59">
            <v>43962</v>
          </cell>
          <cell r="G59">
            <v>0.56936592818945753</v>
          </cell>
          <cell r="H59">
            <v>1</v>
          </cell>
          <cell r="K59">
            <v>84.411293618535026</v>
          </cell>
          <cell r="S59">
            <v>1170</v>
          </cell>
          <cell r="Z59">
            <v>1061.0255994683866</v>
          </cell>
        </row>
        <row r="60">
          <cell r="C60">
            <v>43963</v>
          </cell>
          <cell r="G60">
            <v>0.5870129870129871</v>
          </cell>
          <cell r="H60">
            <v>1</v>
          </cell>
          <cell r="K60">
            <v>87.370714823281915</v>
          </cell>
          <cell r="S60">
            <v>1135</v>
          </cell>
          <cell r="Z60">
            <v>1039.0458934359447</v>
          </cell>
        </row>
        <row r="61">
          <cell r="C61">
            <v>43964</v>
          </cell>
          <cell r="G61">
            <v>0.4987012987012987</v>
          </cell>
          <cell r="H61">
            <v>1</v>
          </cell>
          <cell r="K61">
            <v>90.093435741492442</v>
          </cell>
          <cell r="S61">
            <v>1110</v>
          </cell>
          <cell r="Z61">
            <v>1017.5193131659072</v>
          </cell>
        </row>
        <row r="62">
          <cell r="C62">
            <v>43965</v>
          </cell>
          <cell r="G62">
            <v>0.44142857142857145</v>
          </cell>
          <cell r="H62">
            <v>1</v>
          </cell>
          <cell r="K62">
            <v>81.769957958064509</v>
          </cell>
          <cell r="S62">
            <v>1045</v>
          </cell>
          <cell r="Z62">
            <v>996.43660760609123</v>
          </cell>
        </row>
        <row r="63">
          <cell r="C63">
            <v>43966</v>
          </cell>
          <cell r="G63">
            <v>0.44936507936507936</v>
          </cell>
          <cell r="H63">
            <v>1</v>
          </cell>
          <cell r="K63">
            <v>87.275771596715657</v>
          </cell>
          <cell r="S63">
            <v>965</v>
          </cell>
          <cell r="Z63">
            <v>975.78871084142202</v>
          </cell>
        </row>
        <row r="64">
          <cell r="C64">
            <v>43967</v>
          </cell>
          <cell r="G64">
            <v>0.44936507936507936</v>
          </cell>
          <cell r="H64">
            <v>1</v>
          </cell>
          <cell r="K64">
            <v>93.3644713313127</v>
          </cell>
          <cell r="S64">
            <v>965</v>
          </cell>
          <cell r="Z64">
            <v>955.56673854391499</v>
          </cell>
        </row>
        <row r="65">
          <cell r="C65">
            <v>43968</v>
          </cell>
          <cell r="G65">
            <v>0.44936507936507936</v>
          </cell>
          <cell r="H65">
            <v>1</v>
          </cell>
          <cell r="K65">
            <v>118.33112029447813</v>
          </cell>
          <cell r="S65">
            <v>980</v>
          </cell>
          <cell r="Z65">
            <v>935.76198448419541</v>
          </cell>
        </row>
        <row r="66">
          <cell r="C66">
            <v>43969</v>
          </cell>
          <cell r="G66">
            <v>0.30492063492063493</v>
          </cell>
          <cell r="H66">
            <v>1</v>
          </cell>
          <cell r="K66">
            <v>138.60068755400289</v>
          </cell>
          <cell r="S66">
            <v>915</v>
          </cell>
          <cell r="Z66">
            <v>916.36591710377445</v>
          </cell>
        </row>
        <row r="67">
          <cell r="C67">
            <v>43970</v>
          </cell>
          <cell r="G67">
            <v>0.32492063492063494</v>
          </cell>
          <cell r="H67">
            <v>1</v>
          </cell>
          <cell r="K67">
            <v>130.48154004151246</v>
          </cell>
          <cell r="S67">
            <v>895</v>
          </cell>
          <cell r="Z67">
            <v>897.37017614729655</v>
          </cell>
        </row>
        <row r="68">
          <cell r="C68">
            <v>43971</v>
          </cell>
          <cell r="G68">
            <v>0.39634920634920634</v>
          </cell>
          <cell r="H68">
            <v>1</v>
          </cell>
          <cell r="K68">
            <v>112.36793677968947</v>
          </cell>
          <cell r="S68">
            <v>870</v>
          </cell>
          <cell r="Z68">
            <v>878.7665693539692</v>
          </cell>
        </row>
        <row r="69">
          <cell r="C69">
            <v>43972</v>
          </cell>
          <cell r="G69">
            <v>0.6013492063492063</v>
          </cell>
          <cell r="H69">
            <v>1</v>
          </cell>
          <cell r="K69">
            <v>80.070103823475719</v>
          </cell>
          <cell r="S69">
            <v>885</v>
          </cell>
          <cell r="Z69">
            <v>860.5470692073859</v>
          </cell>
        </row>
        <row r="70">
          <cell r="C70">
            <v>43973</v>
          </cell>
          <cell r="G70">
            <v>0.65412698412698411</v>
          </cell>
          <cell r="H70">
            <v>1</v>
          </cell>
          <cell r="K70">
            <v>65.644528883327823</v>
          </cell>
          <cell r="S70">
            <v>835</v>
          </cell>
          <cell r="Z70">
            <v>842.70380974295074</v>
          </cell>
        </row>
        <row r="71">
          <cell r="C71">
            <v>43974</v>
          </cell>
          <cell r="G71">
            <v>0.65412698412698411</v>
          </cell>
          <cell r="H71">
            <v>1</v>
          </cell>
          <cell r="K71">
            <v>58.325692203592887</v>
          </cell>
          <cell r="S71">
            <v>865</v>
          </cell>
          <cell r="Z71">
            <v>825.22908341211223</v>
          </cell>
        </row>
        <row r="72">
          <cell r="C72">
            <v>43975</v>
          </cell>
          <cell r="G72">
            <v>0.65412698412698411</v>
          </cell>
          <cell r="H72">
            <v>1</v>
          </cell>
          <cell r="K72">
            <v>62.256768092634765</v>
          </cell>
          <cell r="S72">
            <v>875</v>
          </cell>
          <cell r="Z72">
            <v>808.11533800261566</v>
          </cell>
        </row>
        <row r="73">
          <cell r="C73">
            <v>43976</v>
          </cell>
          <cell r="G73">
            <v>0.74821428571428572</v>
          </cell>
          <cell r="H73">
            <v>1</v>
          </cell>
          <cell r="K73">
            <v>72.891815477183201</v>
          </cell>
          <cell r="S73">
            <v>890</v>
          </cell>
          <cell r="Z73">
            <v>791.35517361398149</v>
          </cell>
        </row>
        <row r="74">
          <cell r="C74">
            <v>43977</v>
          </cell>
          <cell r="G74">
            <v>0.73282967032967028</v>
          </cell>
          <cell r="H74">
            <v>1</v>
          </cell>
          <cell r="K74">
            <v>86.746526724892519</v>
          </cell>
          <cell r="S74">
            <v>860</v>
          </cell>
          <cell r="Z74">
            <v>774.94133968742165</v>
          </cell>
        </row>
        <row r="75">
          <cell r="C75">
            <v>43978</v>
          </cell>
          <cell r="G75">
            <v>0.65544871794871795</v>
          </cell>
          <cell r="H75">
            <v>1</v>
          </cell>
          <cell r="K75">
            <v>105.6167578437697</v>
          </cell>
          <cell r="S75">
            <v>830</v>
          </cell>
          <cell r="Z75">
            <v>758.86673208940556</v>
          </cell>
        </row>
        <row r="76">
          <cell r="C76">
            <v>43979</v>
          </cell>
          <cell r="G76">
            <v>0.4188415750915751</v>
          </cell>
          <cell r="H76">
            <v>1</v>
          </cell>
          <cell r="K76">
            <v>115.83105279854864</v>
          </cell>
          <cell r="S76">
            <v>810</v>
          </cell>
          <cell r="Z76">
            <v>743.12439024809021</v>
          </cell>
        </row>
        <row r="77">
          <cell r="C77">
            <v>43980</v>
          </cell>
          <cell r="G77">
            <v>1.325091575091575</v>
          </cell>
          <cell r="H77">
            <v>1</v>
          </cell>
          <cell r="K77">
            <v>108.99007529924435</v>
          </cell>
          <cell r="S77">
            <v>840</v>
          </cell>
          <cell r="Z77">
            <v>771.04060004786299</v>
          </cell>
        </row>
        <row r="78">
          <cell r="C78">
            <v>43981</v>
          </cell>
          <cell r="G78">
            <v>1.6600732600732599</v>
          </cell>
          <cell r="H78">
            <v>1</v>
          </cell>
          <cell r="K78">
            <v>101.9155875057176</v>
          </cell>
          <cell r="S78">
            <v>850</v>
          </cell>
          <cell r="Z78">
            <v>799.99264404586836</v>
          </cell>
        </row>
        <row r="79">
          <cell r="C79">
            <v>43982</v>
          </cell>
          <cell r="G79">
            <v>1.6600732600732599</v>
          </cell>
          <cell r="H79">
            <v>1</v>
          </cell>
          <cell r="K79">
            <v>110.07033542158632</v>
          </cell>
          <cell r="S79">
            <v>855</v>
          </cell>
          <cell r="Z79">
            <v>830.01796946913885</v>
          </cell>
        </row>
        <row r="80">
          <cell r="C80">
            <v>43983</v>
          </cell>
          <cell r="G80">
            <v>1.6333943833943831</v>
          </cell>
          <cell r="H80">
            <v>1</v>
          </cell>
          <cell r="K80">
            <v>101.86860316862801</v>
          </cell>
          <cell r="S80">
            <v>875</v>
          </cell>
          <cell r="Z80">
            <v>861.15530143106548</v>
          </cell>
        </row>
        <row r="81">
          <cell r="C81">
            <v>43984</v>
          </cell>
          <cell r="G81">
            <v>1.5714285714285714</v>
          </cell>
          <cell r="H81">
            <v>1</v>
          </cell>
          <cell r="K81">
            <v>96.557754994677339</v>
          </cell>
          <cell r="S81">
            <v>825</v>
          </cell>
          <cell r="Z81">
            <v>893.44468065084538</v>
          </cell>
        </row>
        <row r="82">
          <cell r="C82">
            <v>43985</v>
          </cell>
          <cell r="G82">
            <v>1.549206349206349</v>
          </cell>
          <cell r="H82">
            <v>1</v>
          </cell>
          <cell r="K82">
            <v>103.72853654497786</v>
          </cell>
          <cell r="S82">
            <v>815</v>
          </cell>
          <cell r="Z82">
            <v>926.9275018138552</v>
          </cell>
        </row>
        <row r="83">
          <cell r="C83">
            <v>43986</v>
          </cell>
          <cell r="G83">
            <v>3.6444444444444444</v>
          </cell>
          <cell r="H83">
            <v>1</v>
          </cell>
          <cell r="K83">
            <v>95.985680244281639</v>
          </cell>
          <cell r="S83">
            <v>865</v>
          </cell>
          <cell r="Z83">
            <v>961.64655254137301</v>
          </cell>
        </row>
        <row r="84">
          <cell r="C84">
            <v>43987</v>
          </cell>
          <cell r="G84">
            <v>3.2694444444444444</v>
          </cell>
          <cell r="H84">
            <v>1</v>
          </cell>
          <cell r="K84">
            <v>73.32384679613827</v>
          </cell>
          <cell r="S84">
            <v>895</v>
          </cell>
          <cell r="Z84">
            <v>997.64605293315481</v>
          </cell>
        </row>
        <row r="85">
          <cell r="C85">
            <v>43988</v>
          </cell>
          <cell r="G85">
            <v>3.3233333333333333</v>
          </cell>
          <cell r="H85">
            <v>1</v>
          </cell>
          <cell r="K85">
            <v>62.943625339792504</v>
          </cell>
          <cell r="S85">
            <v>930</v>
          </cell>
          <cell r="Z85">
            <v>1034.97169564105</v>
          </cell>
        </row>
        <row r="86">
          <cell r="C86">
            <v>43989</v>
          </cell>
          <cell r="G86">
            <v>3.3233333333333333</v>
          </cell>
          <cell r="H86">
            <v>1</v>
          </cell>
          <cell r="K86">
            <v>62.183667165854295</v>
          </cell>
          <cell r="S86">
            <v>960</v>
          </cell>
          <cell r="Z86">
            <v>1073.6706864260841</v>
          </cell>
        </row>
        <row r="87">
          <cell r="C87">
            <v>43990</v>
          </cell>
          <cell r="G87">
            <v>3.3833333333333337</v>
          </cell>
          <cell r="H87">
            <v>1</v>
          </cell>
          <cell r="K87">
            <v>56.403073875059491</v>
          </cell>
          <cell r="S87">
            <v>980</v>
          </cell>
          <cell r="Z87">
            <v>1113.7917851452291</v>
          </cell>
        </row>
        <row r="88">
          <cell r="C88">
            <v>43991</v>
          </cell>
          <cell r="G88">
            <v>3.45</v>
          </cell>
          <cell r="H88">
            <v>1</v>
          </cell>
          <cell r="K88">
            <v>59.162114747928186</v>
          </cell>
          <cell r="S88">
            <v>965</v>
          </cell>
          <cell r="Z88">
            <v>1155.3853471073819</v>
          </cell>
        </row>
        <row r="89">
          <cell r="C89">
            <v>43992</v>
          </cell>
          <cell r="G89">
            <v>3.9433333333333338</v>
          </cell>
          <cell r="H89">
            <v>1</v>
          </cell>
          <cell r="K89">
            <v>63.041687308643716</v>
          </cell>
          <cell r="S89">
            <v>1015</v>
          </cell>
          <cell r="Z89">
            <v>1198.5033647308667</v>
          </cell>
        </row>
        <row r="90">
          <cell r="C90">
            <v>43993</v>
          </cell>
          <cell r="G90">
            <v>1.5741025641025641</v>
          </cell>
          <cell r="H90">
            <v>1</v>
          </cell>
          <cell r="K90">
            <v>59.49156608126804</v>
          </cell>
          <cell r="S90">
            <v>1020</v>
          </cell>
          <cell r="Z90">
            <v>1243.1995094270251</v>
          </cell>
        </row>
        <row r="91">
          <cell r="C91">
            <v>43994</v>
          </cell>
          <cell r="G91">
            <v>2.1441025641025639</v>
          </cell>
          <cell r="H91">
            <v>1</v>
          </cell>
          <cell r="K91">
            <v>46.772346773101432</v>
          </cell>
          <cell r="S91">
            <v>1110</v>
          </cell>
          <cell r="Z91">
            <v>1289.529173626144</v>
          </cell>
        </row>
        <row r="92">
          <cell r="C92">
            <v>43995</v>
          </cell>
          <cell r="G92">
            <v>7.4534188034188036</v>
          </cell>
          <cell r="H92">
            <v>1</v>
          </cell>
          <cell r="K92">
            <v>34.514545029569881</v>
          </cell>
          <cell r="S92">
            <v>1275</v>
          </cell>
          <cell r="Z92">
            <v>1337.5495128530451</v>
          </cell>
        </row>
        <row r="93">
          <cell r="C93">
            <v>43996</v>
          </cell>
          <cell r="G93">
            <v>7.4534188034188036</v>
          </cell>
          <cell r="H93">
            <v>1</v>
          </cell>
          <cell r="K93">
            <v>30.162334131894198</v>
          </cell>
          <cell r="S93">
            <v>1325</v>
          </cell>
          <cell r="Z93">
            <v>1387.3194877501217</v>
          </cell>
        </row>
        <row r="94">
          <cell r="C94">
            <v>43997</v>
          </cell>
          <cell r="G94">
            <v>7.5388354700854698</v>
          </cell>
          <cell r="H94">
            <v>1</v>
          </cell>
          <cell r="K94">
            <v>25.472331128294105</v>
          </cell>
          <cell r="S94">
            <v>1430</v>
          </cell>
          <cell r="Z94">
            <v>1438.899905935386</v>
          </cell>
        </row>
        <row r="95">
          <cell r="C95">
            <v>43998</v>
          </cell>
          <cell r="G95">
            <v>8.5851317663817657</v>
          </cell>
          <cell r="H95">
            <v>1</v>
          </cell>
          <cell r="K95">
            <v>20.945581130253849</v>
          </cell>
          <cell r="S95">
            <v>1690</v>
          </cell>
          <cell r="Z95">
            <v>1492.3534635722044</v>
          </cell>
        </row>
        <row r="96">
          <cell r="C96">
            <v>43999</v>
          </cell>
          <cell r="G96">
            <v>8.9323539886039889</v>
          </cell>
          <cell r="H96">
            <v>1</v>
          </cell>
          <cell r="K96">
            <v>16.521484646873791</v>
          </cell>
          <cell r="Z96">
            <v>1547.7447865157615</v>
          </cell>
        </row>
        <row r="97">
          <cell r="C97">
            <v>44000</v>
          </cell>
          <cell r="G97">
            <v>10.490046296296297</v>
          </cell>
          <cell r="H97">
            <v>1</v>
          </cell>
          <cell r="K97">
            <v>12.895303352973079</v>
          </cell>
          <cell r="Z97">
            <v>1605.1404708889274</v>
          </cell>
        </row>
        <row r="98">
          <cell r="C98">
            <v>44001</v>
          </cell>
          <cell r="G98">
            <v>10.47337962962963</v>
          </cell>
          <cell r="H98">
            <v>1</v>
          </cell>
          <cell r="K98">
            <v>10.956979511001245</v>
          </cell>
          <cell r="Z98">
            <v>1664.6091229270423</v>
          </cell>
        </row>
        <row r="99">
          <cell r="C99">
            <v>44002</v>
          </cell>
          <cell r="G99">
            <v>5.7680555555555557</v>
          </cell>
          <cell r="H99">
            <v>1</v>
          </cell>
          <cell r="K99">
            <v>9.7146863077392407</v>
          </cell>
          <cell r="Z99">
            <v>1726.2213979171634</v>
          </cell>
        </row>
        <row r="100">
          <cell r="C100">
            <v>44003</v>
          </cell>
          <cell r="G100">
            <v>5.7680555555555557</v>
          </cell>
          <cell r="H100">
            <v>1</v>
          </cell>
          <cell r="K100">
            <v>10.078215549644133</v>
          </cell>
          <cell r="Z100">
            <v>1790.0500380425135</v>
          </cell>
        </row>
        <row r="101">
          <cell r="C101">
            <v>44004</v>
          </cell>
          <cell r="G101">
            <v>6.7555555555555555</v>
          </cell>
          <cell r="H101">
            <v>1</v>
          </cell>
          <cell r="K101">
            <v>10.889407851969258</v>
          </cell>
          <cell r="Z101">
            <v>1856.169908927202</v>
          </cell>
        </row>
        <row r="102">
          <cell r="C102">
            <v>44005</v>
          </cell>
          <cell r="G102">
            <v>5.9490196078431374</v>
          </cell>
          <cell r="H102">
            <v>1</v>
          </cell>
          <cell r="K102">
            <v>11.193180869633292</v>
          </cell>
          <cell r="Z102">
            <v>1924.6580346597225</v>
          </cell>
        </row>
        <row r="103">
          <cell r="C103">
            <v>44006</v>
          </cell>
          <cell r="G103">
            <v>5.7603099304237828</v>
          </cell>
          <cell r="H103">
            <v>1</v>
          </cell>
          <cell r="K103">
            <v>11.218518423027289</v>
          </cell>
          <cell r="Z103">
            <v>1995.5936310562743</v>
          </cell>
        </row>
        <row r="104">
          <cell r="C104">
            <v>44007</v>
          </cell>
          <cell r="G104">
            <v>4.0730083431221953</v>
          </cell>
          <cell r="H104">
            <v>1</v>
          </cell>
          <cell r="K104">
            <v>10.432950285653556</v>
          </cell>
          <cell r="Z104">
            <v>2069.058136906553</v>
          </cell>
        </row>
        <row r="105">
          <cell r="C105">
            <v>44008</v>
          </cell>
          <cell r="G105">
            <v>3.5453160354298872</v>
          </cell>
          <cell r="H105">
            <v>1</v>
          </cell>
          <cell r="K105">
            <v>9.8290911297544117</v>
          </cell>
          <cell r="Z105">
            <v>2145.1352429253275</v>
          </cell>
        </row>
        <row r="106">
          <cell r="C106">
            <v>44009</v>
          </cell>
          <cell r="G106">
            <v>3.5453160354298872</v>
          </cell>
          <cell r="H106">
            <v>1</v>
          </cell>
          <cell r="K106">
            <v>9.7592143864922729</v>
          </cell>
          <cell r="Z106">
            <v>2223.910918112832</v>
          </cell>
        </row>
        <row r="107">
          <cell r="C107">
            <v>44010</v>
          </cell>
          <cell r="G107">
            <v>3.5453160354298872</v>
          </cell>
          <cell r="H107">
            <v>1</v>
          </cell>
          <cell r="K107">
            <v>11.065380339783607</v>
          </cell>
          <cell r="Z107">
            <v>2305.4734332057747</v>
          </cell>
        </row>
        <row r="108">
          <cell r="C108">
            <v>44011</v>
          </cell>
          <cell r="G108">
            <v>2.2881731782870305</v>
          </cell>
          <cell r="H108">
            <v>1</v>
          </cell>
          <cell r="K108">
            <v>13.696168758310238</v>
          </cell>
          <cell r="Z108">
            <v>2389.913380878575</v>
          </cell>
        </row>
        <row r="109">
          <cell r="C109">
            <v>44012</v>
          </cell>
          <cell r="G109">
            <v>3.1631535704438933</v>
          </cell>
          <cell r="H109">
            <v>1</v>
          </cell>
          <cell r="K109">
            <v>14.859330368217673</v>
          </cell>
          <cell r="Z109">
            <v>2477.3236923313198</v>
          </cell>
        </row>
        <row r="110">
          <cell r="C110">
            <v>44013</v>
          </cell>
          <cell r="G110">
            <v>2.6248935508935509</v>
          </cell>
          <cell r="H110">
            <v>1</v>
          </cell>
          <cell r="K110">
            <v>14.505663774178258</v>
          </cell>
          <cell r="Z110">
            <v>2567.7996498768894</v>
          </cell>
        </row>
        <row r="111">
          <cell r="C111">
            <v>44014</v>
          </cell>
          <cell r="G111">
            <v>2.6916069029010208</v>
          </cell>
          <cell r="H111">
            <v>1</v>
          </cell>
          <cell r="K111">
            <v>13.165932156056959</v>
          </cell>
          <cell r="Z111">
            <v>2661.4388951147607</v>
          </cell>
        </row>
        <row r="112">
          <cell r="C112">
            <v>44015</v>
          </cell>
          <cell r="G112">
            <v>2.8991240132416602</v>
          </cell>
          <cell r="H112">
            <v>1</v>
          </cell>
          <cell r="K112">
            <v>12.080923209055475</v>
          </cell>
          <cell r="Z112">
            <v>2758.3414322532203</v>
          </cell>
        </row>
        <row r="113">
          <cell r="C113">
            <v>44016</v>
          </cell>
          <cell r="G113">
            <v>2.8991240132416602</v>
          </cell>
          <cell r="H113">
            <v>1</v>
          </cell>
          <cell r="K113">
            <v>11.817688575767507</v>
          </cell>
          <cell r="Z113">
            <v>2858.6096261151138</v>
          </cell>
        </row>
        <row r="114">
          <cell r="C114">
            <v>44017</v>
          </cell>
          <cell r="G114">
            <v>2.8991240132416602</v>
          </cell>
          <cell r="H114">
            <v>1</v>
          </cell>
          <cell r="K114">
            <v>13.174640037884046</v>
          </cell>
          <cell r="Z114">
            <v>2962.3481943349498</v>
          </cell>
        </row>
        <row r="115">
          <cell r="C115">
            <v>44018</v>
          </cell>
          <cell r="G115">
            <v>2.7106356105004896</v>
          </cell>
          <cell r="H115">
            <v>1</v>
          </cell>
          <cell r="K115">
            <v>17.176913543323128</v>
          </cell>
          <cell r="Z115">
            <v>3069.6641932271796</v>
          </cell>
        </row>
        <row r="116">
          <cell r="C116">
            <v>44019</v>
          </cell>
          <cell r="G116">
            <v>1.8542467216116012</v>
          </cell>
          <cell r="H116">
            <v>1</v>
          </cell>
          <cell r="K116">
            <v>21.206311153434235</v>
          </cell>
          <cell r="Z116">
            <v>3180.6669967769403</v>
          </cell>
        </row>
        <row r="117">
          <cell r="C117">
            <v>44020</v>
          </cell>
          <cell r="G117">
            <v>2.7004588428237222</v>
          </cell>
          <cell r="H117">
            <v>1</v>
          </cell>
          <cell r="K117">
            <v>21.819764233963188</v>
          </cell>
          <cell r="Z117">
            <v>3295.4682681755608</v>
          </cell>
        </row>
        <row r="118">
          <cell r="C118">
            <v>44021</v>
          </cell>
          <cell r="G118">
            <v>2.3758153490625813</v>
          </cell>
          <cell r="H118">
            <v>1</v>
          </cell>
          <cell r="K118">
            <v>19.834042060316861</v>
          </cell>
          <cell r="Z118">
            <v>3414.181923293831</v>
          </cell>
        </row>
        <row r="119">
          <cell r="C119">
            <v>44022</v>
          </cell>
          <cell r="G119">
            <v>3.4585470160921701</v>
          </cell>
          <cell r="H119">
            <v>1</v>
          </cell>
          <cell r="K119">
            <v>17.739282932557273</v>
          </cell>
          <cell r="Z119">
            <v>3536.9240854565992</v>
          </cell>
        </row>
        <row r="120">
          <cell r="C120">
            <v>44023</v>
          </cell>
          <cell r="G120">
            <v>5.8821225134101418</v>
          </cell>
          <cell r="H120">
            <v>1</v>
          </cell>
          <cell r="K120">
            <v>15.855728904367837</v>
          </cell>
          <cell r="Z120">
            <v>3663.8130308528407</v>
          </cell>
        </row>
        <row r="121">
          <cell r="C121">
            <v>44024</v>
          </cell>
          <cell r="G121">
            <v>5.3015595569489529</v>
          </cell>
          <cell r="H121">
            <v>1</v>
          </cell>
          <cell r="K121">
            <v>16.091220661799181</v>
          </cell>
          <cell r="Z121">
            <v>3794.9691238861669</v>
          </cell>
        </row>
        <row r="122">
          <cell r="C122">
            <v>44025</v>
          </cell>
          <cell r="G122">
            <v>5.3552174707602349</v>
          </cell>
          <cell r="H122">
            <v>1</v>
          </cell>
          <cell r="K122">
            <v>18.369952735327288</v>
          </cell>
          <cell r="Z122">
            <v>3930.5147417420649</v>
          </cell>
        </row>
        <row r="123">
          <cell r="C123">
            <v>44026</v>
          </cell>
          <cell r="G123">
            <v>4.9540366732379724</v>
          </cell>
          <cell r="H123">
            <v>1</v>
          </cell>
          <cell r="K123">
            <v>21.579373803215777</v>
          </cell>
          <cell r="Z123">
            <v>4070.5741874201885</v>
          </cell>
        </row>
        <row r="124">
          <cell r="C124">
            <v>44027</v>
          </cell>
          <cell r="G124">
            <v>4.4739124496354883</v>
          </cell>
          <cell r="H124">
            <v>1</v>
          </cell>
          <cell r="K124">
            <v>23.77915811474055</v>
          </cell>
          <cell r="Z124">
            <v>4215.2735904531282</v>
          </cell>
        </row>
        <row r="125">
          <cell r="C125">
            <v>44028</v>
          </cell>
          <cell r="G125">
            <v>7.2965778794437757</v>
          </cell>
          <cell r="H125">
            <v>1</v>
          </cell>
          <cell r="K125">
            <v>24.712353147086176</v>
          </cell>
          <cell r="Z125">
            <v>4364.7407945075629</v>
          </cell>
        </row>
        <row r="126">
          <cell r="C126">
            <v>44029</v>
          </cell>
          <cell r="G126">
            <v>6.2742118377572798</v>
          </cell>
          <cell r="H126">
            <v>1</v>
          </cell>
          <cell r="K126">
            <v>25.008224662364668</v>
          </cell>
          <cell r="Z126">
            <v>4519.1052310399118</v>
          </cell>
        </row>
        <row r="127">
          <cell r="C127">
            <v>44030</v>
          </cell>
          <cell r="G127">
            <v>5.6456404091858525</v>
          </cell>
          <cell r="H127">
            <v>1</v>
          </cell>
          <cell r="K127">
            <v>23.69472964001449</v>
          </cell>
          <cell r="Z127">
            <v>4678.4977781570115</v>
          </cell>
        </row>
        <row r="128">
          <cell r="C128">
            <v>44031</v>
          </cell>
          <cell r="G128">
            <v>6.2835501743531914</v>
          </cell>
          <cell r="H128">
            <v>1</v>
          </cell>
          <cell r="K128">
            <v>24.845596273086631</v>
          </cell>
          <cell r="Z128">
            <v>4843.050603813308</v>
          </cell>
        </row>
        <row r="129">
          <cell r="C129">
            <v>44032</v>
          </cell>
          <cell r="G129">
            <v>6.5192272576865244</v>
          </cell>
          <cell r="H129">
            <v>1</v>
          </cell>
          <cell r="K129">
            <v>28.123400254067743</v>
          </cell>
          <cell r="Z129">
            <v>5012.8969924601843</v>
          </cell>
        </row>
        <row r="130">
          <cell r="C130">
            <v>44033</v>
          </cell>
          <cell r="G130">
            <v>6.5249231111052355</v>
          </cell>
          <cell r="H130">
            <v>1</v>
          </cell>
          <cell r="K130">
            <v>32.092693699022199</v>
          </cell>
          <cell r="Z130">
            <v>5188.1711542507428</v>
          </cell>
        </row>
        <row r="131">
          <cell r="C131">
            <v>44034</v>
          </cell>
          <cell r="G131">
            <v>6.556636666092448</v>
          </cell>
          <cell r="H131">
            <v>1</v>
          </cell>
          <cell r="K131">
            <v>35.069223256164676</v>
          </cell>
          <cell r="Z131">
            <v>5369.0080158953233</v>
          </cell>
        </row>
        <row r="132">
          <cell r="C132">
            <v>44035</v>
          </cell>
          <cell r="G132">
            <v>3.3607492202050024</v>
          </cell>
          <cell r="H132">
            <v>1</v>
          </cell>
          <cell r="K132">
            <v>35.152064104430025</v>
          </cell>
          <cell r="Z132">
            <v>5555.5429922598087</v>
          </cell>
        </row>
        <row r="133">
          <cell r="C133">
            <v>44036</v>
          </cell>
          <cell r="G133">
            <v>3.2903968073320073</v>
          </cell>
          <cell r="H133">
            <v>1</v>
          </cell>
          <cell r="K133">
            <v>35.493439940155419</v>
          </cell>
          <cell r="Z133">
            <v>5747.911737801026</v>
          </cell>
        </row>
        <row r="134">
          <cell r="C134">
            <v>44037</v>
          </cell>
          <cell r="G134">
            <v>1.1731554280216627</v>
          </cell>
          <cell r="H134">
            <v>1</v>
          </cell>
          <cell r="K134">
            <v>34.908779576412975</v>
          </cell>
          <cell r="Z134">
            <v>5946.2498769420508</v>
          </cell>
        </row>
        <row r="135">
          <cell r="C135">
            <v>44038</v>
          </cell>
          <cell r="G135">
            <v>1.4605882504735945</v>
          </cell>
          <cell r="H135">
            <v>1</v>
          </cell>
          <cell r="K135">
            <v>36.698839913329536</v>
          </cell>
          <cell r="Z135">
            <v>6150.6927125056181</v>
          </cell>
        </row>
        <row r="136">
          <cell r="C136">
            <v>44039</v>
          </cell>
          <cell r="G136">
            <v>1.344941991970193</v>
          </cell>
          <cell r="H136">
            <v>1</v>
          </cell>
          <cell r="K136">
            <v>41.844387049150839</v>
          </cell>
          <cell r="Z136">
            <v>6361.3749113470394</v>
          </cell>
        </row>
        <row r="137">
          <cell r="C137">
            <v>44040</v>
          </cell>
          <cell r="G137">
            <v>1.323756969288554</v>
          </cell>
          <cell r="K137">
            <v>45.530674424842722</v>
          </cell>
          <cell r="Z137">
            <v>6578.4301663597289</v>
          </cell>
        </row>
        <row r="138">
          <cell r="C138">
            <v>44041</v>
          </cell>
          <cell r="G138">
            <v>1.2304018494628459</v>
          </cell>
          <cell r="K138">
            <v>47.921630507071917</v>
          </cell>
          <cell r="Z138">
            <v>6801.9908340676102</v>
          </cell>
        </row>
        <row r="139">
          <cell r="C139">
            <v>44042</v>
          </cell>
          <cell r="G139">
            <v>1.2679198869808836</v>
          </cell>
          <cell r="K139">
            <v>45.831042640116323</v>
          </cell>
          <cell r="Z139">
            <v>7032.1875470700852</v>
          </cell>
        </row>
        <row r="140">
          <cell r="C140">
            <v>44043</v>
          </cell>
          <cell r="G140">
            <v>1.2838701818987037</v>
          </cell>
          <cell r="K140">
            <v>43.656756972485852</v>
          </cell>
          <cell r="Z140">
            <v>7269.1488006679165</v>
          </cell>
        </row>
        <row r="141">
          <cell r="C141">
            <v>44044</v>
          </cell>
          <cell r="G141">
            <v>1.4415056498789993</v>
          </cell>
          <cell r="K141">
            <v>45.66545279144281</v>
          </cell>
          <cell r="Z141">
            <v>7513.0005130730833</v>
          </cell>
        </row>
        <row r="142">
          <cell r="C142">
            <v>44045</v>
          </cell>
          <cell r="G142">
            <v>6.557907766281116</v>
          </cell>
          <cell r="K142">
            <v>49.487073057648018</v>
          </cell>
          <cell r="Z142">
            <v>7763.8655586934219</v>
          </cell>
        </row>
        <row r="143">
          <cell r="C143">
            <v>44046</v>
          </cell>
          <cell r="G143">
            <v>6.4836189598494522</v>
          </cell>
          <cell r="K143">
            <v>57.489350098535105</v>
          </cell>
          <cell r="Z143">
            <v>8021.8632740845196</v>
          </cell>
        </row>
        <row r="144">
          <cell r="C144">
            <v>44047</v>
          </cell>
          <cell r="G144">
            <v>6.4838159136309645</v>
          </cell>
          <cell r="K144">
            <v>60.120987617970705</v>
          </cell>
          <cell r="Z144">
            <v>8287.1089362777439</v>
          </cell>
        </row>
        <row r="145">
          <cell r="C145">
            <v>44048</v>
          </cell>
          <cell r="G145">
            <v>6.4316666140723395</v>
          </cell>
          <cell r="K145">
            <v>63.807423966725167</v>
          </cell>
          <cell r="Z145">
            <v>8559.7132133253399</v>
          </cell>
        </row>
        <row r="146">
          <cell r="C146">
            <v>44049</v>
          </cell>
          <cell r="G146">
            <v>6.3128576869927358</v>
          </cell>
          <cell r="K146">
            <v>55.097270816857986</v>
          </cell>
        </row>
        <row r="147">
          <cell r="C147">
            <v>44050</v>
          </cell>
        </row>
        <row r="148">
          <cell r="C148">
            <v>44051</v>
          </cell>
        </row>
        <row r="149">
          <cell r="C149">
            <v>44052</v>
          </cell>
        </row>
        <row r="150">
          <cell r="C150">
            <v>44053</v>
          </cell>
        </row>
        <row r="151">
          <cell r="C151">
            <v>44054</v>
          </cell>
        </row>
        <row r="152">
          <cell r="C152">
            <v>44055</v>
          </cell>
        </row>
        <row r="153">
          <cell r="C153">
            <v>44056</v>
          </cell>
        </row>
        <row r="154">
          <cell r="C154">
            <v>44057</v>
          </cell>
        </row>
        <row r="155">
          <cell r="C155">
            <v>44058</v>
          </cell>
        </row>
        <row r="156">
          <cell r="C156">
            <v>44059</v>
          </cell>
        </row>
        <row r="157">
          <cell r="C157">
            <v>44060</v>
          </cell>
        </row>
        <row r="158">
          <cell r="C158">
            <v>44061</v>
          </cell>
        </row>
        <row r="159">
          <cell r="C159">
            <v>44062</v>
          </cell>
        </row>
        <row r="160">
          <cell r="C160">
            <v>44063</v>
          </cell>
        </row>
        <row r="161">
          <cell r="C161">
            <v>44064</v>
          </cell>
        </row>
        <row r="162">
          <cell r="C162">
            <v>44065</v>
          </cell>
        </row>
        <row r="163">
          <cell r="C163">
            <v>44066</v>
          </cell>
        </row>
        <row r="164">
          <cell r="C164">
            <v>44067</v>
          </cell>
        </row>
        <row r="165">
          <cell r="C165">
            <v>44068</v>
          </cell>
        </row>
        <row r="166">
          <cell r="C166">
            <v>44069</v>
          </cell>
        </row>
        <row r="167">
          <cell r="C167">
            <v>44070</v>
          </cell>
        </row>
        <row r="168">
          <cell r="C168">
            <v>44071</v>
          </cell>
        </row>
        <row r="169">
          <cell r="C169">
            <v>44072</v>
          </cell>
        </row>
        <row r="170">
          <cell r="C170">
            <v>44073</v>
          </cell>
        </row>
        <row r="171">
          <cell r="C171">
            <v>44074</v>
          </cell>
        </row>
        <row r="172">
          <cell r="C172">
            <v>44075</v>
          </cell>
        </row>
        <row r="173">
          <cell r="C173">
            <v>44076</v>
          </cell>
        </row>
        <row r="174">
          <cell r="C174">
            <v>44077</v>
          </cell>
        </row>
        <row r="175">
          <cell r="C175">
            <v>44078</v>
          </cell>
        </row>
        <row r="176">
          <cell r="C176">
            <v>44079</v>
          </cell>
        </row>
        <row r="177">
          <cell r="C177">
            <v>44080</v>
          </cell>
        </row>
        <row r="178">
          <cell r="C178">
            <v>44081</v>
          </cell>
        </row>
        <row r="179">
          <cell r="C179">
            <v>44082</v>
          </cell>
        </row>
        <row r="180">
          <cell r="C180">
            <v>44083</v>
          </cell>
        </row>
        <row r="181">
          <cell r="C181">
            <v>44084</v>
          </cell>
        </row>
        <row r="182">
          <cell r="C182">
            <v>44085</v>
          </cell>
        </row>
        <row r="183">
          <cell r="C183">
            <v>44086</v>
          </cell>
        </row>
        <row r="184">
          <cell r="C184">
            <v>44087</v>
          </cell>
        </row>
        <row r="185">
          <cell r="C185">
            <v>44088</v>
          </cell>
        </row>
        <row r="186">
          <cell r="C186">
            <v>44089</v>
          </cell>
        </row>
        <row r="187">
          <cell r="C187">
            <v>44090</v>
          </cell>
        </row>
        <row r="188">
          <cell r="C188">
            <v>44091</v>
          </cell>
        </row>
        <row r="189">
          <cell r="C189">
            <v>44092</v>
          </cell>
        </row>
        <row r="190">
          <cell r="C190">
            <v>44093</v>
          </cell>
        </row>
        <row r="191">
          <cell r="C191">
            <v>44094</v>
          </cell>
        </row>
        <row r="192">
          <cell r="C192">
            <v>44095</v>
          </cell>
        </row>
        <row r="193">
          <cell r="C193">
            <v>44096</v>
          </cell>
        </row>
        <row r="194">
          <cell r="C194">
            <v>44097</v>
          </cell>
        </row>
        <row r="195">
          <cell r="C195">
            <v>44098</v>
          </cell>
        </row>
        <row r="196">
          <cell r="C196">
            <v>44099</v>
          </cell>
        </row>
        <row r="197">
          <cell r="C197">
            <v>44100</v>
          </cell>
        </row>
        <row r="198">
          <cell r="C198">
            <v>44101</v>
          </cell>
        </row>
        <row r="199">
          <cell r="C199">
            <v>44102</v>
          </cell>
        </row>
        <row r="200">
          <cell r="C200">
            <v>44103</v>
          </cell>
        </row>
        <row r="201">
          <cell r="C201">
            <v>44104</v>
          </cell>
        </row>
        <row r="202">
          <cell r="C202">
            <v>44105</v>
          </cell>
        </row>
        <row r="203">
          <cell r="C203">
            <v>44106</v>
          </cell>
        </row>
        <row r="204">
          <cell r="C204">
            <v>44107</v>
          </cell>
        </row>
        <row r="205">
          <cell r="C205">
            <v>44108</v>
          </cell>
        </row>
        <row r="206">
          <cell r="C206">
            <v>44109</v>
          </cell>
        </row>
        <row r="207">
          <cell r="C207">
            <v>44110</v>
          </cell>
        </row>
        <row r="208">
          <cell r="C208">
            <v>44111</v>
          </cell>
        </row>
        <row r="209">
          <cell r="C209">
            <v>44112</v>
          </cell>
        </row>
        <row r="210">
          <cell r="C210">
            <v>44113</v>
          </cell>
        </row>
        <row r="211">
          <cell r="C211">
            <v>44114</v>
          </cell>
        </row>
        <row r="212">
          <cell r="C212">
            <v>44115</v>
          </cell>
        </row>
        <row r="213">
          <cell r="C213">
            <v>44116</v>
          </cell>
        </row>
        <row r="214">
          <cell r="C214">
            <v>44117</v>
          </cell>
        </row>
        <row r="215">
          <cell r="C215">
            <v>44118</v>
          </cell>
        </row>
        <row r="216">
          <cell r="C216">
            <v>44119</v>
          </cell>
        </row>
        <row r="217">
          <cell r="C217">
            <v>44120</v>
          </cell>
        </row>
        <row r="218">
          <cell r="C218">
            <v>44121</v>
          </cell>
        </row>
        <row r="219">
          <cell r="C219">
            <v>44122</v>
          </cell>
        </row>
        <row r="220">
          <cell r="C220">
            <v>44123</v>
          </cell>
        </row>
        <row r="221">
          <cell r="C221">
            <v>44124</v>
          </cell>
        </row>
        <row r="222">
          <cell r="C222">
            <v>44125</v>
          </cell>
        </row>
        <row r="223">
          <cell r="C223">
            <v>44126</v>
          </cell>
        </row>
        <row r="224">
          <cell r="C224">
            <v>44127</v>
          </cell>
        </row>
        <row r="225">
          <cell r="C225">
            <v>44128</v>
          </cell>
        </row>
        <row r="226">
          <cell r="C226">
            <v>44129</v>
          </cell>
        </row>
        <row r="227">
          <cell r="C227">
            <v>44130</v>
          </cell>
        </row>
        <row r="228">
          <cell r="C228">
            <v>44131</v>
          </cell>
        </row>
        <row r="229">
          <cell r="C229">
            <v>44132</v>
          </cell>
        </row>
        <row r="230">
          <cell r="C230">
            <v>44133</v>
          </cell>
        </row>
        <row r="231">
          <cell r="C231">
            <v>44134</v>
          </cell>
        </row>
        <row r="232">
          <cell r="C232">
            <v>44135</v>
          </cell>
        </row>
        <row r="233">
          <cell r="C233">
            <v>44136</v>
          </cell>
        </row>
        <row r="234">
          <cell r="C234">
            <v>44137</v>
          </cell>
        </row>
        <row r="235">
          <cell r="C235">
            <v>44138</v>
          </cell>
        </row>
        <row r="236">
          <cell r="C236">
            <v>44139</v>
          </cell>
        </row>
        <row r="237">
          <cell r="C237">
            <v>44140</v>
          </cell>
        </row>
        <row r="238">
          <cell r="C238">
            <v>44141</v>
          </cell>
        </row>
        <row r="239">
          <cell r="C239">
            <v>44142</v>
          </cell>
        </row>
        <row r="240">
          <cell r="C240">
            <v>44143</v>
          </cell>
        </row>
        <row r="241">
          <cell r="C241">
            <v>44144</v>
          </cell>
        </row>
        <row r="242">
          <cell r="C242">
            <v>44145</v>
          </cell>
        </row>
        <row r="243">
          <cell r="C243">
            <v>44146</v>
          </cell>
        </row>
        <row r="244">
          <cell r="C244">
            <v>44147</v>
          </cell>
        </row>
        <row r="245">
          <cell r="C245">
            <v>44148</v>
          </cell>
        </row>
        <row r="246">
          <cell r="C246">
            <v>44149</v>
          </cell>
        </row>
        <row r="247">
          <cell r="C247">
            <v>44150</v>
          </cell>
        </row>
        <row r="248">
          <cell r="C248">
            <v>44151</v>
          </cell>
        </row>
        <row r="249">
          <cell r="C249">
            <v>44152</v>
          </cell>
        </row>
        <row r="250">
          <cell r="C250">
            <v>44153</v>
          </cell>
        </row>
        <row r="251">
          <cell r="C251">
            <v>44154</v>
          </cell>
        </row>
        <row r="252">
          <cell r="C252">
            <v>44155</v>
          </cell>
        </row>
        <row r="253">
          <cell r="C253">
            <v>44156</v>
          </cell>
        </row>
        <row r="254">
          <cell r="C254">
            <v>44157</v>
          </cell>
        </row>
        <row r="255">
          <cell r="C255">
            <v>44158</v>
          </cell>
        </row>
        <row r="256">
          <cell r="C256">
            <v>44159</v>
          </cell>
        </row>
        <row r="257">
          <cell r="C257">
            <v>44160</v>
          </cell>
        </row>
        <row r="258">
          <cell r="C258">
            <v>44161</v>
          </cell>
        </row>
        <row r="259">
          <cell r="C259">
            <v>44162</v>
          </cell>
        </row>
        <row r="260">
          <cell r="C260">
            <v>44163</v>
          </cell>
        </row>
        <row r="261">
          <cell r="C261">
            <v>44164</v>
          </cell>
        </row>
        <row r="262">
          <cell r="C262">
            <v>44165</v>
          </cell>
        </row>
        <row r="263">
          <cell r="C263">
            <v>44166</v>
          </cell>
        </row>
        <row r="264">
          <cell r="C264">
            <v>44167</v>
          </cell>
        </row>
        <row r="265">
          <cell r="C265">
            <v>44168</v>
          </cell>
        </row>
        <row r="266">
          <cell r="C266">
            <v>44169</v>
          </cell>
        </row>
        <row r="267">
          <cell r="C267">
            <v>44170</v>
          </cell>
        </row>
        <row r="268">
          <cell r="C268">
            <v>44171</v>
          </cell>
        </row>
        <row r="269">
          <cell r="C269">
            <v>44172</v>
          </cell>
        </row>
        <row r="270">
          <cell r="C270">
            <v>44173</v>
          </cell>
        </row>
        <row r="271">
          <cell r="C271">
            <v>44174</v>
          </cell>
        </row>
        <row r="272">
          <cell r="C272">
            <v>44175</v>
          </cell>
        </row>
        <row r="273">
          <cell r="C273">
            <v>44176</v>
          </cell>
        </row>
        <row r="274">
          <cell r="C274">
            <v>44177</v>
          </cell>
        </row>
        <row r="275">
          <cell r="C275">
            <v>44178</v>
          </cell>
        </row>
        <row r="276">
          <cell r="C276">
            <v>44179</v>
          </cell>
        </row>
        <row r="277">
          <cell r="C277">
            <v>44180</v>
          </cell>
        </row>
        <row r="278">
          <cell r="C278">
            <v>44181</v>
          </cell>
        </row>
        <row r="279">
          <cell r="C279">
            <v>44182</v>
          </cell>
        </row>
        <row r="280">
          <cell r="C280">
            <v>44183</v>
          </cell>
        </row>
        <row r="281">
          <cell r="C281">
            <v>44184</v>
          </cell>
        </row>
        <row r="282">
          <cell r="C282">
            <v>44185</v>
          </cell>
        </row>
        <row r="283">
          <cell r="C283">
            <v>44186</v>
          </cell>
        </row>
        <row r="284">
          <cell r="C284">
            <v>44187</v>
          </cell>
        </row>
        <row r="285">
          <cell r="C285">
            <v>44188</v>
          </cell>
        </row>
        <row r="286">
          <cell r="C286">
            <v>44189</v>
          </cell>
        </row>
        <row r="287">
          <cell r="C287">
            <v>44190</v>
          </cell>
        </row>
        <row r="288">
          <cell r="C288">
            <v>44191</v>
          </cell>
        </row>
        <row r="289">
          <cell r="C289">
            <v>44192</v>
          </cell>
        </row>
        <row r="290">
          <cell r="C290">
            <v>44193</v>
          </cell>
        </row>
        <row r="291">
          <cell r="C291">
            <v>44194</v>
          </cell>
        </row>
        <row r="292">
          <cell r="C292">
            <v>44195</v>
          </cell>
        </row>
        <row r="293">
          <cell r="C293">
            <v>44196</v>
          </cell>
        </row>
        <row r="294">
          <cell r="C294">
            <v>44197</v>
          </cell>
        </row>
        <row r="295">
          <cell r="C295">
            <v>44198</v>
          </cell>
        </row>
        <row r="296">
          <cell r="C296">
            <v>44199</v>
          </cell>
        </row>
        <row r="297">
          <cell r="C297">
            <v>44200</v>
          </cell>
        </row>
        <row r="298">
          <cell r="C298">
            <v>44201</v>
          </cell>
        </row>
        <row r="299">
          <cell r="C299">
            <v>44202</v>
          </cell>
        </row>
        <row r="300">
          <cell r="C300">
            <v>44203</v>
          </cell>
        </row>
        <row r="301">
          <cell r="C301">
            <v>44204</v>
          </cell>
        </row>
        <row r="302">
          <cell r="C302">
            <v>44205</v>
          </cell>
        </row>
        <row r="303">
          <cell r="C303">
            <v>44206</v>
          </cell>
        </row>
        <row r="304">
          <cell r="C304">
            <v>44207</v>
          </cell>
        </row>
        <row r="305">
          <cell r="C305">
            <v>44208</v>
          </cell>
        </row>
        <row r="306">
          <cell r="C306">
            <v>44209</v>
          </cell>
        </row>
        <row r="307">
          <cell r="C307">
            <v>44210</v>
          </cell>
        </row>
        <row r="308">
          <cell r="C308">
            <v>44211</v>
          </cell>
        </row>
        <row r="309">
          <cell r="C309">
            <v>44212</v>
          </cell>
        </row>
        <row r="310">
          <cell r="C310">
            <v>44213</v>
          </cell>
        </row>
        <row r="311">
          <cell r="C311">
            <v>44214</v>
          </cell>
        </row>
        <row r="312">
          <cell r="C312">
            <v>44215</v>
          </cell>
        </row>
        <row r="313">
          <cell r="C313">
            <v>44216</v>
          </cell>
        </row>
        <row r="314">
          <cell r="C314">
            <v>44217</v>
          </cell>
        </row>
        <row r="315">
          <cell r="C315">
            <v>44218</v>
          </cell>
        </row>
        <row r="316">
          <cell r="C316">
            <v>44219</v>
          </cell>
        </row>
        <row r="317">
          <cell r="C317">
            <v>44220</v>
          </cell>
        </row>
        <row r="318">
          <cell r="C318">
            <v>44221</v>
          </cell>
        </row>
        <row r="319">
          <cell r="C319">
            <v>44222</v>
          </cell>
        </row>
        <row r="320">
          <cell r="C320">
            <v>44223</v>
          </cell>
        </row>
        <row r="321">
          <cell r="C321">
            <v>44224</v>
          </cell>
        </row>
        <row r="322">
          <cell r="C322">
            <v>44225</v>
          </cell>
        </row>
        <row r="323">
          <cell r="C323">
            <v>44226</v>
          </cell>
        </row>
        <row r="324">
          <cell r="C324">
            <v>44227</v>
          </cell>
        </row>
        <row r="325">
          <cell r="C325">
            <v>44228</v>
          </cell>
        </row>
        <row r="326">
          <cell r="C326">
            <v>44229</v>
          </cell>
        </row>
        <row r="327">
          <cell r="C327">
            <v>44230</v>
          </cell>
        </row>
        <row r="328">
          <cell r="C328">
            <v>44231</v>
          </cell>
        </row>
        <row r="329">
          <cell r="C329">
            <v>44232</v>
          </cell>
        </row>
        <row r="330">
          <cell r="C330">
            <v>44233</v>
          </cell>
        </row>
        <row r="331">
          <cell r="C331">
            <v>44234</v>
          </cell>
        </row>
        <row r="332">
          <cell r="C332">
            <v>44235</v>
          </cell>
        </row>
        <row r="333">
          <cell r="C333">
            <v>44236</v>
          </cell>
        </row>
        <row r="334">
          <cell r="C334">
            <v>44237</v>
          </cell>
        </row>
        <row r="335">
          <cell r="C335">
            <v>44238</v>
          </cell>
        </row>
        <row r="336">
          <cell r="C336">
            <v>44239</v>
          </cell>
        </row>
        <row r="337">
          <cell r="C337">
            <v>44240</v>
          </cell>
        </row>
        <row r="338">
          <cell r="C338">
            <v>44241</v>
          </cell>
        </row>
        <row r="339">
          <cell r="C339">
            <v>44242</v>
          </cell>
        </row>
        <row r="340">
          <cell r="C340">
            <v>44243</v>
          </cell>
        </row>
        <row r="341">
          <cell r="C341">
            <v>44244</v>
          </cell>
        </row>
        <row r="342">
          <cell r="C342">
            <v>44245</v>
          </cell>
        </row>
        <row r="343">
          <cell r="C343">
            <v>44246</v>
          </cell>
        </row>
        <row r="344">
          <cell r="C344">
            <v>44247</v>
          </cell>
        </row>
        <row r="345">
          <cell r="C345">
            <v>44248</v>
          </cell>
        </row>
        <row r="346">
          <cell r="C346">
            <v>44249</v>
          </cell>
        </row>
        <row r="347">
          <cell r="C347">
            <v>44250</v>
          </cell>
        </row>
        <row r="348">
          <cell r="C348">
            <v>44251</v>
          </cell>
        </row>
        <row r="349">
          <cell r="C349">
            <v>44252</v>
          </cell>
        </row>
        <row r="350">
          <cell r="C350">
            <v>44253</v>
          </cell>
        </row>
        <row r="351">
          <cell r="C351">
            <v>44254</v>
          </cell>
        </row>
        <row r="352">
          <cell r="C352">
            <v>44255</v>
          </cell>
        </row>
        <row r="353">
          <cell r="C353">
            <v>44256</v>
          </cell>
        </row>
        <row r="354">
          <cell r="C354">
            <v>44257</v>
          </cell>
        </row>
        <row r="355">
          <cell r="C355">
            <v>44258</v>
          </cell>
        </row>
        <row r="356">
          <cell r="C356">
            <v>44259</v>
          </cell>
        </row>
        <row r="357">
          <cell r="C357">
            <v>44260</v>
          </cell>
        </row>
        <row r="358">
          <cell r="C358">
            <v>44261</v>
          </cell>
        </row>
        <row r="359">
          <cell r="C359">
            <v>44262</v>
          </cell>
        </row>
        <row r="360">
          <cell r="C360">
            <v>44263</v>
          </cell>
        </row>
        <row r="361">
          <cell r="C361">
            <v>44264</v>
          </cell>
        </row>
        <row r="362">
          <cell r="C362">
            <v>44265</v>
          </cell>
        </row>
        <row r="363">
          <cell r="C363">
            <v>44266</v>
          </cell>
        </row>
        <row r="364">
          <cell r="C364">
            <v>44267</v>
          </cell>
        </row>
        <row r="365">
          <cell r="C365">
            <v>44268</v>
          </cell>
        </row>
        <row r="366">
          <cell r="C366">
            <v>44269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ufity.com/blogs/1591622538151/Texas-counties-see-steep-rise-in-cases-after-reopenin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bm.net/covid-19/when-will-it-be-over-an-introduction-to-viral-reproduction-numbers-r0-and-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424E-C75B-4D65-BACF-D70A0AD76117}">
  <dimension ref="A1:AB366"/>
  <sheetViews>
    <sheetView zoomScale="85" zoomScaleNormal="85" workbookViewId="0">
      <pane ySplit="1" topLeftCell="A107" activePane="bottomLeft" state="frozen"/>
      <selection pane="bottomLeft"/>
    </sheetView>
  </sheetViews>
  <sheetFormatPr defaultRowHeight="14.5" x14ac:dyDescent="0.35"/>
  <cols>
    <col min="1" max="1" width="10" style="15" customWidth="1"/>
    <col min="2" max="2" width="65" customWidth="1"/>
    <col min="3" max="3" width="10.453125" style="52" bestFit="1" customWidth="1"/>
    <col min="4" max="4" width="10.453125" style="53" customWidth="1"/>
    <col min="5" max="5" width="10.453125" style="21" customWidth="1"/>
    <col min="6" max="7" width="10.453125" style="43" customWidth="1"/>
    <col min="8" max="8" width="10.453125" style="22" customWidth="1"/>
    <col min="9" max="9" width="10.453125" style="23" customWidth="1"/>
    <col min="10" max="10" width="7" style="23" customWidth="1"/>
    <col min="11" max="11" width="10.453125" style="22" customWidth="1"/>
    <col min="12" max="12" width="8.7265625" style="24" customWidth="1"/>
    <col min="14" max="14" width="8.7265625" customWidth="1"/>
    <col min="16" max="16" width="8.7265625" customWidth="1"/>
    <col min="17" max="17" width="16.26953125" style="25" bestFit="1" customWidth="1"/>
    <col min="18" max="18" width="21.54296875" style="55" bestFit="1" customWidth="1"/>
    <col min="19" max="19" width="11.08984375" style="55" bestFit="1" customWidth="1"/>
    <col min="21" max="21" width="20.26953125" bestFit="1" customWidth="1"/>
    <col min="24" max="24" width="10.7265625" bestFit="1" customWidth="1"/>
    <col min="28" max="28" width="9.1796875" bestFit="1" customWidth="1"/>
  </cols>
  <sheetData>
    <row r="1" spans="1:28" ht="58" x14ac:dyDescent="0.35">
      <c r="A1" s="1" t="s">
        <v>0</v>
      </c>
      <c r="B1" s="67" t="s">
        <v>1</v>
      </c>
      <c r="C1" s="2" t="s">
        <v>2</v>
      </c>
      <c r="D1" s="3" t="s">
        <v>4</v>
      </c>
      <c r="E1" s="64" t="s">
        <v>12</v>
      </c>
      <c r="F1" s="65" t="s">
        <v>13</v>
      </c>
      <c r="G1" s="65" t="s">
        <v>14</v>
      </c>
      <c r="H1" s="65" t="s">
        <v>15</v>
      </c>
      <c r="I1" s="8" t="s">
        <v>16</v>
      </c>
      <c r="J1" s="8" t="s">
        <v>17</v>
      </c>
      <c r="K1" s="7" t="s">
        <v>18</v>
      </c>
      <c r="L1" s="9" t="s">
        <v>5</v>
      </c>
      <c r="M1" s="4" t="s">
        <v>19</v>
      </c>
      <c r="N1" s="4" t="s">
        <v>52</v>
      </c>
      <c r="O1" s="4" t="s">
        <v>21</v>
      </c>
      <c r="P1" s="4" t="s">
        <v>22</v>
      </c>
      <c r="Q1" s="10" t="s">
        <v>23</v>
      </c>
      <c r="R1" s="11" t="s">
        <v>24</v>
      </c>
      <c r="S1" s="11" t="s">
        <v>25</v>
      </c>
      <c r="U1" s="4" t="s">
        <v>26</v>
      </c>
      <c r="V1" s="4" t="s">
        <v>27</v>
      </c>
      <c r="X1" s="12" t="s">
        <v>28</v>
      </c>
      <c r="Y1" s="12" t="s">
        <v>19</v>
      </c>
      <c r="Z1" s="13" t="s">
        <v>29</v>
      </c>
      <c r="AA1" s="14" t="s">
        <v>5</v>
      </c>
      <c r="AB1" s="14" t="s">
        <v>30</v>
      </c>
    </row>
    <row r="2" spans="1:28" x14ac:dyDescent="0.35">
      <c r="A2" s="15">
        <v>0</v>
      </c>
      <c r="C2" s="16">
        <v>43905</v>
      </c>
      <c r="D2" s="18">
        <v>0</v>
      </c>
      <c r="E2" s="21">
        <v>0</v>
      </c>
      <c r="F2" s="47">
        <v>0</v>
      </c>
      <c r="G2" s="22"/>
      <c r="K2" s="22">
        <f>F2*5</f>
        <v>0</v>
      </c>
      <c r="L2" s="24">
        <f>M2/O2</f>
        <v>13.333333333333334</v>
      </c>
      <c r="M2">
        <f>IF(A2=0,$Y$2,IF(A2=1,$Y$3,IF(A2=2,$Y$4,IF(A2=3,$Y$5,IF(A2=4,$Y$6,IF(A2=5,$Y$7,IF(A2=6,$Y$8,IF(A2=7,#REF!,""))))))))</f>
        <v>0.6</v>
      </c>
      <c r="N2">
        <v>22.22</v>
      </c>
      <c r="O2">
        <f>$V$6</f>
        <v>4.4999999999999998E-2</v>
      </c>
      <c r="P2">
        <f>M2-O2</f>
        <v>0.55499999999999994</v>
      </c>
      <c r="Q2" s="25">
        <f>V2</f>
        <v>310568</v>
      </c>
      <c r="R2" s="26">
        <f>V3</f>
        <v>1</v>
      </c>
      <c r="S2" s="26">
        <f>V4</f>
        <v>0</v>
      </c>
      <c r="U2" t="s">
        <v>31</v>
      </c>
      <c r="V2">
        <v>310568</v>
      </c>
      <c r="X2" s="27">
        <v>0</v>
      </c>
      <c r="Y2" s="28">
        <v>0.6</v>
      </c>
      <c r="Z2" s="29">
        <f>Y2-$V$6</f>
        <v>0.55499999999999994</v>
      </c>
      <c r="AA2" s="30">
        <f>Y2/$V$6</f>
        <v>13.333333333333334</v>
      </c>
      <c r="AB2" s="29">
        <v>0</v>
      </c>
    </row>
    <row r="3" spans="1:28" x14ac:dyDescent="0.35">
      <c r="A3" s="15">
        <v>0</v>
      </c>
      <c r="B3" t="s">
        <v>32</v>
      </c>
      <c r="C3" s="16">
        <f>C2+1</f>
        <v>43906</v>
      </c>
      <c r="D3" s="18">
        <v>0</v>
      </c>
      <c r="E3" s="21">
        <v>0</v>
      </c>
      <c r="F3" s="47">
        <v>0</v>
      </c>
      <c r="G3" s="22"/>
      <c r="I3" s="31"/>
      <c r="J3" s="31"/>
      <c r="K3" s="22">
        <f t="shared" ref="K3:K70" si="0">F3*5</f>
        <v>0</v>
      </c>
      <c r="L3" s="24">
        <f t="shared" ref="L3:L66" si="1">M3/O3</f>
        <v>13.333333333333334</v>
      </c>
      <c r="M3">
        <f>IF(A3=0,$Y$2,IF(A3=1,$Y$3,IF(A3=2,$Y$4,IF(A3=3,$Y$5,IF(A3=4,$Y$6,IF(A3=5,$Y$7,IF(A3=6,$Y$8,IF(A3=7,#REF!,""))))))))</f>
        <v>0.6</v>
      </c>
      <c r="N3">
        <v>22.22</v>
      </c>
      <c r="O3">
        <f t="shared" ref="O3:O66" si="2">$V$6</f>
        <v>4.4999999999999998E-2</v>
      </c>
      <c r="P3">
        <f t="shared" ref="P3:P66" si="3">M3-O3</f>
        <v>0.55499999999999994</v>
      </c>
      <c r="Q3" s="32">
        <f>Q2-((Q2/$V$2)*(M3*R2))</f>
        <v>310567.40000000002</v>
      </c>
      <c r="R3" s="26">
        <f>R2+(Q2/$V$2)*(M3*R2)-(R2*O3)</f>
        <v>1.5550000000000002</v>
      </c>
      <c r="S3" s="26">
        <f t="shared" ref="S3:S66" si="4">S2+(R2*O3)</f>
        <v>4.4999999999999998E-2</v>
      </c>
      <c r="U3" t="s">
        <v>33</v>
      </c>
      <c r="V3">
        <v>1</v>
      </c>
      <c r="X3" s="27">
        <v>1</v>
      </c>
      <c r="Y3" s="28">
        <v>0.45</v>
      </c>
      <c r="Z3" s="29">
        <f>Y3-$V$6</f>
        <v>0.40500000000000003</v>
      </c>
      <c r="AA3" s="30">
        <f>Y3/$V$6</f>
        <v>10</v>
      </c>
      <c r="AB3" s="29">
        <f>(Y3-Y2)/Y2</f>
        <v>-0.24999999999999994</v>
      </c>
    </row>
    <row r="4" spans="1:28" x14ac:dyDescent="0.35">
      <c r="A4" s="15">
        <v>0</v>
      </c>
      <c r="C4" s="16">
        <f t="shared" ref="C4:C67" si="5">C3+1</f>
        <v>43907</v>
      </c>
      <c r="D4" s="18">
        <f>E4-E3</f>
        <v>2</v>
      </c>
      <c r="E4" s="21">
        <v>2</v>
      </c>
      <c r="F4" s="47">
        <v>2</v>
      </c>
      <c r="G4" s="22"/>
      <c r="I4" s="31"/>
      <c r="J4" s="31"/>
      <c r="K4" s="22">
        <f t="shared" si="0"/>
        <v>10</v>
      </c>
      <c r="L4" s="24">
        <f t="shared" si="1"/>
        <v>13.333333333333334</v>
      </c>
      <c r="M4">
        <f>IF(A4=0,$Y$2,IF(A4=1,$Y$3,IF(A4=2,$Y$4,IF(A4=3,$Y$5,IF(A4=4,$Y$6,IF(A4=5,$Y$7,IF(A4=6,$Y$8,IF(A4=7,#REF!,""))))))))</f>
        <v>0.6</v>
      </c>
      <c r="N4">
        <v>22.22</v>
      </c>
      <c r="O4">
        <f t="shared" si="2"/>
        <v>4.4999999999999998E-2</v>
      </c>
      <c r="P4">
        <f t="shared" si="3"/>
        <v>0.55499999999999994</v>
      </c>
      <c r="Q4" s="32">
        <f>Q3-((Q3/$V$2)*(M4*R3))</f>
        <v>310566.46700180252</v>
      </c>
      <c r="R4" s="26">
        <f>R3+(Q3/$V$2)*(M4*R3)-(R3*O4)</f>
        <v>2.418023197496201</v>
      </c>
      <c r="S4" s="26">
        <f t="shared" si="4"/>
        <v>0.11497500000000001</v>
      </c>
      <c r="U4" t="s">
        <v>34</v>
      </c>
      <c r="V4">
        <v>0</v>
      </c>
      <c r="X4" s="27">
        <v>2</v>
      </c>
      <c r="Y4" s="28">
        <v>0.108</v>
      </c>
      <c r="Z4" s="29">
        <f>Y4-$V$6</f>
        <v>6.3E-2</v>
      </c>
      <c r="AA4" s="30">
        <f>Y4/$V$6</f>
        <v>2.4</v>
      </c>
      <c r="AB4" s="29">
        <f t="shared" ref="AB4:AB8" si="6">(Y4-Y3)/Y3</f>
        <v>-0.76</v>
      </c>
    </row>
    <row r="5" spans="1:28" x14ac:dyDescent="0.35">
      <c r="A5" s="15">
        <v>0</v>
      </c>
      <c r="C5" s="16">
        <f t="shared" si="5"/>
        <v>43908</v>
      </c>
      <c r="D5" s="18">
        <f t="shared" ref="D5:D18" si="7">E5-E4</f>
        <v>1</v>
      </c>
      <c r="E5" s="21">
        <v>3</v>
      </c>
      <c r="F5" s="47">
        <v>3</v>
      </c>
      <c r="G5" s="22"/>
      <c r="I5" s="31">
        <f t="shared" ref="I5:I69" si="8">(F5-F4)/F4</f>
        <v>0.5</v>
      </c>
      <c r="J5" s="31"/>
      <c r="K5" s="22">
        <f t="shared" si="0"/>
        <v>15</v>
      </c>
      <c r="L5" s="24">
        <f t="shared" si="1"/>
        <v>13.333333333333334</v>
      </c>
      <c r="M5">
        <f>IF(A5=0,$Y$2,IF(A5=1,$Y$3,IF(A5=2,$Y$4,IF(A5=3,$Y$5,IF(A5=4,$Y$6,IF(A5=5,$Y$7,IF(A5=6,$Y$8,IF(A5=7,#REF!,""))))))))</f>
        <v>0.6</v>
      </c>
      <c r="N5">
        <v>22.22</v>
      </c>
      <c r="O5">
        <f t="shared" si="2"/>
        <v>4.4999999999999998E-2</v>
      </c>
      <c r="P5">
        <f t="shared" si="3"/>
        <v>0.55499999999999994</v>
      </c>
      <c r="Q5" s="32">
        <f>Q4-((Q4/$V$2)*(M5*R4))</f>
        <v>310565.01619504538</v>
      </c>
      <c r="R5" s="26">
        <f>R4+(Q4/$V$2)*(M5*R4)-(R4*O5)</f>
        <v>3.7600189107276933</v>
      </c>
      <c r="S5" s="26">
        <f t="shared" si="4"/>
        <v>0.22378604388732903</v>
      </c>
      <c r="U5" t="s">
        <v>35</v>
      </c>
      <c r="V5" s="33">
        <v>0.6</v>
      </c>
      <c r="X5" s="27">
        <v>3</v>
      </c>
      <c r="Y5" s="28">
        <v>0.06</v>
      </c>
      <c r="Z5" s="29">
        <f>Y5-$V$6</f>
        <v>1.4999999999999999E-2</v>
      </c>
      <c r="AA5" s="30">
        <f>Y5/$V$6</f>
        <v>1.3333333333333333</v>
      </c>
      <c r="AB5" s="29">
        <f t="shared" si="6"/>
        <v>-0.44444444444444448</v>
      </c>
    </row>
    <row r="6" spans="1:28" x14ac:dyDescent="0.35">
      <c r="A6" s="15">
        <v>0</v>
      </c>
      <c r="C6" s="16">
        <f t="shared" si="5"/>
        <v>43909</v>
      </c>
      <c r="D6" s="18">
        <f t="shared" si="7"/>
        <v>0</v>
      </c>
      <c r="E6" s="21">
        <v>3</v>
      </c>
      <c r="F6" s="47">
        <v>3</v>
      </c>
      <c r="G6" s="22"/>
      <c r="I6" s="31">
        <f t="shared" si="8"/>
        <v>0</v>
      </c>
      <c r="J6" s="31"/>
      <c r="K6" s="22">
        <f t="shared" si="0"/>
        <v>15</v>
      </c>
      <c r="L6" s="24">
        <f t="shared" si="1"/>
        <v>13.333333333333334</v>
      </c>
      <c r="M6">
        <f>IF(A6=0,$Y$2,IF(A6=1,$Y$3,IF(A6=2,$Y$4,IF(A6=3,$Y$5,IF(A6=4,$Y$6,IF(A6=5,$Y$7,IF(A6=6,$Y$8,IF(A6=7,#REF!,""))))))))</f>
        <v>0.6</v>
      </c>
      <c r="N6">
        <v>22.22</v>
      </c>
      <c r="O6">
        <f t="shared" si="2"/>
        <v>4.4999999999999998E-2</v>
      </c>
      <c r="P6">
        <f t="shared" si="3"/>
        <v>0.55499999999999994</v>
      </c>
      <c r="Q6" s="32">
        <f>Q5-((Q5/$V$2)*(M6*R5))</f>
        <v>310562.76020537375</v>
      </c>
      <c r="R6" s="26">
        <f>R5+(Q5/$V$2)*(M6*R5)-(R5*O6)</f>
        <v>5.8468077313862414</v>
      </c>
      <c r="S6" s="26">
        <f t="shared" si="4"/>
        <v>0.39298689487007521</v>
      </c>
      <c r="U6" t="s">
        <v>36</v>
      </c>
      <c r="V6" s="33">
        <v>4.4999999999999998E-2</v>
      </c>
      <c r="X6" s="27">
        <v>4</v>
      </c>
      <c r="Y6" s="28">
        <v>2.7E-2</v>
      </c>
      <c r="Z6" s="29">
        <f>Y6-$V$6</f>
        <v>-1.7999999999999999E-2</v>
      </c>
      <c r="AA6" s="30">
        <f>Y6/$V$6</f>
        <v>0.6</v>
      </c>
      <c r="AB6" s="29">
        <f t="shared" si="6"/>
        <v>-0.55000000000000004</v>
      </c>
    </row>
    <row r="7" spans="1:28" x14ac:dyDescent="0.35">
      <c r="A7" s="15">
        <v>0</v>
      </c>
      <c r="C7" s="16">
        <f t="shared" si="5"/>
        <v>43910</v>
      </c>
      <c r="D7" s="18">
        <f t="shared" si="7"/>
        <v>2</v>
      </c>
      <c r="E7" s="21">
        <v>5</v>
      </c>
      <c r="F7" s="47">
        <v>5</v>
      </c>
      <c r="G7" s="22"/>
      <c r="I7" s="31">
        <f t="shared" si="8"/>
        <v>0.66666666666666663</v>
      </c>
      <c r="J7" s="31"/>
      <c r="K7" s="22">
        <f t="shared" si="0"/>
        <v>25</v>
      </c>
      <c r="L7" s="24">
        <f t="shared" si="1"/>
        <v>13.333333333333334</v>
      </c>
      <c r="M7">
        <f>IF(A7=0,$Y$2,IF(A7=1,$Y$3,IF(A7=2,$Y$4,IF(A7=3,$Y$5,IF(A7=4,$Y$6,IF(A7=5,$Y$7,IF(A7=6,$Y$8,IF(A7=7,#REF!,""))))))))</f>
        <v>0.6</v>
      </c>
      <c r="N7">
        <v>22.22</v>
      </c>
      <c r="O7">
        <f t="shared" si="2"/>
        <v>4.4999999999999998E-2</v>
      </c>
      <c r="P7">
        <f t="shared" si="3"/>
        <v>0.55499999999999994</v>
      </c>
      <c r="Q7" s="32">
        <f>Q6-((Q6/$V$2)*(M7*R6))</f>
        <v>310559.25217992207</v>
      </c>
      <c r="R7" s="26">
        <f>R6+(Q6/$V$2)*(M7*R6)-(R6*O7)</f>
        <v>9.0917268351290801</v>
      </c>
      <c r="S7" s="26">
        <f t="shared" si="4"/>
        <v>0.65609324278245607</v>
      </c>
      <c r="V7" s="35"/>
      <c r="X7" s="27" t="s">
        <v>37</v>
      </c>
      <c r="Y7" s="28">
        <v>2.7E-2</v>
      </c>
      <c r="Z7" s="29">
        <f>Y7-$V$6</f>
        <v>-1.7999999999999999E-2</v>
      </c>
      <c r="AA7" s="30">
        <f>Y7/$V$6</f>
        <v>0.6</v>
      </c>
      <c r="AB7" s="29">
        <f t="shared" si="6"/>
        <v>0</v>
      </c>
    </row>
    <row r="8" spans="1:28" x14ac:dyDescent="0.35">
      <c r="A8" s="15">
        <v>0</v>
      </c>
      <c r="C8" s="16">
        <f t="shared" si="5"/>
        <v>43911</v>
      </c>
      <c r="D8" s="18">
        <f t="shared" si="7"/>
        <v>3</v>
      </c>
      <c r="E8" s="21">
        <v>8</v>
      </c>
      <c r="F8" s="47">
        <v>8</v>
      </c>
      <c r="G8" s="22"/>
      <c r="I8" s="31">
        <f t="shared" si="8"/>
        <v>0.6</v>
      </c>
      <c r="J8" s="31"/>
      <c r="K8" s="22">
        <f t="shared" si="0"/>
        <v>40</v>
      </c>
      <c r="L8" s="24">
        <f t="shared" si="1"/>
        <v>13.333333333333334</v>
      </c>
      <c r="M8">
        <f>IF(A8=0,$Y$2,IF(A8=1,$Y$3,IF(A8=2,$Y$4,IF(A8=3,$Y$5,IF(A8=4,$Y$6,IF(A8=5,$Y$7,IF(A8=6,$Y$8,IF(A8=7,#REF!,""))))))))</f>
        <v>0.6</v>
      </c>
      <c r="N8">
        <v>22.22</v>
      </c>
      <c r="O8">
        <f t="shared" si="2"/>
        <v>4.4999999999999998E-2</v>
      </c>
      <c r="P8">
        <f t="shared" si="3"/>
        <v>0.55499999999999994</v>
      </c>
      <c r="Q8" s="32">
        <f>Q7-((Q7/$V$2)*(M8*R7))</f>
        <v>310553.79729747388</v>
      </c>
      <c r="R8" s="26">
        <f>R7+(Q7/$V$2)*(M8*R7)-(R7*O8)</f>
        <v>14.137481575724163</v>
      </c>
      <c r="S8" s="26">
        <f t="shared" si="4"/>
        <v>1.0652209503632646</v>
      </c>
      <c r="V8" s="35"/>
      <c r="X8" s="27" t="s">
        <v>38</v>
      </c>
      <c r="Y8" s="28"/>
      <c r="Z8" s="29">
        <f>Y8-$V$6</f>
        <v>-4.4999999999999998E-2</v>
      </c>
      <c r="AA8" s="30">
        <f>Y8/$V$6</f>
        <v>0</v>
      </c>
      <c r="AB8" s="29">
        <f t="shared" si="6"/>
        <v>-1</v>
      </c>
    </row>
    <row r="9" spans="1:28" x14ac:dyDescent="0.35">
      <c r="A9" s="15">
        <v>0</v>
      </c>
      <c r="C9" s="16">
        <f t="shared" si="5"/>
        <v>43912</v>
      </c>
      <c r="D9" s="18">
        <f t="shared" si="7"/>
        <v>2</v>
      </c>
      <c r="E9" s="36">
        <v>10</v>
      </c>
      <c r="F9" s="47">
        <v>10</v>
      </c>
      <c r="G9" s="22"/>
      <c r="I9" s="31">
        <f t="shared" si="8"/>
        <v>0.25</v>
      </c>
      <c r="J9" s="31"/>
      <c r="K9" s="22">
        <f t="shared" si="0"/>
        <v>50</v>
      </c>
      <c r="L9" s="24">
        <f t="shared" si="1"/>
        <v>13.333333333333334</v>
      </c>
      <c r="M9">
        <f>IF(A9=0,$Y$2,IF(A9=1,$Y$3,IF(A9=2,$Y$4,IF(A9=3,$Y$5,IF(A9=4,$Y$6,IF(A9=5,$Y$7,IF(A9=6,$Y$8,IF(A9=7,#REF!,""))))))))</f>
        <v>0.6</v>
      </c>
      <c r="N9">
        <v>22.22</v>
      </c>
      <c r="O9">
        <f t="shared" si="2"/>
        <v>4.4999999999999998E-2</v>
      </c>
      <c r="P9">
        <f t="shared" si="3"/>
        <v>0.55499999999999994</v>
      </c>
      <c r="Q9" s="32">
        <f>Q8-((Q8/$V$2)*(M9*R8))</f>
        <v>310545.31519644434</v>
      </c>
      <c r="R9" s="26">
        <f>R8+(Q8/$V$2)*(M9*R8)-(R8*O9)</f>
        <v>21.983395934344816</v>
      </c>
      <c r="S9" s="26">
        <f t="shared" si="4"/>
        <v>1.7014076212708518</v>
      </c>
      <c r="V9" s="37"/>
    </row>
    <row r="10" spans="1:28" x14ac:dyDescent="0.35">
      <c r="A10" s="15">
        <v>0</v>
      </c>
      <c r="C10" s="16">
        <f t="shared" si="5"/>
        <v>43913</v>
      </c>
      <c r="D10" s="18">
        <f t="shared" si="7"/>
        <v>0</v>
      </c>
      <c r="E10" s="36">
        <v>10</v>
      </c>
      <c r="F10" s="47">
        <v>10</v>
      </c>
      <c r="G10" s="22"/>
      <c r="I10" s="31">
        <f t="shared" si="8"/>
        <v>0</v>
      </c>
      <c r="J10" s="31"/>
      <c r="K10" s="22">
        <f t="shared" si="0"/>
        <v>50</v>
      </c>
      <c r="L10" s="24">
        <f t="shared" si="1"/>
        <v>13.333333333333334</v>
      </c>
      <c r="M10">
        <f>IF(A10=0,$Y$2,IF(A10=1,$Y$3,IF(A10=2,$Y$4,IF(A10=3,$Y$5,IF(A10=4,$Y$6,IF(A10=5,$Y$7,IF(A10=6,$Y$8,IF(A10=7,#REF!,""))))))))</f>
        <v>0.6</v>
      </c>
      <c r="N10">
        <v>22.22</v>
      </c>
      <c r="O10">
        <f t="shared" si="2"/>
        <v>4.4999999999999998E-2</v>
      </c>
      <c r="P10">
        <f t="shared" si="3"/>
        <v>0.55499999999999994</v>
      </c>
      <c r="Q10" s="32">
        <f>Q9-((Q9/$V$2)*(M10*R9))</f>
        <v>310532.12612232304</v>
      </c>
      <c r="R10" s="26">
        <f>R9+(Q9/$V$2)*(M10*R9)-(R9*O10)</f>
        <v>34.183217238624117</v>
      </c>
      <c r="S10" s="26">
        <f t="shared" si="4"/>
        <v>2.6906604383163684</v>
      </c>
      <c r="V10" s="43"/>
    </row>
    <row r="11" spans="1:28" x14ac:dyDescent="0.35">
      <c r="A11" s="15">
        <v>1</v>
      </c>
      <c r="B11" t="s">
        <v>42</v>
      </c>
      <c r="C11" s="16">
        <f t="shared" si="5"/>
        <v>43914</v>
      </c>
      <c r="D11" s="18">
        <f t="shared" si="7"/>
        <v>4</v>
      </c>
      <c r="E11" s="36">
        <v>14</v>
      </c>
      <c r="F11" s="47">
        <v>14</v>
      </c>
      <c r="G11" s="22"/>
      <c r="I11" s="31">
        <f>(F11-F10)/F10</f>
        <v>0.4</v>
      </c>
      <c r="J11" s="31">
        <f>AVERAGE(I5:I11)</f>
        <v>0.34523809523809523</v>
      </c>
      <c r="K11" s="22">
        <f t="shared" si="0"/>
        <v>70</v>
      </c>
      <c r="L11" s="24">
        <f t="shared" si="1"/>
        <v>10</v>
      </c>
      <c r="M11">
        <f>IF(A11=0,$Y$2,IF(A11=1,$Y$3,IF(A11=2,$Y$4,IF(A11=3,$Y$5,IF(A11=4,$Y$6,IF(A11=5,$Y$7,IF(A11=6,$Y$8,IF(A11=7,#REF!,""))))))))</f>
        <v>0.45</v>
      </c>
      <c r="N11">
        <v>22.22</v>
      </c>
      <c r="O11">
        <f t="shared" si="2"/>
        <v>4.4999999999999998E-2</v>
      </c>
      <c r="P11">
        <f t="shared" si="3"/>
        <v>0.40500000000000003</v>
      </c>
      <c r="Q11" s="32">
        <f>Q10-((Q10/$V$2)*(M11*R10))</f>
        <v>310516.74545140052</v>
      </c>
      <c r="R11" s="26">
        <f>R10+(Q10/$V$2)*(M11*R10)-(R10*O11)</f>
        <v>48.02564338540553</v>
      </c>
      <c r="S11" s="26">
        <f t="shared" si="4"/>
        <v>4.2289052140544534</v>
      </c>
    </row>
    <row r="12" spans="1:28" x14ac:dyDescent="0.35">
      <c r="A12" s="15">
        <v>1</v>
      </c>
      <c r="C12" s="16">
        <f t="shared" si="5"/>
        <v>43915</v>
      </c>
      <c r="D12" s="18">
        <f t="shared" si="7"/>
        <v>5</v>
      </c>
      <c r="E12" s="36">
        <v>19</v>
      </c>
      <c r="F12" s="47">
        <v>19</v>
      </c>
      <c r="G12" s="22"/>
      <c r="I12" s="31">
        <f t="shared" si="8"/>
        <v>0.35714285714285715</v>
      </c>
      <c r="J12" s="31">
        <f t="shared" ref="J12:J72" si="9">AVERAGE(I6:I12)</f>
        <v>0.32482993197278909</v>
      </c>
      <c r="K12" s="22">
        <f t="shared" si="0"/>
        <v>95</v>
      </c>
      <c r="L12" s="24">
        <f t="shared" si="1"/>
        <v>10</v>
      </c>
      <c r="M12">
        <f>IF(A12=0,$Y$2,IF(A12=1,$Y$3,IF(A12=2,$Y$4,IF(A12=3,$Y$5,IF(A12=4,$Y$6,IF(A12=5,$Y$7,IF(A12=6,$Y$8,IF(A12=7,#REF!,""))))))))</f>
        <v>0.45</v>
      </c>
      <c r="N12">
        <v>22.22</v>
      </c>
      <c r="O12">
        <f t="shared" si="2"/>
        <v>4.4999999999999998E-2</v>
      </c>
      <c r="P12">
        <f t="shared" si="3"/>
        <v>0.40500000000000003</v>
      </c>
      <c r="Q12" s="32">
        <f>Q11-((Q11/$V$2)*(M12*R11))</f>
        <v>310495.13747853466</v>
      </c>
      <c r="R12" s="26">
        <f>R11+(Q11/$V$2)*(M12*R11)-(R11*O12)</f>
        <v>67.472462298942105</v>
      </c>
      <c r="S12" s="26">
        <f t="shared" si="4"/>
        <v>6.3900591663977018</v>
      </c>
    </row>
    <row r="13" spans="1:28" x14ac:dyDescent="0.35">
      <c r="A13" s="15">
        <v>1</v>
      </c>
      <c r="C13" s="16">
        <f t="shared" si="5"/>
        <v>43916</v>
      </c>
      <c r="D13" s="18">
        <f t="shared" si="7"/>
        <v>4</v>
      </c>
      <c r="E13" s="36">
        <v>23</v>
      </c>
      <c r="F13" s="47">
        <v>23</v>
      </c>
      <c r="G13" s="22"/>
      <c r="I13" s="31">
        <f t="shared" si="8"/>
        <v>0.21052631578947367</v>
      </c>
      <c r="J13" s="31">
        <f t="shared" si="9"/>
        <v>0.3549051199427139</v>
      </c>
      <c r="K13" s="22">
        <f t="shared" si="0"/>
        <v>115</v>
      </c>
      <c r="L13" s="24">
        <f t="shared" si="1"/>
        <v>10</v>
      </c>
      <c r="M13">
        <f>IF(A13=0,$Y$2,IF(A13=1,$Y$3,IF(A13=2,$Y$4,IF(A13=3,$Y$5,IF(A13=4,$Y$6,IF(A13=5,$Y$7,IF(A13=6,$Y$8,IF(A13=7,#REF!,""))))))))</f>
        <v>0.45</v>
      </c>
      <c r="N13">
        <v>22.22</v>
      </c>
      <c r="O13">
        <f t="shared" si="2"/>
        <v>4.4999999999999998E-2</v>
      </c>
      <c r="P13">
        <f t="shared" si="3"/>
        <v>0.40500000000000003</v>
      </c>
      <c r="Q13" s="32">
        <f>Q12-((Q12/$V$2)*(M13*R12))</f>
        <v>310464.78199388756</v>
      </c>
      <c r="R13" s="26">
        <f>R12+(Q12/$V$2)*(M13*R12)-(R12*O13)</f>
        <v>94.791686142608455</v>
      </c>
      <c r="S13" s="26">
        <f t="shared" si="4"/>
        <v>9.4263199698500966</v>
      </c>
    </row>
    <row r="14" spans="1:28" x14ac:dyDescent="0.35">
      <c r="A14" s="15">
        <v>1</v>
      </c>
      <c r="C14" s="16">
        <f t="shared" si="5"/>
        <v>43917</v>
      </c>
      <c r="D14" s="18">
        <f t="shared" si="7"/>
        <v>0</v>
      </c>
      <c r="E14" s="36">
        <v>23</v>
      </c>
      <c r="F14" s="47">
        <v>23</v>
      </c>
      <c r="G14" s="22"/>
      <c r="I14" s="31">
        <f t="shared" si="8"/>
        <v>0</v>
      </c>
      <c r="J14" s="31">
        <f t="shared" si="9"/>
        <v>0.25966702470461872</v>
      </c>
      <c r="K14" s="22">
        <f t="shared" si="0"/>
        <v>115</v>
      </c>
      <c r="L14" s="24">
        <f t="shared" si="1"/>
        <v>10</v>
      </c>
      <c r="M14">
        <f>IF(A14=0,$Y$2,IF(A14=1,$Y$3,IF(A14=2,$Y$4,IF(A14=3,$Y$5,IF(A14=4,$Y$6,IF(A14=5,$Y$7,IF(A14=6,$Y$8,IF(A14=7,#REF!,""))))))))</f>
        <v>0.45</v>
      </c>
      <c r="N14">
        <v>22.22</v>
      </c>
      <c r="O14">
        <f t="shared" si="2"/>
        <v>4.4999999999999998E-2</v>
      </c>
      <c r="P14">
        <f t="shared" si="3"/>
        <v>0.40500000000000003</v>
      </c>
      <c r="Q14" s="32">
        <f>Q13-((Q13/$V$2)*(M14*R13))</f>
        <v>310422.13991203142</v>
      </c>
      <c r="R14" s="26">
        <f>R13+(Q13/$V$2)*(M14*R13)-(R13*O14)</f>
        <v>133.16814212231944</v>
      </c>
      <c r="S14" s="26">
        <f t="shared" si="4"/>
        <v>13.691945846267476</v>
      </c>
    </row>
    <row r="15" spans="1:28" x14ac:dyDescent="0.35">
      <c r="A15" s="15">
        <v>1</v>
      </c>
      <c r="C15" s="16">
        <f t="shared" si="5"/>
        <v>43918</v>
      </c>
      <c r="D15" s="18">
        <f t="shared" si="7"/>
        <v>18</v>
      </c>
      <c r="E15" s="36">
        <v>41</v>
      </c>
      <c r="F15" s="47">
        <v>41</v>
      </c>
      <c r="G15" s="22"/>
      <c r="I15" s="31">
        <f t="shared" si="8"/>
        <v>0.78260869565217395</v>
      </c>
      <c r="J15" s="31">
        <f t="shared" si="9"/>
        <v>0.28575398122635781</v>
      </c>
      <c r="K15" s="22">
        <f t="shared" si="0"/>
        <v>205</v>
      </c>
      <c r="L15" s="24">
        <f t="shared" si="1"/>
        <v>10</v>
      </c>
      <c r="M15">
        <f>IF(A15=0,$Y$2,IF(A15=1,$Y$3,IF(A15=2,$Y$4,IF(A15=3,$Y$5,IF(A15=4,$Y$6,IF(A15=5,$Y$7,IF(A15=6,$Y$8,IF(A15=7,#REF!,""))))))))</f>
        <v>0.45</v>
      </c>
      <c r="N15">
        <v>22.22</v>
      </c>
      <c r="O15">
        <f t="shared" si="2"/>
        <v>4.4999999999999998E-2</v>
      </c>
      <c r="P15">
        <f t="shared" si="3"/>
        <v>0.40500000000000003</v>
      </c>
      <c r="Q15" s="32">
        <f>Q14-((Q14/$V$2)*(M15*R14))</f>
        <v>310362.24239251693</v>
      </c>
      <c r="R15" s="26">
        <f>R14+(Q14/$V$2)*(M15*R14)-(R14*O15)</f>
        <v>187.07309524129809</v>
      </c>
      <c r="S15" s="26">
        <f t="shared" si="4"/>
        <v>19.684512241771849</v>
      </c>
    </row>
    <row r="16" spans="1:28" x14ac:dyDescent="0.35">
      <c r="A16" s="15">
        <v>1</v>
      </c>
      <c r="B16" t="s">
        <v>44</v>
      </c>
      <c r="C16" s="16">
        <f t="shared" si="5"/>
        <v>43919</v>
      </c>
      <c r="D16" s="18">
        <f t="shared" si="7"/>
        <v>10</v>
      </c>
      <c r="E16" s="36">
        <v>51</v>
      </c>
      <c r="F16" s="47">
        <v>51</v>
      </c>
      <c r="G16" s="22"/>
      <c r="I16" s="31">
        <f t="shared" si="8"/>
        <v>0.24390243902439024</v>
      </c>
      <c r="J16" s="31">
        <f t="shared" si="9"/>
        <v>0.284882901086985</v>
      </c>
      <c r="K16" s="22">
        <f t="shared" si="0"/>
        <v>255</v>
      </c>
      <c r="L16" s="24">
        <f t="shared" si="1"/>
        <v>10</v>
      </c>
      <c r="M16">
        <f>IF(A16=0,$Y$2,IF(A16=1,$Y$3,IF(A16=2,$Y$4,IF(A16=3,$Y$5,IF(A16=4,$Y$6,IF(A16=5,$Y$7,IF(A16=6,$Y$8,IF(A16=7,#REF!,""))))))))</f>
        <v>0.45</v>
      </c>
      <c r="N16">
        <v>22.22</v>
      </c>
      <c r="O16">
        <f t="shared" si="2"/>
        <v>4.4999999999999998E-2</v>
      </c>
      <c r="P16">
        <f t="shared" si="3"/>
        <v>0.40500000000000003</v>
      </c>
      <c r="Q16" s="32">
        <f>Q15-((Q15/$V$2)*(M16*R15))</f>
        <v>310278.1152725346</v>
      </c>
      <c r="R16" s="26">
        <f>R15+(Q15/$V$2)*(M16*R15)-(R15*O16)</f>
        <v>262.78192593779193</v>
      </c>
      <c r="S16" s="26">
        <f t="shared" si="4"/>
        <v>28.102801527630263</v>
      </c>
    </row>
    <row r="17" spans="1:19" x14ac:dyDescent="0.35">
      <c r="A17" s="15">
        <v>1</v>
      </c>
      <c r="C17" s="16">
        <f t="shared" si="5"/>
        <v>43920</v>
      </c>
      <c r="D17" s="18">
        <f t="shared" si="7"/>
        <v>26</v>
      </c>
      <c r="E17" s="36">
        <v>77</v>
      </c>
      <c r="F17" s="47">
        <v>77</v>
      </c>
      <c r="G17" s="22"/>
      <c r="H17" s="22">
        <v>1</v>
      </c>
      <c r="I17" s="31">
        <f t="shared" si="8"/>
        <v>0.50980392156862742</v>
      </c>
      <c r="J17" s="31">
        <f t="shared" si="9"/>
        <v>0.35771203273964602</v>
      </c>
      <c r="K17" s="22">
        <f t="shared" si="0"/>
        <v>385</v>
      </c>
      <c r="L17" s="24">
        <f t="shared" si="1"/>
        <v>10</v>
      </c>
      <c r="M17">
        <f>IF(A17=0,$Y$2,IF(A17=1,$Y$3,IF(A17=2,$Y$4,IF(A17=3,$Y$5,IF(A17=4,$Y$6,IF(A17=5,$Y$7,IF(A17=6,$Y$8,IF(A17=7,#REF!,""))))))))</f>
        <v>0.45</v>
      </c>
      <c r="N17">
        <v>22.22</v>
      </c>
      <c r="O17">
        <f t="shared" si="2"/>
        <v>4.4999999999999998E-2</v>
      </c>
      <c r="P17">
        <f t="shared" si="3"/>
        <v>0.40500000000000003</v>
      </c>
      <c r="Q17" s="32">
        <f>Q16-((Q16/$V$2)*(M17*R16))</f>
        <v>310159.97378236672</v>
      </c>
      <c r="R17" s="26">
        <f>R16+(Q16/$V$2)*(M17*R16)-(R16*O17)</f>
        <v>369.09822943844239</v>
      </c>
      <c r="S17" s="26">
        <f t="shared" si="4"/>
        <v>39.927988194830903</v>
      </c>
    </row>
    <row r="18" spans="1:19" x14ac:dyDescent="0.35">
      <c r="A18" s="15">
        <v>1</v>
      </c>
      <c r="C18" s="16">
        <f t="shared" si="5"/>
        <v>43921</v>
      </c>
      <c r="D18" s="18">
        <f t="shared" si="7"/>
        <v>23</v>
      </c>
      <c r="E18" s="36">
        <v>100</v>
      </c>
      <c r="F18" s="47">
        <v>98</v>
      </c>
      <c r="G18" s="22"/>
      <c r="H18" s="22">
        <v>2</v>
      </c>
      <c r="I18" s="31">
        <f t="shared" si="8"/>
        <v>0.27272727272727271</v>
      </c>
      <c r="J18" s="31">
        <f t="shared" si="9"/>
        <v>0.33953021455782789</v>
      </c>
      <c r="K18" s="22">
        <f t="shared" si="0"/>
        <v>490</v>
      </c>
      <c r="L18" s="24">
        <f t="shared" si="1"/>
        <v>10</v>
      </c>
      <c r="M18">
        <f>IF(A18=0,$Y$2,IF(A18=1,$Y$3,IF(A18=2,$Y$4,IF(A18=3,$Y$5,IF(A18=4,$Y$6,IF(A18=5,$Y$7,IF(A18=6,$Y$8,IF(A18=7,#REF!,""))))))))</f>
        <v>0.45</v>
      </c>
      <c r="N18">
        <v>22.22</v>
      </c>
      <c r="O18">
        <f t="shared" si="2"/>
        <v>4.4999999999999998E-2</v>
      </c>
      <c r="P18">
        <f t="shared" si="3"/>
        <v>0.40500000000000003</v>
      </c>
      <c r="Q18" s="32">
        <f>Q17-((Q17/$V$2)*(M18*R17))</f>
        <v>309994.09779474215</v>
      </c>
      <c r="R18" s="26">
        <f>R17+(Q17/$V$2)*(M18*R17)-(R17*O18)</f>
        <v>518.3647967382758</v>
      </c>
      <c r="S18" s="26">
        <f t="shared" si="4"/>
        <v>56.537408519560813</v>
      </c>
    </row>
    <row r="19" spans="1:19" x14ac:dyDescent="0.35">
      <c r="A19" s="15">
        <v>2</v>
      </c>
      <c r="B19" t="s">
        <v>45</v>
      </c>
      <c r="C19" s="16">
        <f t="shared" si="5"/>
        <v>43922</v>
      </c>
      <c r="D19" s="18">
        <f>E19-E18</f>
        <v>8</v>
      </c>
      <c r="E19" s="36">
        <v>108</v>
      </c>
      <c r="F19" s="47">
        <v>105</v>
      </c>
      <c r="G19" s="45">
        <v>10</v>
      </c>
      <c r="H19" s="45">
        <v>3</v>
      </c>
      <c r="I19" s="31">
        <f t="shared" si="8"/>
        <v>7.1428571428571425E-2</v>
      </c>
      <c r="J19" s="31">
        <f t="shared" si="9"/>
        <v>0.2987138880272156</v>
      </c>
      <c r="K19" s="22">
        <f t="shared" si="0"/>
        <v>525</v>
      </c>
      <c r="L19" s="24">
        <f t="shared" si="1"/>
        <v>2.4</v>
      </c>
      <c r="M19">
        <f>IF(A19=0,$Y$2,IF(A19=1,$Y$3,IF(A19=2,$Y$4,IF(A19=3,$Y$5,IF(A19=4,$Y$6,IF(A19=5,$Y$7,IF(A19=6,$Y$8,IF(A19=7,#REF!,""))))))))</f>
        <v>0.108</v>
      </c>
      <c r="N19">
        <v>22.22</v>
      </c>
      <c r="O19">
        <f t="shared" si="2"/>
        <v>4.4999999999999998E-2</v>
      </c>
      <c r="P19">
        <f t="shared" si="3"/>
        <v>6.3E-2</v>
      </c>
      <c r="Q19" s="32">
        <f>Q18-((Q18/$V$2)*(M19*R18))</f>
        <v>309938.21784906427</v>
      </c>
      <c r="R19" s="26">
        <f>R18+(Q18/$V$2)*(M19*R18)-(R18*O19)</f>
        <v>550.91832656294412</v>
      </c>
      <c r="S19" s="26">
        <f t="shared" si="4"/>
        <v>79.863824372783228</v>
      </c>
    </row>
    <row r="20" spans="1:19" x14ac:dyDescent="0.35">
      <c r="A20" s="15">
        <v>2</v>
      </c>
      <c r="C20" s="16">
        <f t="shared" si="5"/>
        <v>43923</v>
      </c>
      <c r="D20" s="18">
        <f t="shared" ref="D20:D84" si="10">E20-E19</f>
        <v>9</v>
      </c>
      <c r="E20" s="36">
        <v>117</v>
      </c>
      <c r="F20" s="45">
        <v>102</v>
      </c>
      <c r="G20" s="45">
        <v>12</v>
      </c>
      <c r="H20" s="45">
        <v>3</v>
      </c>
      <c r="I20" s="31">
        <f t="shared" si="8"/>
        <v>-2.8571428571428571E-2</v>
      </c>
      <c r="J20" s="31">
        <f t="shared" si="9"/>
        <v>0.26455706740422963</v>
      </c>
      <c r="K20" s="22">
        <f t="shared" si="0"/>
        <v>510</v>
      </c>
      <c r="L20" s="24">
        <f t="shared" si="1"/>
        <v>2.4</v>
      </c>
      <c r="M20">
        <f>IF(A20=0,$Y$2,IF(A20=1,$Y$3,IF(A20=2,$Y$4,IF(A20=3,$Y$5,IF(A20=4,$Y$6,IF(A20=5,$Y$7,IF(A20=6,$Y$8,IF(A20=7,#REF!,""))))))))</f>
        <v>0.108</v>
      </c>
      <c r="N20">
        <v>22.22</v>
      </c>
      <c r="O20">
        <f t="shared" si="2"/>
        <v>4.4999999999999998E-2</v>
      </c>
      <c r="P20">
        <f t="shared" si="3"/>
        <v>6.3E-2</v>
      </c>
      <c r="Q20" s="32">
        <f>Q19-((Q19/$V$2)*(M20*R19))</f>
        <v>309878.83932459925</v>
      </c>
      <c r="R20" s="26">
        <f>R19+(Q19/$V$2)*(M20*R19)-(R19*O20)</f>
        <v>585.50552633263453</v>
      </c>
      <c r="S20" s="26">
        <f t="shared" si="4"/>
        <v>104.65514906811572</v>
      </c>
    </row>
    <row r="21" spans="1:19" x14ac:dyDescent="0.35">
      <c r="A21" s="15">
        <v>2</v>
      </c>
      <c r="C21" s="16">
        <f t="shared" si="5"/>
        <v>43924</v>
      </c>
      <c r="D21" s="18">
        <f t="shared" si="10"/>
        <v>21</v>
      </c>
      <c r="E21" s="36">
        <v>138</v>
      </c>
      <c r="F21" s="45">
        <v>114</v>
      </c>
      <c r="G21" s="45">
        <v>20</v>
      </c>
      <c r="H21" s="45">
        <v>4</v>
      </c>
      <c r="I21" s="31">
        <f t="shared" si="8"/>
        <v>0.11764705882352941</v>
      </c>
      <c r="J21" s="31">
        <f t="shared" si="9"/>
        <v>0.28136379009330525</v>
      </c>
      <c r="K21" s="22">
        <f t="shared" si="0"/>
        <v>570</v>
      </c>
      <c r="L21" s="24">
        <f t="shared" si="1"/>
        <v>2.4</v>
      </c>
      <c r="M21">
        <f>IF(A21=0,$Y$2,IF(A21=1,$Y$3,IF(A21=2,$Y$4,IF(A21=3,$Y$5,IF(A21=4,$Y$6,IF(A21=5,$Y$7,IF(A21=6,$Y$8,IF(A21=7,#REF!,""))))))))</f>
        <v>0.108</v>
      </c>
      <c r="N21">
        <v>22.22</v>
      </c>
      <c r="O21">
        <f t="shared" si="2"/>
        <v>4.4999999999999998E-2</v>
      </c>
      <c r="P21">
        <f t="shared" si="3"/>
        <v>6.3E-2</v>
      </c>
      <c r="Q21" s="32">
        <f>Q20-((Q20/$V$2)*(M21*R20))</f>
        <v>309815.74504741951</v>
      </c>
      <c r="R21" s="26">
        <f>R20+(Q20/$V$2)*(M21*R20)-(R20*O21)</f>
        <v>622.25205482739568</v>
      </c>
      <c r="S21" s="26">
        <f t="shared" si="4"/>
        <v>131.00289775308428</v>
      </c>
    </row>
    <row r="22" spans="1:19" x14ac:dyDescent="0.35">
      <c r="A22" s="15">
        <v>2</v>
      </c>
      <c r="C22" s="16">
        <f t="shared" si="5"/>
        <v>43925</v>
      </c>
      <c r="D22" s="18">
        <f t="shared" si="10"/>
        <v>13</v>
      </c>
      <c r="E22" s="36">
        <v>151</v>
      </c>
      <c r="F22" s="45">
        <v>126</v>
      </c>
      <c r="G22" s="45">
        <v>21</v>
      </c>
      <c r="H22" s="45">
        <v>4</v>
      </c>
      <c r="I22" s="31">
        <f t="shared" si="8"/>
        <v>0.10526315789473684</v>
      </c>
      <c r="J22" s="31">
        <f t="shared" si="9"/>
        <v>0.1846001418422428</v>
      </c>
      <c r="K22" s="22">
        <f t="shared" si="0"/>
        <v>630</v>
      </c>
      <c r="L22" s="24">
        <f t="shared" si="1"/>
        <v>2.4</v>
      </c>
      <c r="M22">
        <f>IF(A22=0,$Y$2,IF(A22=1,$Y$3,IF(A22=2,$Y$4,IF(A22=3,$Y$5,IF(A22=4,$Y$6,IF(A22=5,$Y$7,IF(A22=6,$Y$8,IF(A22=7,#REF!,""))))))))</f>
        <v>0.108</v>
      </c>
      <c r="N22">
        <v>22.22</v>
      </c>
      <c r="O22">
        <f t="shared" si="2"/>
        <v>4.4999999999999998E-2</v>
      </c>
      <c r="P22">
        <f t="shared" si="3"/>
        <v>6.3E-2</v>
      </c>
      <c r="Q22" s="32">
        <f>Q21-((Q21/$V$2)*(M22*R21))</f>
        <v>309748.70460452407</v>
      </c>
      <c r="R22" s="26">
        <f>R21+(Q21/$V$2)*(M22*R21)-(R21*O22)</f>
        <v>661.29115525560871</v>
      </c>
      <c r="S22" s="26">
        <f t="shared" si="4"/>
        <v>159.00424022031709</v>
      </c>
    </row>
    <row r="23" spans="1:19" x14ac:dyDescent="0.35">
      <c r="A23" s="15">
        <v>2</v>
      </c>
      <c r="C23" s="16">
        <f t="shared" si="5"/>
        <v>43926</v>
      </c>
      <c r="D23" s="18">
        <f t="shared" si="10"/>
        <v>3</v>
      </c>
      <c r="E23" s="36">
        <v>154</v>
      </c>
      <c r="F23" s="45">
        <v>128</v>
      </c>
      <c r="G23" s="45">
        <v>21</v>
      </c>
      <c r="H23" s="45">
        <v>5</v>
      </c>
      <c r="I23" s="31">
        <f t="shared" si="8"/>
        <v>1.5873015873015872E-2</v>
      </c>
      <c r="J23" s="31">
        <f t="shared" si="9"/>
        <v>0.152024509963475</v>
      </c>
      <c r="K23" s="22">
        <f t="shared" si="0"/>
        <v>640</v>
      </c>
      <c r="L23" s="24">
        <f t="shared" si="1"/>
        <v>2.4</v>
      </c>
      <c r="M23">
        <f>IF(A23=0,$Y$2,IF(A23=1,$Y$3,IF(A23=2,$Y$4,IF(A23=3,$Y$5,IF(A23=4,$Y$6,IF(A23=5,$Y$7,IF(A23=6,$Y$8,IF(A23=7,#REF!,""))))))))</f>
        <v>0.108</v>
      </c>
      <c r="N23">
        <v>22.22</v>
      </c>
      <c r="O23">
        <f t="shared" si="2"/>
        <v>4.4999999999999998E-2</v>
      </c>
      <c r="P23">
        <f t="shared" si="3"/>
        <v>6.3E-2</v>
      </c>
      <c r="Q23" s="32">
        <f>Q22-((Q22/$V$2)*(M23*R22))</f>
        <v>309677.47356816381</v>
      </c>
      <c r="R23" s="26">
        <f>R22+(Q22/$V$2)*(M23*R22)-(R22*O23)</f>
        <v>702.76408962938888</v>
      </c>
      <c r="S23" s="26">
        <f t="shared" si="4"/>
        <v>188.76234220681948</v>
      </c>
    </row>
    <row r="24" spans="1:19" x14ac:dyDescent="0.35">
      <c r="A24" s="15">
        <v>2</v>
      </c>
      <c r="C24" s="16">
        <f t="shared" si="5"/>
        <v>43927</v>
      </c>
      <c r="D24" s="18">
        <f t="shared" si="10"/>
        <v>26</v>
      </c>
      <c r="E24" s="36">
        <v>180</v>
      </c>
      <c r="F24" s="45">
        <v>149</v>
      </c>
      <c r="G24" s="45">
        <v>25</v>
      </c>
      <c r="H24" s="45">
        <v>6</v>
      </c>
      <c r="I24" s="31">
        <f t="shared" si="8"/>
        <v>0.1640625</v>
      </c>
      <c r="J24" s="31">
        <f t="shared" si="9"/>
        <v>0.10263287831081394</v>
      </c>
      <c r="K24" s="22">
        <f t="shared" si="0"/>
        <v>745</v>
      </c>
      <c r="L24" s="24">
        <f t="shared" si="1"/>
        <v>2.4</v>
      </c>
      <c r="M24">
        <f>IF(A24=0,$Y$2,IF(A24=1,$Y$3,IF(A24=2,$Y$4,IF(A24=3,$Y$5,IF(A24=4,$Y$6,IF(A24=5,$Y$7,IF(A24=6,$Y$8,IF(A24=7,#REF!,""))))))))</f>
        <v>0.108</v>
      </c>
      <c r="N24">
        <v>22.22</v>
      </c>
      <c r="O24">
        <f t="shared" si="2"/>
        <v>4.4999999999999998E-2</v>
      </c>
      <c r="P24">
        <f t="shared" si="3"/>
        <v>6.3E-2</v>
      </c>
      <c r="Q24" s="32">
        <f>Q23-((Q23/$V$2)*(M24*R23))</f>
        <v>309601.79267882102</v>
      </c>
      <c r="R24" s="26">
        <f>R23+(Q23/$V$2)*(M24*R23)-(R23*O24)</f>
        <v>746.82059493886038</v>
      </c>
      <c r="S24" s="26">
        <f t="shared" si="4"/>
        <v>220.38672624014197</v>
      </c>
    </row>
    <row r="25" spans="1:19" x14ac:dyDescent="0.35">
      <c r="A25" s="15">
        <v>2</v>
      </c>
      <c r="C25" s="16">
        <f t="shared" si="5"/>
        <v>43928</v>
      </c>
      <c r="D25" s="18">
        <f t="shared" si="10"/>
        <v>11</v>
      </c>
      <c r="E25" s="36">
        <v>191</v>
      </c>
      <c r="F25" s="45">
        <v>143</v>
      </c>
      <c r="G25" s="45">
        <v>42</v>
      </c>
      <c r="H25" s="45">
        <v>6</v>
      </c>
      <c r="I25" s="31">
        <f t="shared" si="8"/>
        <v>-4.0268456375838924E-2</v>
      </c>
      <c r="J25" s="31">
        <f t="shared" si="9"/>
        <v>5.7919202724655151E-2</v>
      </c>
      <c r="K25" s="22">
        <f t="shared" si="0"/>
        <v>715</v>
      </c>
      <c r="L25" s="24">
        <f t="shared" si="1"/>
        <v>2.4</v>
      </c>
      <c r="M25">
        <f>IF(A25=0,$Y$2,IF(A25=1,$Y$3,IF(A25=2,$Y$4,IF(A25=3,$Y$5,IF(A25=4,$Y$6,IF(A25=5,$Y$7,IF(A25=6,$Y$8,IF(A25=7,#REF!,""))))))))</f>
        <v>0.108</v>
      </c>
      <c r="N25">
        <v>22.22</v>
      </c>
      <c r="O25">
        <f t="shared" si="2"/>
        <v>4.4999999999999998E-2</v>
      </c>
      <c r="P25">
        <f t="shared" si="3"/>
        <v>6.3E-2</v>
      </c>
      <c r="Q25" s="32">
        <f>Q24-((Q24/$V$2)*(M25*R24))</f>
        <v>309521.38698518783</v>
      </c>
      <c r="R25" s="26">
        <f>R24+(Q24/$V$2)*(M25*R24)-(R24*O25)</f>
        <v>793.61936179980557</v>
      </c>
      <c r="S25" s="26">
        <f t="shared" si="4"/>
        <v>253.99365301239067</v>
      </c>
    </row>
    <row r="26" spans="1:19" x14ac:dyDescent="0.35">
      <c r="A26" s="15">
        <v>2</v>
      </c>
      <c r="C26" s="16">
        <f t="shared" si="5"/>
        <v>43929</v>
      </c>
      <c r="D26" s="18">
        <f t="shared" si="10"/>
        <v>23</v>
      </c>
      <c r="E26" s="36">
        <v>214</v>
      </c>
      <c r="F26" s="45">
        <v>160</v>
      </c>
      <c r="G26" s="45">
        <v>47</v>
      </c>
      <c r="H26" s="45">
        <v>7</v>
      </c>
      <c r="I26" s="31">
        <f t="shared" si="8"/>
        <v>0.11888111888111888</v>
      </c>
      <c r="J26" s="31">
        <f t="shared" si="9"/>
        <v>6.4698138075019077E-2</v>
      </c>
      <c r="K26" s="22">
        <f t="shared" si="0"/>
        <v>800</v>
      </c>
      <c r="L26" s="24">
        <f t="shared" si="1"/>
        <v>2.4</v>
      </c>
      <c r="M26">
        <f>IF(A26=0,$Y$2,IF(A26=1,$Y$3,IF(A26=2,$Y$4,IF(A26=3,$Y$5,IF(A26=4,$Y$6,IF(A26=5,$Y$7,IF(A26=6,$Y$8,IF(A26=7,#REF!,""))))))))</f>
        <v>0.108</v>
      </c>
      <c r="N26">
        <v>22.22</v>
      </c>
      <c r="O26">
        <f t="shared" si="2"/>
        <v>4.4999999999999998E-2</v>
      </c>
      <c r="P26">
        <f t="shared" si="3"/>
        <v>6.3E-2</v>
      </c>
      <c r="Q26" s="32">
        <f>Q25-((Q25/$V$2)*(M26*R25))</f>
        <v>309435.96493950032</v>
      </c>
      <c r="R26" s="26">
        <f>R25+(Q25/$V$2)*(M26*R25)-(R25*O26)</f>
        <v>843.32853620632284</v>
      </c>
      <c r="S26" s="26">
        <f t="shared" si="4"/>
        <v>289.7065242933819</v>
      </c>
    </row>
    <row r="27" spans="1:19" x14ac:dyDescent="0.35">
      <c r="A27" s="15">
        <v>2</v>
      </c>
      <c r="C27" s="16">
        <f t="shared" si="5"/>
        <v>43930</v>
      </c>
      <c r="D27" s="18">
        <f t="shared" si="10"/>
        <v>20</v>
      </c>
      <c r="E27" s="36">
        <v>234</v>
      </c>
      <c r="F27" s="45">
        <v>163</v>
      </c>
      <c r="G27" s="45">
        <v>62</v>
      </c>
      <c r="H27" s="45">
        <v>9</v>
      </c>
      <c r="I27" s="31">
        <f t="shared" si="8"/>
        <v>1.8749999999999999E-2</v>
      </c>
      <c r="J27" s="31">
        <f t="shared" si="9"/>
        <v>7.1458342156651727E-2</v>
      </c>
      <c r="K27" s="22">
        <f t="shared" si="0"/>
        <v>815</v>
      </c>
      <c r="L27" s="24">
        <f t="shared" si="1"/>
        <v>2.4</v>
      </c>
      <c r="M27">
        <f>IF(A27=0,$Y$2,IF(A27=1,$Y$3,IF(A27=2,$Y$4,IF(A27=3,$Y$5,IF(A27=4,$Y$6,IF(A27=5,$Y$7,IF(A27=6,$Y$8,IF(A27=7,#REF!,""))))))))</f>
        <v>0.108</v>
      </c>
      <c r="N27">
        <v>22.22</v>
      </c>
      <c r="O27">
        <f t="shared" si="2"/>
        <v>4.4999999999999998E-2</v>
      </c>
      <c r="P27">
        <f t="shared" si="3"/>
        <v>6.3E-2</v>
      </c>
      <c r="Q27" s="32">
        <f>Q26-((Q26/$V$2)*(M27*R26))</f>
        <v>309345.21744661278</v>
      </c>
      <c r="R27" s="26">
        <f>R26+(Q26/$V$2)*(M27*R26)-(R26*O27)</f>
        <v>896.12624496458034</v>
      </c>
      <c r="S27" s="26">
        <f t="shared" si="4"/>
        <v>327.65630842266643</v>
      </c>
    </row>
    <row r="28" spans="1:19" x14ac:dyDescent="0.35">
      <c r="A28" s="15">
        <v>2</v>
      </c>
      <c r="C28" s="16">
        <f t="shared" si="5"/>
        <v>43931</v>
      </c>
      <c r="D28" s="18">
        <f t="shared" si="10"/>
        <v>15</v>
      </c>
      <c r="E28" s="36">
        <v>249</v>
      </c>
      <c r="F28" s="45">
        <v>168</v>
      </c>
      <c r="G28" s="45">
        <v>68</v>
      </c>
      <c r="H28" s="45">
        <v>13</v>
      </c>
      <c r="I28" s="31">
        <f t="shared" si="8"/>
        <v>3.0674846625766871E-2</v>
      </c>
      <c r="J28" s="31">
        <f t="shared" si="9"/>
        <v>5.9033740414114209E-2</v>
      </c>
      <c r="K28" s="22">
        <f t="shared" si="0"/>
        <v>840</v>
      </c>
      <c r="L28" s="24">
        <f t="shared" si="1"/>
        <v>2.4</v>
      </c>
      <c r="M28">
        <f>IF(A28=0,$Y$2,IF(A28=1,$Y$3,IF(A28=2,$Y$4,IF(A28=3,$Y$5,IF(A28=4,$Y$6,IF(A28=5,$Y$7,IF(A28=6,$Y$8,IF(A28=7,#REF!,""))))))))</f>
        <v>0.108</v>
      </c>
      <c r="N28">
        <v>22.22</v>
      </c>
      <c r="O28">
        <f t="shared" si="2"/>
        <v>4.4999999999999998E-2</v>
      </c>
      <c r="P28">
        <f t="shared" si="3"/>
        <v>6.3E-2</v>
      </c>
      <c r="Q28" s="32">
        <f>Q27-((Q27/$V$2)*(M28*R27))</f>
        <v>309248.81686524028</v>
      </c>
      <c r="R28" s="26">
        <f>R27+(Q27/$V$2)*(M28*R27)-(R27*O28)</f>
        <v>952.20114531364004</v>
      </c>
      <c r="S28" s="26">
        <f t="shared" si="4"/>
        <v>367.98198944607253</v>
      </c>
    </row>
    <row r="29" spans="1:19" x14ac:dyDescent="0.35">
      <c r="A29" s="15">
        <v>2</v>
      </c>
      <c r="C29" s="16">
        <f t="shared" si="5"/>
        <v>43932</v>
      </c>
      <c r="D29" s="18">
        <f t="shared" si="10"/>
        <v>21</v>
      </c>
      <c r="E29" s="21">
        <v>270</v>
      </c>
      <c r="F29" s="45">
        <v>188</v>
      </c>
      <c r="G29" s="45">
        <v>68</v>
      </c>
      <c r="H29" s="22">
        <v>14</v>
      </c>
      <c r="I29" s="31">
        <f t="shared" si="8"/>
        <v>0.11904761904761904</v>
      </c>
      <c r="J29" s="31">
        <f t="shared" si="9"/>
        <v>6.1002949150240245E-2</v>
      </c>
      <c r="K29" s="22">
        <f t="shared" si="0"/>
        <v>940</v>
      </c>
      <c r="L29" s="24">
        <f t="shared" si="1"/>
        <v>2.4</v>
      </c>
      <c r="M29">
        <f>IF(A29=0,$Y$2,IF(A29=1,$Y$3,IF(A29=2,$Y$4,IF(A29=3,$Y$5,IF(A29=4,$Y$6,IF(A29=5,$Y$7,IF(A29=6,$Y$8,IF(A29=7,#REF!,""))))))))</f>
        <v>0.108</v>
      </c>
      <c r="N29">
        <v>22.22</v>
      </c>
      <c r="O29">
        <f t="shared" si="2"/>
        <v>4.4999999999999998E-2</v>
      </c>
      <c r="P29">
        <f t="shared" si="3"/>
        <v>6.3E-2</v>
      </c>
      <c r="Q29" s="32">
        <f>Q28-((Q28/$V$2)*(M29*R28))</f>
        <v>309146.41595986224</v>
      </c>
      <c r="R29" s="26">
        <f>R28+(Q28/$V$2)*(M29*R28)-(R28*O29)</f>
        <v>1011.7529991525587</v>
      </c>
      <c r="S29" s="26">
        <f t="shared" si="4"/>
        <v>410.83104098518635</v>
      </c>
    </row>
    <row r="30" spans="1:19" x14ac:dyDescent="0.35">
      <c r="A30" s="15">
        <v>2</v>
      </c>
      <c r="C30" s="16">
        <f t="shared" si="5"/>
        <v>43933</v>
      </c>
      <c r="D30" s="18">
        <f t="shared" si="10"/>
        <v>37</v>
      </c>
      <c r="E30" s="21">
        <v>307</v>
      </c>
      <c r="F30" s="45">
        <v>223</v>
      </c>
      <c r="G30" s="45">
        <v>68</v>
      </c>
      <c r="H30" s="22">
        <v>16</v>
      </c>
      <c r="I30" s="31">
        <f t="shared" si="8"/>
        <v>0.18617021276595744</v>
      </c>
      <c r="J30" s="31">
        <f t="shared" si="9"/>
        <v>8.533112013494619E-2</v>
      </c>
      <c r="K30" s="22">
        <f t="shared" si="0"/>
        <v>1115</v>
      </c>
      <c r="L30" s="24">
        <f t="shared" si="1"/>
        <v>2.4</v>
      </c>
      <c r="M30">
        <f>IF(A30=0,$Y$2,IF(A30=1,$Y$3,IF(A30=2,$Y$4,IF(A30=3,$Y$5,IF(A30=4,$Y$6,IF(A30=5,$Y$7,IF(A30=6,$Y$8,IF(A30=7,#REF!,""))))))))</f>
        <v>0.108</v>
      </c>
      <c r="N30">
        <v>22.22</v>
      </c>
      <c r="O30">
        <f t="shared" si="2"/>
        <v>4.4999999999999998E-2</v>
      </c>
      <c r="P30">
        <f t="shared" si="3"/>
        <v>6.3E-2</v>
      </c>
      <c r="Q30" s="32">
        <f>Q29-((Q29/$V$2)*(M30*R29))</f>
        <v>309037.64680186572</v>
      </c>
      <c r="R30" s="26">
        <f>R29+(Q29/$V$2)*(M30*R29)-(R29*O30)</f>
        <v>1074.9932721872121</v>
      </c>
      <c r="S30" s="26">
        <f t="shared" si="4"/>
        <v>456.35992594705147</v>
      </c>
    </row>
    <row r="31" spans="1:19" x14ac:dyDescent="0.35">
      <c r="A31" s="15">
        <v>2</v>
      </c>
      <c r="C31" s="16">
        <f t="shared" si="5"/>
        <v>43934</v>
      </c>
      <c r="D31" s="18">
        <f t="shared" si="10"/>
        <v>10</v>
      </c>
      <c r="E31" s="21">
        <v>317</v>
      </c>
      <c r="F31" s="45">
        <v>224</v>
      </c>
      <c r="G31" s="45">
        <v>72</v>
      </c>
      <c r="H31" s="22">
        <v>21</v>
      </c>
      <c r="I31" s="31">
        <f t="shared" si="8"/>
        <v>4.4843049327354259E-3</v>
      </c>
      <c r="J31" s="31">
        <f t="shared" si="9"/>
        <v>6.253423512533697E-2</v>
      </c>
      <c r="K31" s="22">
        <f t="shared" si="0"/>
        <v>1120</v>
      </c>
      <c r="L31" s="24">
        <f t="shared" si="1"/>
        <v>2.4</v>
      </c>
      <c r="M31">
        <f>IF(A31=0,$Y$2,IF(A31=1,$Y$3,IF(A31=2,$Y$4,IF(A31=3,$Y$5,IF(A31=4,$Y$6,IF(A31=5,$Y$7,IF(A31=6,$Y$8,IF(A31=7,#REF!,""))))))))</f>
        <v>0.108</v>
      </c>
      <c r="N31">
        <v>22.22</v>
      </c>
      <c r="O31">
        <f t="shared" si="2"/>
        <v>4.4999999999999998E-2</v>
      </c>
      <c r="P31">
        <f t="shared" si="3"/>
        <v>6.3E-2</v>
      </c>
      <c r="Q31" s="32">
        <f>Q30-((Q30/$V$2)*(M31*R30))</f>
        <v>308922.11961862154</v>
      </c>
      <c r="R31" s="26">
        <f>R30+(Q30/$V$2)*(M31*R30)-(R30*O31)</f>
        <v>1142.1457581829529</v>
      </c>
      <c r="S31" s="26">
        <f t="shared" si="4"/>
        <v>504.73462319547599</v>
      </c>
    </row>
    <row r="32" spans="1:19" x14ac:dyDescent="0.35">
      <c r="A32" s="15">
        <v>2</v>
      </c>
      <c r="C32" s="16">
        <f t="shared" si="5"/>
        <v>43935</v>
      </c>
      <c r="D32" s="18">
        <f t="shared" si="10"/>
        <v>13</v>
      </c>
      <c r="E32" s="21">
        <v>330</v>
      </c>
      <c r="F32" s="45">
        <v>220</v>
      </c>
      <c r="G32" s="45">
        <v>85</v>
      </c>
      <c r="H32" s="22">
        <v>25</v>
      </c>
      <c r="I32" s="31">
        <f t="shared" si="8"/>
        <v>-1.7857142857142856E-2</v>
      </c>
      <c r="J32" s="31">
        <f t="shared" si="9"/>
        <v>6.5735851342293553E-2</v>
      </c>
      <c r="K32" s="22">
        <f t="shared" si="0"/>
        <v>1100</v>
      </c>
      <c r="L32" s="24">
        <f t="shared" si="1"/>
        <v>2.4</v>
      </c>
      <c r="M32">
        <f>IF(A32=0,$Y$2,IF(A32=1,$Y$3,IF(A32=2,$Y$4,IF(A32=3,$Y$5,IF(A32=4,$Y$6,IF(A32=5,$Y$7,IF(A32=6,$Y$8,IF(A32=7,#REF!,""))))))))</f>
        <v>0.108</v>
      </c>
      <c r="N32">
        <v>22.22</v>
      </c>
      <c r="O32">
        <f t="shared" si="2"/>
        <v>4.4999999999999998E-2</v>
      </c>
      <c r="P32">
        <f t="shared" si="3"/>
        <v>6.3E-2</v>
      </c>
      <c r="Q32" s="32">
        <f>Q31-((Q31/$V$2)*(M32*R31))</f>
        <v>308799.42158932885</v>
      </c>
      <c r="R32" s="26">
        <f>R31+(Q31/$V$2)*(M32*R31)-(R31*O32)</f>
        <v>1213.4472283574348</v>
      </c>
      <c r="S32" s="26">
        <f t="shared" si="4"/>
        <v>556.1311823137089</v>
      </c>
    </row>
    <row r="33" spans="1:19" x14ac:dyDescent="0.35">
      <c r="A33" s="15">
        <v>2</v>
      </c>
      <c r="C33" s="16">
        <f t="shared" si="5"/>
        <v>43936</v>
      </c>
      <c r="D33" s="18">
        <f t="shared" si="10"/>
        <v>37</v>
      </c>
      <c r="E33" s="21">
        <v>367</v>
      </c>
      <c r="F33" s="45">
        <v>253</v>
      </c>
      <c r="G33" s="45">
        <v>89</v>
      </c>
      <c r="H33" s="22">
        <v>25</v>
      </c>
      <c r="I33" s="31">
        <f t="shared" si="8"/>
        <v>0.15</v>
      </c>
      <c r="J33" s="31">
        <f t="shared" si="9"/>
        <v>7.0181405787847997E-2</v>
      </c>
      <c r="K33" s="22">
        <f t="shared" si="0"/>
        <v>1265</v>
      </c>
      <c r="L33" s="24">
        <f t="shared" si="1"/>
        <v>2.4</v>
      </c>
      <c r="M33">
        <f>IF(A33=0,$Y$2,IF(A33=1,$Y$3,IF(A33=2,$Y$4,IF(A33=3,$Y$5,IF(A33=4,$Y$6,IF(A33=5,$Y$7,IF(A33=6,$Y$8,IF(A33=7,#REF!,""))))))))</f>
        <v>0.108</v>
      </c>
      <c r="N33">
        <v>22.22</v>
      </c>
      <c r="O33">
        <f t="shared" si="2"/>
        <v>4.4999999999999998E-2</v>
      </c>
      <c r="P33">
        <f t="shared" si="3"/>
        <v>6.3E-2</v>
      </c>
      <c r="Q33" s="32">
        <f>Q32-((Q32/$V$2)*(M33*R32))</f>
        <v>308669.11558664165</v>
      </c>
      <c r="R33" s="26">
        <f>R32+(Q32/$V$2)*(M33*R32)-(R32*O33)</f>
        <v>1289.1481057685639</v>
      </c>
      <c r="S33" s="26">
        <f t="shared" si="4"/>
        <v>610.73630758979346</v>
      </c>
    </row>
    <row r="34" spans="1:19" x14ac:dyDescent="0.35">
      <c r="A34" s="15">
        <v>2</v>
      </c>
      <c r="C34" s="16">
        <f t="shared" si="5"/>
        <v>43937</v>
      </c>
      <c r="D34" s="18">
        <f t="shared" si="10"/>
        <v>34</v>
      </c>
      <c r="E34" s="21">
        <v>401</v>
      </c>
      <c r="F34" s="45">
        <v>272</v>
      </c>
      <c r="G34" s="45">
        <v>101</v>
      </c>
      <c r="H34" s="22">
        <v>28</v>
      </c>
      <c r="I34" s="31">
        <f t="shared" si="8"/>
        <v>7.5098814229249009E-2</v>
      </c>
      <c r="J34" s="31">
        <f t="shared" si="9"/>
        <v>7.8231236392026421E-2</v>
      </c>
      <c r="K34" s="22">
        <f t="shared" si="0"/>
        <v>1360</v>
      </c>
      <c r="L34" s="24">
        <f t="shared" si="1"/>
        <v>2.4</v>
      </c>
      <c r="M34">
        <f>IF(A34=0,$Y$2,IF(A34=1,$Y$3,IF(A34=2,$Y$4,IF(A34=3,$Y$5,IF(A34=4,$Y$6,IF(A34=5,$Y$7,IF(A34=6,$Y$8,IF(A34=7,#REF!,""))))))))</f>
        <v>0.108</v>
      </c>
      <c r="N34">
        <v>22.22</v>
      </c>
      <c r="O34">
        <f t="shared" si="2"/>
        <v>4.4999999999999998E-2</v>
      </c>
      <c r="P34">
        <f t="shared" si="3"/>
        <v>6.3E-2</v>
      </c>
      <c r="Q34" s="32">
        <f>Q33-((Q33/$V$2)*(M34*R33))</f>
        <v>308530.73886330851</v>
      </c>
      <c r="R34" s="26">
        <f>R33+(Q33/$V$2)*(M34*R33)-(R33*O34)</f>
        <v>1369.5131643420971</v>
      </c>
      <c r="S34" s="26">
        <f t="shared" si="4"/>
        <v>668.74797234937887</v>
      </c>
    </row>
    <row r="35" spans="1:19" x14ac:dyDescent="0.35">
      <c r="A35" s="15">
        <v>3</v>
      </c>
      <c r="B35" t="s">
        <v>46</v>
      </c>
      <c r="C35" s="16">
        <f t="shared" si="5"/>
        <v>43938</v>
      </c>
      <c r="D35" s="18">
        <f t="shared" si="10"/>
        <v>6</v>
      </c>
      <c r="E35" s="21">
        <v>407</v>
      </c>
      <c r="F35" s="45">
        <v>272</v>
      </c>
      <c r="G35" s="45">
        <v>107</v>
      </c>
      <c r="H35" s="45">
        <v>28</v>
      </c>
      <c r="I35" s="31">
        <f t="shared" si="8"/>
        <v>0</v>
      </c>
      <c r="J35" s="31">
        <f t="shared" si="9"/>
        <v>7.3849115445488306E-2</v>
      </c>
      <c r="K35" s="22">
        <f t="shared" si="0"/>
        <v>1360</v>
      </c>
      <c r="L35" s="24">
        <f t="shared" si="1"/>
        <v>1.3333333333333333</v>
      </c>
      <c r="M35">
        <f>IF(A35=0,$Y$2,IF(A35=1,$Y$3,IF(A35=2,$Y$4,IF(A35=3,$Y$5,IF(A35=4,$Y$6,IF(A35=5,$Y$7,IF(A35=6,$Y$8,IF(A35=7,#REF!,""))))))))</f>
        <v>0.06</v>
      </c>
      <c r="N35">
        <v>22.22</v>
      </c>
      <c r="O35">
        <f t="shared" si="2"/>
        <v>4.4999999999999998E-2</v>
      </c>
      <c r="P35">
        <f t="shared" si="3"/>
        <v>1.4999999999999999E-2</v>
      </c>
      <c r="Q35" s="32">
        <f>Q34-((Q34/$V$2)*(M35*R34))</f>
        <v>308449.10709664662</v>
      </c>
      <c r="R35" s="26">
        <f>R34+(Q34/$V$2)*(M35*R34)-(R34*O35)</f>
        <v>1389.5168386085923</v>
      </c>
      <c r="S35" s="26">
        <f t="shared" si="4"/>
        <v>730.3760647447732</v>
      </c>
    </row>
    <row r="36" spans="1:19" x14ac:dyDescent="0.35">
      <c r="A36" s="15">
        <v>3</v>
      </c>
      <c r="C36" s="16">
        <f t="shared" si="5"/>
        <v>43939</v>
      </c>
      <c r="D36" s="18">
        <f t="shared" si="10"/>
        <v>12</v>
      </c>
      <c r="E36" s="36">
        <v>419</v>
      </c>
      <c r="F36" s="45">
        <v>284</v>
      </c>
      <c r="G36" s="45">
        <v>107</v>
      </c>
      <c r="H36" s="45">
        <v>28</v>
      </c>
      <c r="I36" s="31">
        <f t="shared" si="8"/>
        <v>4.4117647058823532E-2</v>
      </c>
      <c r="J36" s="31">
        <f t="shared" si="9"/>
        <v>6.3144833732803232E-2</v>
      </c>
      <c r="K36" s="22">
        <f t="shared" si="0"/>
        <v>1420</v>
      </c>
      <c r="L36" s="24">
        <f t="shared" si="1"/>
        <v>1.3333333333333333</v>
      </c>
      <c r="M36">
        <f>IF(A36=0,$Y$2,IF(A36=1,$Y$3,IF(A36=2,$Y$4,IF(A36=3,$Y$5,IF(A36=4,$Y$6,IF(A36=5,$Y$7,IF(A36=6,$Y$8,IF(A36=7,#REF!,""))))))))</f>
        <v>0.06</v>
      </c>
      <c r="N36">
        <v>22.22</v>
      </c>
      <c r="O36">
        <f t="shared" si="2"/>
        <v>4.4999999999999998E-2</v>
      </c>
      <c r="P36">
        <f t="shared" si="3"/>
        <v>1.4999999999999999E-2</v>
      </c>
      <c r="Q36" s="32">
        <f>Q35-((Q35/$V$2)*(M36*R35))</f>
        <v>308366.30489651696</v>
      </c>
      <c r="R36" s="26">
        <f>R35+(Q35/$V$2)*(M36*R35)-(R35*O36)</f>
        <v>1409.7907810008858</v>
      </c>
      <c r="S36" s="26">
        <f t="shared" si="4"/>
        <v>792.90432248215984</v>
      </c>
    </row>
    <row r="37" spans="1:19" x14ac:dyDescent="0.35">
      <c r="A37" s="15">
        <v>3</v>
      </c>
      <c r="C37" s="16">
        <f t="shared" si="5"/>
        <v>43940</v>
      </c>
      <c r="D37" s="18">
        <f t="shared" si="10"/>
        <v>11</v>
      </c>
      <c r="E37" s="21">
        <v>430</v>
      </c>
      <c r="F37" s="45">
        <v>291</v>
      </c>
      <c r="G37" s="47">
        <v>107</v>
      </c>
      <c r="H37" s="47">
        <v>32</v>
      </c>
      <c r="I37" s="31">
        <f t="shared" si="8"/>
        <v>2.464788732394366E-2</v>
      </c>
      <c r="J37" s="31">
        <f t="shared" si="9"/>
        <v>4.007021581251554E-2</v>
      </c>
      <c r="K37" s="22">
        <f t="shared" si="0"/>
        <v>1455</v>
      </c>
      <c r="L37" s="24">
        <f t="shared" si="1"/>
        <v>1.3333333333333333</v>
      </c>
      <c r="M37">
        <f>IF(A37=0,$Y$2,IF(A37=1,$Y$3,IF(A37=2,$Y$4,IF(A37=3,$Y$5,IF(A37=4,$Y$6,IF(A37=5,$Y$7,IF(A37=6,$Y$8,IF(A37=7,#REF!,""))))))))</f>
        <v>0.06</v>
      </c>
      <c r="N37">
        <v>22.22</v>
      </c>
      <c r="O37">
        <f t="shared" si="2"/>
        <v>4.4999999999999998E-2</v>
      </c>
      <c r="P37">
        <f t="shared" si="3"/>
        <v>1.4999999999999999E-2</v>
      </c>
      <c r="Q37" s="32">
        <f>Q36-((Q36/$V$2)*(M37*R36))</f>
        <v>308282.3171114623</v>
      </c>
      <c r="R37" s="26">
        <f>R36+(Q36/$V$2)*(M37*R36)-(R36*O37)</f>
        <v>1430.3379809105363</v>
      </c>
      <c r="S37" s="26">
        <f t="shared" si="4"/>
        <v>856.34490762719975</v>
      </c>
    </row>
    <row r="38" spans="1:19" x14ac:dyDescent="0.35">
      <c r="A38" s="15">
        <v>3</v>
      </c>
      <c r="C38" s="16">
        <f t="shared" si="5"/>
        <v>43941</v>
      </c>
      <c r="D38" s="18">
        <f t="shared" si="10"/>
        <v>15</v>
      </c>
      <c r="E38" s="21">
        <v>445</v>
      </c>
      <c r="F38" s="45">
        <v>285</v>
      </c>
      <c r="G38" s="47">
        <v>124</v>
      </c>
      <c r="H38" s="47">
        <v>36</v>
      </c>
      <c r="I38" s="31">
        <f t="shared" si="8"/>
        <v>-2.0618556701030927E-2</v>
      </c>
      <c r="J38" s="31">
        <f t="shared" si="9"/>
        <v>3.6484092721977494E-2</v>
      </c>
      <c r="K38" s="22">
        <f t="shared" si="0"/>
        <v>1425</v>
      </c>
      <c r="L38" s="24">
        <f t="shared" si="1"/>
        <v>1.3333333333333333</v>
      </c>
      <c r="M38">
        <f>IF(A38=0,$Y$2,IF(A38=1,$Y$3,IF(A38=2,$Y$4,IF(A38=3,$Y$5,IF(A38=4,$Y$6,IF(A38=5,$Y$7,IF(A38=6,$Y$8,IF(A38=7,#REF!,""))))))))</f>
        <v>0.06</v>
      </c>
      <c r="N38">
        <v>22.22</v>
      </c>
      <c r="O38">
        <f t="shared" si="2"/>
        <v>4.4999999999999998E-2</v>
      </c>
      <c r="P38">
        <f t="shared" si="3"/>
        <v>1.4999999999999999E-2</v>
      </c>
      <c r="Q38" s="32">
        <f>Q37-((Q37/$V$2)*(M38*R37))</f>
        <v>308197.12844289228</v>
      </c>
      <c r="R38" s="26">
        <f>R37+(Q37/$V$2)*(M38*R37)-(R37*O38)</f>
        <v>1451.1614403395945</v>
      </c>
      <c r="S38" s="26">
        <f t="shared" si="4"/>
        <v>920.71011676817386</v>
      </c>
    </row>
    <row r="39" spans="1:19" x14ac:dyDescent="0.35">
      <c r="A39" s="15">
        <v>3</v>
      </c>
      <c r="C39" s="16">
        <f t="shared" si="5"/>
        <v>43942</v>
      </c>
      <c r="D39" s="18">
        <f t="shared" si="10"/>
        <v>13</v>
      </c>
      <c r="E39" s="21">
        <v>458</v>
      </c>
      <c r="F39" s="45">
        <v>286</v>
      </c>
      <c r="G39" s="47">
        <v>134</v>
      </c>
      <c r="H39" s="47">
        <v>38</v>
      </c>
      <c r="I39" s="31">
        <f t="shared" si="8"/>
        <v>3.5087719298245615E-3</v>
      </c>
      <c r="J39" s="31">
        <f t="shared" si="9"/>
        <v>3.9536366262972841E-2</v>
      </c>
      <c r="K39" s="22">
        <f t="shared" si="0"/>
        <v>1430</v>
      </c>
      <c r="L39" s="24">
        <f t="shared" si="1"/>
        <v>1.3333333333333333</v>
      </c>
      <c r="M39">
        <f>IF(A39=0,$Y$2,IF(A39=1,$Y$3,IF(A39=2,$Y$4,IF(A39=3,$Y$5,IF(A39=4,$Y$6,IF(A39=5,$Y$7,IF(A39=6,$Y$8,IF(A39=7,#REF!,""))))))))</f>
        <v>0.06</v>
      </c>
      <c r="N39">
        <v>22.22</v>
      </c>
      <c r="O39">
        <f t="shared" si="2"/>
        <v>4.4999999999999998E-2</v>
      </c>
      <c r="P39">
        <f t="shared" si="3"/>
        <v>1.4999999999999999E-2</v>
      </c>
      <c r="Q39" s="32">
        <f>Q38-((Q38/$V$2)*(M39*R38))</f>
        <v>308110.72344518104</v>
      </c>
      <c r="R39" s="26">
        <f>R38+(Q38/$V$2)*(M39*R38)-(R38*O39)</f>
        <v>1472.264173235548</v>
      </c>
      <c r="S39" s="26">
        <f t="shared" si="4"/>
        <v>986.01238158345564</v>
      </c>
    </row>
    <row r="40" spans="1:19" x14ac:dyDescent="0.35">
      <c r="A40" s="15">
        <v>3</v>
      </c>
      <c r="C40" s="16">
        <f t="shared" si="5"/>
        <v>43943</v>
      </c>
      <c r="D40" s="18">
        <f t="shared" si="10"/>
        <v>12</v>
      </c>
      <c r="E40" s="21">
        <v>470</v>
      </c>
      <c r="F40" s="48">
        <v>288</v>
      </c>
      <c r="G40" s="49">
        <v>143</v>
      </c>
      <c r="H40" s="49">
        <v>39</v>
      </c>
      <c r="I40" s="31">
        <f t="shared" si="8"/>
        <v>6.993006993006993E-3</v>
      </c>
      <c r="J40" s="31">
        <f t="shared" si="9"/>
        <v>1.9106795833402405E-2</v>
      </c>
      <c r="K40" s="22">
        <f t="shared" si="0"/>
        <v>1440</v>
      </c>
      <c r="L40" s="24">
        <f t="shared" si="1"/>
        <v>1.3333333333333333</v>
      </c>
      <c r="M40">
        <f>IF(A40=0,$Y$2,IF(A40=1,$Y$3,IF(A40=2,$Y$4,IF(A40=3,$Y$5,IF(A40=4,$Y$6,IF(A40=5,$Y$7,IF(A40=6,$Y$8,IF(A40=7,#REF!,""))))))))</f>
        <v>0.06</v>
      </c>
      <c r="N40">
        <v>22.22</v>
      </c>
      <c r="O40">
        <f t="shared" si="2"/>
        <v>4.4999999999999998E-2</v>
      </c>
      <c r="P40">
        <f t="shared" si="3"/>
        <v>1.4999999999999999E-2</v>
      </c>
      <c r="Q40" s="32">
        <f>Q39-((Q39/$V$2)*(M40*R39))</f>
        <v>308023.08652582334</v>
      </c>
      <c r="R40" s="26">
        <f>R39+(Q39/$V$2)*(M40*R39)-(R39*O40)</f>
        <v>1493.6492047976462</v>
      </c>
      <c r="S40" s="26">
        <f t="shared" si="4"/>
        <v>1052.2642693790553</v>
      </c>
    </row>
    <row r="41" spans="1:19" x14ac:dyDescent="0.35">
      <c r="A41" s="15">
        <v>3</v>
      </c>
      <c r="C41" s="16">
        <f t="shared" si="5"/>
        <v>43944</v>
      </c>
      <c r="D41" s="18">
        <f t="shared" si="10"/>
        <v>11</v>
      </c>
      <c r="E41" s="21">
        <v>481</v>
      </c>
      <c r="F41" s="45">
        <v>292</v>
      </c>
      <c r="G41" s="47">
        <v>149</v>
      </c>
      <c r="H41" s="47">
        <v>40</v>
      </c>
      <c r="I41" s="31">
        <f t="shared" si="8"/>
        <v>1.3888888888888888E-2</v>
      </c>
      <c r="J41" s="31">
        <f t="shared" si="9"/>
        <v>1.036252078477953E-2</v>
      </c>
      <c r="K41" s="22">
        <f t="shared" si="0"/>
        <v>1460</v>
      </c>
      <c r="L41" s="24">
        <f t="shared" si="1"/>
        <v>1.3333333333333333</v>
      </c>
      <c r="M41">
        <f>IF(A41=0,$Y$2,IF(A41=1,$Y$3,IF(A41=2,$Y$4,IF(A41=3,$Y$5,IF(A41=4,$Y$6,IF(A41=5,$Y$7,IF(A41=6,$Y$8,IF(A41=7,#REF!,""))))))))</f>
        <v>0.06</v>
      </c>
      <c r="N41">
        <v>22.22</v>
      </c>
      <c r="O41">
        <f t="shared" si="2"/>
        <v>4.4999999999999998E-2</v>
      </c>
      <c r="P41">
        <f t="shared" si="3"/>
        <v>1.4999999999999999E-2</v>
      </c>
      <c r="Q41" s="32">
        <f>Q40-((Q40/$V$2)*(M41*R40))</f>
        <v>307934.20194565115</v>
      </c>
      <c r="R41" s="26">
        <f>R40+(Q40/$V$2)*(M41*R40)-(R40*O41)</f>
        <v>1515.3195707539423</v>
      </c>
      <c r="S41" s="26">
        <f t="shared" si="4"/>
        <v>1119.4784835949495</v>
      </c>
    </row>
    <row r="42" spans="1:19" x14ac:dyDescent="0.35">
      <c r="A42" s="15">
        <v>3</v>
      </c>
      <c r="C42" s="16">
        <f t="shared" si="5"/>
        <v>43945</v>
      </c>
      <c r="D42" s="18">
        <f t="shared" si="10"/>
        <v>13</v>
      </c>
      <c r="E42" s="21">
        <v>494</v>
      </c>
      <c r="F42" s="45">
        <v>288</v>
      </c>
      <c r="G42" s="47">
        <v>166</v>
      </c>
      <c r="H42" s="47">
        <v>40</v>
      </c>
      <c r="I42" s="31">
        <f t="shared" si="8"/>
        <v>-1.3698630136986301E-2</v>
      </c>
      <c r="J42" s="31">
        <f t="shared" si="9"/>
        <v>8.4055736223529152E-3</v>
      </c>
      <c r="K42" s="22">
        <f t="shared" si="0"/>
        <v>1440</v>
      </c>
      <c r="L42" s="24">
        <f t="shared" si="1"/>
        <v>1.3333333333333333</v>
      </c>
      <c r="M42">
        <f>IF(A42=0,$Y$2,IF(A42=1,$Y$3,IF(A42=2,$Y$4,IF(A42=3,$Y$5,IF(A42=4,$Y$6,IF(A42=5,$Y$7,IF(A42=6,$Y$8,IF(A42=7,#REF!,""))))))))</f>
        <v>0.06</v>
      </c>
      <c r="N42">
        <v>22.22</v>
      </c>
      <c r="O42">
        <f t="shared" si="2"/>
        <v>4.4999999999999998E-2</v>
      </c>
      <c r="P42">
        <f t="shared" si="3"/>
        <v>1.4999999999999999E-2</v>
      </c>
      <c r="Q42" s="32">
        <f>Q41-((Q41/$V$2)*(M42*R41))</f>
        <v>307844.05381911277</v>
      </c>
      <c r="R42" s="26">
        <f>R41+(Q41/$V$2)*(M42*R41)-(R41*O42)</f>
        <v>1537.2783166083723</v>
      </c>
      <c r="S42" s="26">
        <f t="shared" si="4"/>
        <v>1187.6678642788768</v>
      </c>
    </row>
    <row r="43" spans="1:19" x14ac:dyDescent="0.35">
      <c r="A43" s="15">
        <v>4</v>
      </c>
      <c r="B43" t="s">
        <v>46</v>
      </c>
      <c r="C43" s="16">
        <f t="shared" si="5"/>
        <v>43946</v>
      </c>
      <c r="D43" s="18">
        <f t="shared" si="10"/>
        <v>3</v>
      </c>
      <c r="E43" s="21">
        <v>497</v>
      </c>
      <c r="F43" s="45">
        <v>291</v>
      </c>
      <c r="G43" s="22">
        <v>166</v>
      </c>
      <c r="H43" s="22">
        <v>40</v>
      </c>
      <c r="I43" s="31">
        <f t="shared" si="8"/>
        <v>1.0416666666666666E-2</v>
      </c>
      <c r="J43" s="31">
        <f t="shared" si="9"/>
        <v>3.5911478520447918E-3</v>
      </c>
      <c r="K43" s="22">
        <f t="shared" si="0"/>
        <v>1455</v>
      </c>
      <c r="L43" s="24">
        <f t="shared" si="1"/>
        <v>0.6</v>
      </c>
      <c r="M43">
        <f>IF(A43=0,$Y$2,IF(A43=1,$Y$3,IF(A43=2,$Y$4,IF(A43=3,$Y$5,IF(A43=4,$Y$6,IF(A43=5,$Y$7,IF(A43=6,$Y$8,IF(A43=7,#REF!,""))))))))</f>
        <v>2.7E-2</v>
      </c>
      <c r="N43">
        <v>22.22</v>
      </c>
      <c r="O43">
        <f t="shared" si="2"/>
        <v>4.4999999999999998E-2</v>
      </c>
      <c r="P43">
        <f t="shared" si="3"/>
        <v>-1.7999999999999999E-2</v>
      </c>
      <c r="Q43" s="32">
        <f>Q42-((Q42/$V$2)*(M43*R42))</f>
        <v>307802.91135208949</v>
      </c>
      <c r="R43" s="26">
        <f>R42+(Q42/$V$2)*(M43*R42)-(R42*O43)</f>
        <v>1509.2432593842866</v>
      </c>
      <c r="S43" s="26">
        <f t="shared" si="4"/>
        <v>1256.8453885262536</v>
      </c>
    </row>
    <row r="44" spans="1:19" x14ac:dyDescent="0.35">
      <c r="A44" s="15">
        <v>4</v>
      </c>
      <c r="C44" s="16">
        <f t="shared" si="5"/>
        <v>43947</v>
      </c>
      <c r="D44" s="18">
        <f t="shared" si="10"/>
        <v>2</v>
      </c>
      <c r="E44" s="21">
        <v>499</v>
      </c>
      <c r="F44" s="45">
        <v>293</v>
      </c>
      <c r="G44" s="47">
        <v>166</v>
      </c>
      <c r="H44" s="47">
        <v>40</v>
      </c>
      <c r="I44" s="31">
        <f t="shared" si="8"/>
        <v>6.8728522336769758E-3</v>
      </c>
      <c r="J44" s="31">
        <f t="shared" si="9"/>
        <v>1.0518571248638365E-3</v>
      </c>
      <c r="K44" s="22">
        <f t="shared" si="0"/>
        <v>1465</v>
      </c>
      <c r="L44" s="24">
        <f t="shared" si="1"/>
        <v>0.6</v>
      </c>
      <c r="M44">
        <f>IF(A44=0,$Y$2,IF(A44=1,$Y$3,IF(A44=2,$Y$4,IF(A44=3,$Y$5,IF(A44=4,$Y$6,IF(A44=5,$Y$7,IF(A44=6,$Y$8,IF(A44=7,#REF!,""))))))))</f>
        <v>2.7E-2</v>
      </c>
      <c r="N44">
        <v>22.22</v>
      </c>
      <c r="O44">
        <f t="shared" si="2"/>
        <v>4.4999999999999998E-2</v>
      </c>
      <c r="P44">
        <f t="shared" si="3"/>
        <v>-1.7999999999999999E-2</v>
      </c>
      <c r="Q44" s="32">
        <f>Q43-((Q43/$V$2)*(M44*R43))</f>
        <v>307762.52459083986</v>
      </c>
      <c r="R44" s="26">
        <f>R43+(Q43/$V$2)*(M44*R43)-(R43*O44)</f>
        <v>1481.7140739616364</v>
      </c>
      <c r="S44" s="26">
        <f t="shared" si="4"/>
        <v>1324.7613351985465</v>
      </c>
    </row>
    <row r="45" spans="1:19" x14ac:dyDescent="0.35">
      <c r="A45" s="15">
        <v>4</v>
      </c>
      <c r="B45" t="s">
        <v>53</v>
      </c>
      <c r="C45" s="16">
        <f t="shared" si="5"/>
        <v>43948</v>
      </c>
      <c r="D45" s="18">
        <f t="shared" si="10"/>
        <v>5</v>
      </c>
      <c r="E45" s="21">
        <v>504</v>
      </c>
      <c r="F45" s="22">
        <v>289</v>
      </c>
      <c r="G45" s="47">
        <v>172</v>
      </c>
      <c r="H45" s="47">
        <v>43</v>
      </c>
      <c r="I45" s="31">
        <f t="shared" si="8"/>
        <v>-1.3651877133105802E-2</v>
      </c>
      <c r="J45" s="31">
        <f t="shared" si="9"/>
        <v>2.0470970631388547E-3</v>
      </c>
      <c r="K45" s="22">
        <f t="shared" si="0"/>
        <v>1445</v>
      </c>
      <c r="L45" s="24">
        <f t="shared" si="1"/>
        <v>0.6</v>
      </c>
      <c r="M45">
        <f>IF(A45=0,$Y$2,IF(A45=1,$Y$3,IF(A45=2,$Y$4,IF(A45=3,$Y$5,IF(A45=4,$Y$6,IF(A45=5,$Y$7,IF(A45=6,$Y$8,IF(A45=7,#REF!,""))))))))</f>
        <v>2.7E-2</v>
      </c>
      <c r="N45">
        <v>22.22</v>
      </c>
      <c r="O45">
        <f t="shared" si="2"/>
        <v>4.4999999999999998E-2</v>
      </c>
      <c r="P45">
        <f t="shared" si="3"/>
        <v>-1.7999999999999999E-2</v>
      </c>
      <c r="Q45" s="32">
        <f>Q44-((Q44/$V$2)*(M45*R44))</f>
        <v>307722.87970234087</v>
      </c>
      <c r="R45" s="26">
        <f>R44+(Q44/$V$2)*(M45*R44)-(R44*O45)</f>
        <v>1454.6818291323507</v>
      </c>
      <c r="S45" s="26">
        <f t="shared" si="4"/>
        <v>1391.4384685268201</v>
      </c>
    </row>
    <row r="46" spans="1:19" x14ac:dyDescent="0.35">
      <c r="A46" s="15">
        <v>4</v>
      </c>
      <c r="C46" s="16">
        <f t="shared" si="5"/>
        <v>43949</v>
      </c>
      <c r="D46" s="18">
        <f t="shared" si="10"/>
        <v>3</v>
      </c>
      <c r="E46" s="21">
        <v>507</v>
      </c>
      <c r="F46" s="45">
        <v>266</v>
      </c>
      <c r="G46" s="47">
        <v>198</v>
      </c>
      <c r="H46" s="47">
        <v>43</v>
      </c>
      <c r="I46" s="31">
        <f t="shared" si="8"/>
        <v>-7.9584775086505188E-2</v>
      </c>
      <c r="J46" s="31">
        <f t="shared" si="9"/>
        <v>-9.8234096534796818E-3</v>
      </c>
      <c r="K46" s="22">
        <f t="shared" si="0"/>
        <v>1330</v>
      </c>
      <c r="L46" s="24">
        <f t="shared" si="1"/>
        <v>0.6</v>
      </c>
      <c r="M46">
        <f>IF(A46=0,$Y$2,IF(A46=1,$Y$3,IF(A46=2,$Y$4,IF(A46=3,$Y$5,IF(A46=4,$Y$6,IF(A46=5,$Y$7,IF(A46=6,$Y$8,IF(A46=7,#REF!,""))))))))</f>
        <v>2.7E-2</v>
      </c>
      <c r="N46">
        <v>22.22</v>
      </c>
      <c r="O46">
        <f t="shared" si="2"/>
        <v>4.4999999999999998E-2</v>
      </c>
      <c r="P46">
        <f t="shared" si="3"/>
        <v>-1.7999999999999999E-2</v>
      </c>
      <c r="Q46" s="32">
        <f>Q45-((Q45/$V$2)*(M46*R45))</f>
        <v>307683.96310500696</v>
      </c>
      <c r="R46" s="26">
        <f>R45+(Q45/$V$2)*(M46*R45)-(R45*O46)</f>
        <v>1428.1377441553266</v>
      </c>
      <c r="S46" s="26">
        <f t="shared" si="4"/>
        <v>1456.8991508377758</v>
      </c>
    </row>
    <row r="47" spans="1:19" x14ac:dyDescent="0.35">
      <c r="A47" s="15">
        <v>4</v>
      </c>
      <c r="C47" s="16">
        <f t="shared" si="5"/>
        <v>43950</v>
      </c>
      <c r="D47" s="18">
        <f t="shared" si="10"/>
        <v>9</v>
      </c>
      <c r="E47" s="21">
        <v>516</v>
      </c>
      <c r="F47" s="45">
        <v>259</v>
      </c>
      <c r="G47" s="47">
        <v>214</v>
      </c>
      <c r="H47" s="47">
        <v>43</v>
      </c>
      <c r="I47" s="31">
        <f t="shared" si="8"/>
        <v>-2.6315789473684209E-2</v>
      </c>
      <c r="J47" s="31">
        <f t="shared" si="9"/>
        <v>-1.4581809148721281E-2</v>
      </c>
      <c r="K47" s="22">
        <f t="shared" si="0"/>
        <v>1295</v>
      </c>
      <c r="L47" s="24">
        <f t="shared" si="1"/>
        <v>0.6</v>
      </c>
      <c r="M47">
        <f>IF(A47=0,$Y$2,IF(A47=1,$Y$3,IF(A47=2,$Y$4,IF(A47=3,$Y$5,IF(A47=4,$Y$6,IF(A47=5,$Y$7,IF(A47=6,$Y$8,IF(A47=7,#REF!,""))))))))</f>
        <v>2.7E-2</v>
      </c>
      <c r="N47">
        <v>22.22</v>
      </c>
      <c r="O47">
        <f t="shared" si="2"/>
        <v>4.4999999999999998E-2</v>
      </c>
      <c r="P47">
        <f t="shared" si="3"/>
        <v>-1.7999999999999999E-2</v>
      </c>
      <c r="Q47" s="32">
        <f>Q46-((Q46/$V$2)*(M47*R46))</f>
        <v>307645.76146418595</v>
      </c>
      <c r="R47" s="26">
        <f>R46+(Q46/$V$2)*(M47*R46)-(R46*O47)</f>
        <v>1402.0731864893551</v>
      </c>
      <c r="S47" s="26">
        <f t="shared" si="4"/>
        <v>1521.1653493247654</v>
      </c>
    </row>
    <row r="48" spans="1:19" x14ac:dyDescent="0.35">
      <c r="A48" s="15">
        <v>4</v>
      </c>
      <c r="B48" t="s">
        <v>47</v>
      </c>
      <c r="C48" s="16">
        <f t="shared" si="5"/>
        <v>43951</v>
      </c>
      <c r="D48" s="18">
        <f t="shared" si="10"/>
        <v>19</v>
      </c>
      <c r="E48" s="21">
        <v>535</v>
      </c>
      <c r="F48" s="45">
        <v>268</v>
      </c>
      <c r="G48" s="47">
        <v>224</v>
      </c>
      <c r="H48" s="22">
        <v>43</v>
      </c>
      <c r="I48" s="31">
        <f t="shared" si="8"/>
        <v>3.4749034749034749E-2</v>
      </c>
      <c r="J48" s="31">
        <f t="shared" si="9"/>
        <v>-1.1601788311557587E-2</v>
      </c>
      <c r="K48" s="22">
        <f t="shared" si="0"/>
        <v>1340</v>
      </c>
      <c r="L48" s="24">
        <f t="shared" si="1"/>
        <v>0.6</v>
      </c>
      <c r="M48">
        <f>IF(A48=0,$Y$2,IF(A48=1,$Y$3,IF(A48=2,$Y$4,IF(A48=3,$Y$5,IF(A48=4,$Y$6,IF(A48=5,$Y$7,IF(A48=6,$Y$8,IF(A48=7,#REF!,""))))))))</f>
        <v>2.7E-2</v>
      </c>
      <c r="N48">
        <v>22.22</v>
      </c>
      <c r="O48">
        <f t="shared" si="2"/>
        <v>4.4999999999999998E-2</v>
      </c>
      <c r="P48">
        <f t="shared" si="3"/>
        <v>-1.7999999999999999E-2</v>
      </c>
      <c r="Q48" s="32">
        <f>Q47-((Q47/$V$2)*(M48*R47))</f>
        <v>307608.26168773341</v>
      </c>
      <c r="R48" s="26">
        <f>R47+(Q47/$V$2)*(M48*R47)-(R47*O48)</f>
        <v>1376.4796695499078</v>
      </c>
      <c r="S48" s="26">
        <f t="shared" si="4"/>
        <v>1584.2586427167864</v>
      </c>
    </row>
    <row r="49" spans="1:19" x14ac:dyDescent="0.35">
      <c r="A49" s="15">
        <v>4</v>
      </c>
      <c r="B49" t="s">
        <v>54</v>
      </c>
      <c r="C49" s="16">
        <f t="shared" si="5"/>
        <v>43952</v>
      </c>
      <c r="D49" s="18">
        <f t="shared" si="10"/>
        <v>8</v>
      </c>
      <c r="E49" s="21">
        <v>543</v>
      </c>
      <c r="F49" s="45">
        <v>259</v>
      </c>
      <c r="G49" s="47">
        <v>241</v>
      </c>
      <c r="H49" s="22">
        <v>43</v>
      </c>
      <c r="I49" s="31">
        <f t="shared" si="8"/>
        <v>-3.3582089552238806E-2</v>
      </c>
      <c r="J49" s="31">
        <f t="shared" si="9"/>
        <v>-1.4442282513736516E-2</v>
      </c>
      <c r="K49" s="22">
        <f t="shared" si="0"/>
        <v>1295</v>
      </c>
      <c r="L49" s="24">
        <f t="shared" si="1"/>
        <v>0.6</v>
      </c>
      <c r="M49">
        <f>IF(A49=0,$Y$2,IF(A49=1,$Y$3,IF(A49=2,$Y$4,IF(A49=3,$Y$5,IF(A49=4,$Y$6,IF(A49=5,$Y$7,IF(A49=6,$Y$8,IF(A49=7,#REF!,""))))))))</f>
        <v>2.7E-2</v>
      </c>
      <c r="N49">
        <v>22.22</v>
      </c>
      <c r="O49">
        <f t="shared" si="2"/>
        <v>4.4999999999999998E-2</v>
      </c>
      <c r="P49">
        <f t="shared" si="3"/>
        <v>-1.7999999999999999E-2</v>
      </c>
      <c r="Q49" s="32">
        <f>Q48-((Q48/$V$2)*(M49*R48))</f>
        <v>307571.45092166361</v>
      </c>
      <c r="R49" s="26">
        <f>R48+(Q48/$V$2)*(M49*R48)-(R48*O49)</f>
        <v>1351.3488504899642</v>
      </c>
      <c r="S49" s="26">
        <f t="shared" si="4"/>
        <v>1646.2002278465322</v>
      </c>
    </row>
    <row r="50" spans="1:19" x14ac:dyDescent="0.35">
      <c r="A50" s="15">
        <v>4</v>
      </c>
      <c r="C50" s="16">
        <f t="shared" si="5"/>
        <v>43953</v>
      </c>
      <c r="D50" s="18">
        <f t="shared" si="10"/>
        <v>6</v>
      </c>
      <c r="E50" s="21">
        <v>549</v>
      </c>
      <c r="F50" s="45">
        <v>264</v>
      </c>
      <c r="G50" s="47">
        <v>241</v>
      </c>
      <c r="H50" s="22">
        <v>44</v>
      </c>
      <c r="I50" s="31">
        <f t="shared" si="8"/>
        <v>1.9305019305019305E-2</v>
      </c>
      <c r="J50" s="31">
        <f t="shared" si="9"/>
        <v>-1.3172517851114712E-2</v>
      </c>
      <c r="K50" s="22">
        <f t="shared" si="0"/>
        <v>1320</v>
      </c>
      <c r="L50" s="24">
        <f t="shared" si="1"/>
        <v>0.6</v>
      </c>
      <c r="M50">
        <f>IF(A50=0,$Y$2,IF(A50=1,$Y$3,IF(A50=2,$Y$4,IF(A50=3,$Y$5,IF(A50=4,$Y$6,IF(A50=5,$Y$7,IF(A50=6,$Y$8,IF(A50=7,#REF!,""))))))))</f>
        <v>2.7E-2</v>
      </c>
      <c r="N50">
        <v>22.22</v>
      </c>
      <c r="O50">
        <f t="shared" si="2"/>
        <v>4.4999999999999998E-2</v>
      </c>
      <c r="P50">
        <f t="shared" si="3"/>
        <v>-1.7999999999999999E-2</v>
      </c>
      <c r="Q50" s="32">
        <f>Q49-((Q49/$V$2)*(M50*R49))</f>
        <v>307535.3165458765</v>
      </c>
      <c r="R50" s="26">
        <f>R49+(Q49/$V$2)*(M50*R49)-(R49*O50)</f>
        <v>1326.6725280050416</v>
      </c>
      <c r="S50" s="26">
        <f t="shared" si="4"/>
        <v>1707.0109261185805</v>
      </c>
    </row>
    <row r="51" spans="1:19" x14ac:dyDescent="0.35">
      <c r="A51" s="15">
        <v>4</v>
      </c>
      <c r="C51" s="16">
        <f t="shared" si="5"/>
        <v>43954</v>
      </c>
      <c r="D51" s="18">
        <f t="shared" si="10"/>
        <v>4</v>
      </c>
      <c r="E51" s="21">
        <v>553</v>
      </c>
      <c r="F51" s="45">
        <v>268</v>
      </c>
      <c r="G51" s="45">
        <v>241</v>
      </c>
      <c r="H51" s="22">
        <v>44</v>
      </c>
      <c r="I51" s="31">
        <f t="shared" si="8"/>
        <v>1.5151515151515152E-2</v>
      </c>
      <c r="J51" s="31">
        <f t="shared" si="9"/>
        <v>-1.1989851719994971E-2</v>
      </c>
      <c r="K51" s="22">
        <f t="shared" si="0"/>
        <v>1340</v>
      </c>
      <c r="L51" s="24">
        <f t="shared" si="1"/>
        <v>0.6</v>
      </c>
      <c r="M51">
        <f>IF(A51=0,$Y$2,IF(A51=1,$Y$3,IF(A51=2,$Y$4,IF(A51=3,$Y$5,IF(A51=4,$Y$6,IF(A51=5,$Y$7,IF(A51=6,$Y$8,IF(A51=7,#REF!,""))))))))</f>
        <v>2.7E-2</v>
      </c>
      <c r="N51">
        <v>22.22</v>
      </c>
      <c r="O51">
        <f t="shared" si="2"/>
        <v>4.4999999999999998E-2</v>
      </c>
      <c r="P51">
        <f t="shared" si="3"/>
        <v>-1.7999999999999999E-2</v>
      </c>
      <c r="Q51" s="32">
        <f>Q50-((Q50/$V$2)*(M51*R50))</f>
        <v>307499.84616995876</v>
      </c>
      <c r="R51" s="26">
        <f>R50+(Q50/$V$2)*(M51*R50)-(R50*O51)</f>
        <v>1302.4426401625662</v>
      </c>
      <c r="S51" s="26">
        <f t="shared" si="4"/>
        <v>1766.7111898788073</v>
      </c>
    </row>
    <row r="52" spans="1:19" x14ac:dyDescent="0.35">
      <c r="A52" s="15">
        <v>4</v>
      </c>
      <c r="C52" s="16">
        <f t="shared" si="5"/>
        <v>43955</v>
      </c>
      <c r="D52" s="18">
        <f t="shared" si="10"/>
        <v>7</v>
      </c>
      <c r="E52" s="21">
        <v>560</v>
      </c>
      <c r="F52" s="45">
        <v>260</v>
      </c>
      <c r="G52" s="45">
        <v>255</v>
      </c>
      <c r="H52" s="22">
        <v>45</v>
      </c>
      <c r="I52" s="31">
        <f t="shared" si="8"/>
        <v>-2.9850746268656716E-2</v>
      </c>
      <c r="J52" s="31">
        <f t="shared" si="9"/>
        <v>-1.4303975882216531E-2</v>
      </c>
      <c r="K52" s="22">
        <f t="shared" si="0"/>
        <v>1300</v>
      </c>
      <c r="L52" s="24">
        <f t="shared" si="1"/>
        <v>0.6</v>
      </c>
      <c r="M52">
        <f>IF(A52=0,$Y$2,IF(A52=1,$Y$3,IF(A52=2,$Y$4,IF(A52=3,$Y$5,IF(A52=4,$Y$6,IF(A52=5,$Y$7,IF(A52=6,$Y$8,IF(A52=7,#REF!,""))))))))</f>
        <v>2.7E-2</v>
      </c>
      <c r="N52">
        <v>22.22</v>
      </c>
      <c r="O52">
        <f t="shared" si="2"/>
        <v>4.4999999999999998E-2</v>
      </c>
      <c r="P52">
        <f t="shared" si="3"/>
        <v>-1.7999999999999999E-2</v>
      </c>
      <c r="Q52" s="32">
        <f>Q51-((Q51/$V$2)*(M52*R51))</f>
        <v>307465.02762905834</v>
      </c>
      <c r="R52" s="26">
        <f>R51+(Q51/$V$2)*(M52*R51)-(R51*O52)</f>
        <v>1278.6512622556975</v>
      </c>
      <c r="S52" s="26">
        <f t="shared" si="4"/>
        <v>1825.3211086861229</v>
      </c>
    </row>
    <row r="53" spans="1:19" x14ac:dyDescent="0.35">
      <c r="A53" s="15">
        <v>4</v>
      </c>
      <c r="B53" t="s">
        <v>53</v>
      </c>
      <c r="C53" s="16">
        <f t="shared" si="5"/>
        <v>43956</v>
      </c>
      <c r="D53" s="18">
        <f t="shared" si="10"/>
        <v>7</v>
      </c>
      <c r="E53" s="21">
        <v>567</v>
      </c>
      <c r="F53" s="45">
        <v>249</v>
      </c>
      <c r="G53" s="45">
        <v>272</v>
      </c>
      <c r="H53" s="22">
        <v>46</v>
      </c>
      <c r="I53" s="31">
        <f t="shared" si="8"/>
        <v>-4.230769230769231E-2</v>
      </c>
      <c r="J53" s="31">
        <f t="shared" si="9"/>
        <v>-8.9786783423861198E-3</v>
      </c>
      <c r="K53" s="22">
        <f t="shared" si="0"/>
        <v>1245</v>
      </c>
      <c r="L53" s="24">
        <f t="shared" si="1"/>
        <v>0.6</v>
      </c>
      <c r="M53">
        <f>IF(A53=0,$Y$2,IF(A53=1,$Y$3,IF(A53=2,$Y$4,IF(A53=3,$Y$5,IF(A53=4,$Y$6,IF(A53=5,$Y$7,IF(A53=6,$Y$8,IF(A53=7,#REF!,""))))))))</f>
        <v>2.7E-2</v>
      </c>
      <c r="N53">
        <v>22.22</v>
      </c>
      <c r="O53">
        <f t="shared" si="2"/>
        <v>4.4999999999999998E-2</v>
      </c>
      <c r="P53">
        <f t="shared" si="3"/>
        <v>-1.7999999999999999E-2</v>
      </c>
      <c r="Q53" s="32">
        <f>Q52-((Q52/$V$2)*(M53*R52))</f>
        <v>307430.84897983086</v>
      </c>
      <c r="R53" s="26">
        <f>R52+(Q52/$V$2)*(M53*R52)-(R52*O53)</f>
        <v>1255.2906046817006</v>
      </c>
      <c r="S53" s="26">
        <f t="shared" si="4"/>
        <v>1882.8604154876293</v>
      </c>
    </row>
    <row r="54" spans="1:19" x14ac:dyDescent="0.35">
      <c r="A54" s="15">
        <v>4</v>
      </c>
      <c r="C54" s="16">
        <f t="shared" si="5"/>
        <v>43957</v>
      </c>
      <c r="D54" s="18">
        <f t="shared" si="10"/>
        <v>8</v>
      </c>
      <c r="E54" s="21">
        <v>575</v>
      </c>
      <c r="F54" s="45">
        <v>245</v>
      </c>
      <c r="G54" s="45">
        <v>283</v>
      </c>
      <c r="H54" s="22">
        <v>47</v>
      </c>
      <c r="I54" s="31">
        <f t="shared" si="8"/>
        <v>-1.6064257028112448E-2</v>
      </c>
      <c r="J54" s="31">
        <f t="shared" si="9"/>
        <v>-7.5141737073044388E-3</v>
      </c>
      <c r="K54" s="22">
        <f t="shared" si="0"/>
        <v>1225</v>
      </c>
      <c r="L54" s="24">
        <f t="shared" si="1"/>
        <v>0.6</v>
      </c>
      <c r="M54">
        <f>IF(A54=0,$Y$2,IF(A54=1,$Y$3,IF(A54=2,$Y$4,IF(A54=3,$Y$5,IF(A54=4,$Y$6,IF(A54=5,$Y$7,IF(A54=6,$Y$8,IF(A54=7,#REF!,""))))))))</f>
        <v>2.7E-2</v>
      </c>
      <c r="N54">
        <v>22.22</v>
      </c>
      <c r="O54">
        <f t="shared" si="2"/>
        <v>4.4999999999999998E-2</v>
      </c>
      <c r="P54">
        <f t="shared" si="3"/>
        <v>-1.7999999999999999E-2</v>
      </c>
      <c r="Q54" s="32">
        <f>Q53-((Q53/$V$2)*(M54*R53))</f>
        <v>307397.29849645693</v>
      </c>
      <c r="R54" s="26">
        <f>R53+(Q53/$V$2)*(M54*R53)-(R53*O54)</f>
        <v>1232.3530108449388</v>
      </c>
      <c r="S54" s="26">
        <f t="shared" si="4"/>
        <v>1939.3484926983058</v>
      </c>
    </row>
    <row r="55" spans="1:19" x14ac:dyDescent="0.35">
      <c r="A55" s="15">
        <v>4</v>
      </c>
      <c r="C55" s="16">
        <f t="shared" si="5"/>
        <v>43958</v>
      </c>
      <c r="D55" s="18">
        <f t="shared" si="10"/>
        <v>7</v>
      </c>
      <c r="E55" s="21">
        <v>582</v>
      </c>
      <c r="F55" s="45">
        <v>240</v>
      </c>
      <c r="G55" s="45">
        <v>294</v>
      </c>
      <c r="H55" s="22">
        <v>48</v>
      </c>
      <c r="I55" s="31">
        <f t="shared" si="8"/>
        <v>-2.0408163265306121E-2</v>
      </c>
      <c r="J55" s="31">
        <f t="shared" si="9"/>
        <v>-1.5393773423638849E-2</v>
      </c>
      <c r="K55" s="22">
        <f t="shared" si="0"/>
        <v>1200</v>
      </c>
      <c r="L55" s="24">
        <f t="shared" si="1"/>
        <v>0.6</v>
      </c>
      <c r="M55">
        <f>IF(A55=0,$Y$2,IF(A55=1,$Y$3,IF(A55=2,$Y$4,IF(A55=3,$Y$5,IF(A55=4,$Y$6,IF(A55=5,$Y$7,IF(A55=6,$Y$8,IF(A55=7,#REF!,""))))))))</f>
        <v>2.7E-2</v>
      </c>
      <c r="N55">
        <v>22.22</v>
      </c>
      <c r="O55">
        <f t="shared" si="2"/>
        <v>4.4999999999999998E-2</v>
      </c>
      <c r="P55">
        <f t="shared" si="3"/>
        <v>-1.7999999999999999E-2</v>
      </c>
      <c r="Q55" s="32">
        <f>Q54-((Q54/$V$2)*(M55*R54))</f>
        <v>307364.36466672929</v>
      </c>
      <c r="R55" s="26">
        <f>R54+(Q54/$V$2)*(M55*R54)-(R54*O55)</f>
        <v>1209.8309550845388</v>
      </c>
      <c r="S55" s="26">
        <f t="shared" si="4"/>
        <v>1994.804378186328</v>
      </c>
    </row>
    <row r="56" spans="1:19" x14ac:dyDescent="0.35">
      <c r="A56" s="15">
        <v>4</v>
      </c>
      <c r="B56" t="s">
        <v>49</v>
      </c>
      <c r="C56" s="16">
        <f t="shared" si="5"/>
        <v>43959</v>
      </c>
      <c r="D56" s="18">
        <f t="shared" si="10"/>
        <v>1</v>
      </c>
      <c r="E56" s="21">
        <v>583</v>
      </c>
      <c r="F56" s="45">
        <v>226</v>
      </c>
      <c r="G56" s="45">
        <v>308</v>
      </c>
      <c r="H56" s="22">
        <v>49</v>
      </c>
      <c r="I56" s="31">
        <f t="shared" si="8"/>
        <v>-5.8333333333333334E-2</v>
      </c>
      <c r="J56" s="31">
        <f t="shared" si="9"/>
        <v>-1.8929665392366641E-2</v>
      </c>
      <c r="K56" s="22">
        <f t="shared" si="0"/>
        <v>1130</v>
      </c>
      <c r="L56" s="24">
        <f t="shared" si="1"/>
        <v>0.6</v>
      </c>
      <c r="M56">
        <f>IF(A56=0,$Y$2,IF(A56=1,$Y$3,IF(A56=2,$Y$4,IF(A56=3,$Y$5,IF(A56=4,$Y$6,IF(A56=5,$Y$7,IF(A56=6,$Y$8,IF(A56=7,#REF!,""))))))))</f>
        <v>2.7E-2</v>
      </c>
      <c r="N56">
        <v>22.22</v>
      </c>
      <c r="O56">
        <f t="shared" si="2"/>
        <v>4.4999999999999998E-2</v>
      </c>
      <c r="P56">
        <f t="shared" si="3"/>
        <v>-1.7999999999999999E-2</v>
      </c>
      <c r="Q56" s="32">
        <f>Q55-((Q55/$V$2)*(M56*R55))</f>
        <v>307332.03618820827</v>
      </c>
      <c r="R56" s="26">
        <f>R55+(Q55/$V$2)*(M56*R55)-(R55*O56)</f>
        <v>1187.7170406267667</v>
      </c>
      <c r="S56" s="26">
        <f t="shared" si="4"/>
        <v>2049.246771165132</v>
      </c>
    </row>
    <row r="57" spans="1:19" x14ac:dyDescent="0.35">
      <c r="A57" s="15">
        <v>4</v>
      </c>
      <c r="C57" s="16">
        <f t="shared" si="5"/>
        <v>43960</v>
      </c>
      <c r="D57" s="18">
        <f t="shared" si="10"/>
        <v>6</v>
      </c>
      <c r="E57" s="21">
        <v>589</v>
      </c>
      <c r="F57" s="45">
        <v>232</v>
      </c>
      <c r="G57" s="45">
        <v>308</v>
      </c>
      <c r="H57" s="22">
        <v>49</v>
      </c>
      <c r="I57" s="31">
        <f t="shared" si="8"/>
        <v>2.6548672566371681E-2</v>
      </c>
      <c r="J57" s="31">
        <f t="shared" si="9"/>
        <v>-1.789485778360202E-2</v>
      </c>
      <c r="K57" s="22">
        <f t="shared" si="0"/>
        <v>1160</v>
      </c>
      <c r="L57" s="24">
        <f t="shared" si="1"/>
        <v>0.6</v>
      </c>
      <c r="M57">
        <f>IF(A57=0,$Y$2,IF(A57=1,$Y$3,IF(A57=2,$Y$4,IF(A57=3,$Y$5,IF(A57=4,$Y$6,IF(A57=5,$Y$7,IF(A57=6,$Y$8,IF(A57=7,#REF!,""))))))))</f>
        <v>2.7E-2</v>
      </c>
      <c r="N57">
        <v>22.22</v>
      </c>
      <c r="O57">
        <f t="shared" si="2"/>
        <v>4.4999999999999998E-2</v>
      </c>
      <c r="P57">
        <f t="shared" si="3"/>
        <v>-1.7999999999999999E-2</v>
      </c>
      <c r="Q57" s="32">
        <f>Q56-((Q56/$V$2)*(M57*R56))</f>
        <v>307300.30196444469</v>
      </c>
      <c r="R57" s="26">
        <f>R56+(Q56/$V$2)*(M57*R56)-(R56*O57)</f>
        <v>1166.0039975621307</v>
      </c>
      <c r="S57" s="26">
        <f t="shared" si="4"/>
        <v>2102.6940379933367</v>
      </c>
    </row>
    <row r="58" spans="1:19" x14ac:dyDescent="0.35">
      <c r="A58" s="15">
        <v>4</v>
      </c>
      <c r="C58" s="16">
        <f t="shared" si="5"/>
        <v>43961</v>
      </c>
      <c r="D58" s="18">
        <f t="shared" si="10"/>
        <v>3</v>
      </c>
      <c r="E58" s="21">
        <v>592</v>
      </c>
      <c r="F58" s="45">
        <v>235</v>
      </c>
      <c r="G58" s="45">
        <v>308</v>
      </c>
      <c r="H58" s="22">
        <v>49</v>
      </c>
      <c r="I58" s="31">
        <f t="shared" si="8"/>
        <v>1.2931034482758621E-2</v>
      </c>
      <c r="J58" s="31">
        <f t="shared" si="9"/>
        <v>-1.8212069307710094E-2</v>
      </c>
      <c r="K58" s="22">
        <f t="shared" si="0"/>
        <v>1175</v>
      </c>
      <c r="L58" s="24">
        <f t="shared" si="1"/>
        <v>0.6</v>
      </c>
      <c r="M58">
        <f>IF(A58=0,$Y$2,IF(A58=1,$Y$3,IF(A58=2,$Y$4,IF(A58=3,$Y$5,IF(A58=4,$Y$6,IF(A58=5,$Y$7,IF(A58=6,$Y$8,IF(A58=7,#REF!,""))))))))</f>
        <v>2.7E-2</v>
      </c>
      <c r="N58">
        <v>22.22</v>
      </c>
      <c r="O58">
        <f t="shared" si="2"/>
        <v>4.4999999999999998E-2</v>
      </c>
      <c r="P58">
        <f t="shared" si="3"/>
        <v>-1.7999999999999999E-2</v>
      </c>
      <c r="Q58" s="32">
        <f>Q57-((Q57/$V$2)*(M58*R57))</f>
        <v>307269.15110126929</v>
      </c>
      <c r="R58" s="26">
        <f>R57+(Q57/$V$2)*(M58*R57)-(R57*O58)</f>
        <v>1144.6846808472103</v>
      </c>
      <c r="S58" s="26">
        <f t="shared" si="4"/>
        <v>2155.1642178836328</v>
      </c>
    </row>
    <row r="59" spans="1:19" x14ac:dyDescent="0.35">
      <c r="A59" s="15">
        <v>4</v>
      </c>
      <c r="C59" s="16">
        <f t="shared" si="5"/>
        <v>43962</v>
      </c>
      <c r="D59" s="18">
        <f t="shared" si="10"/>
        <v>6</v>
      </c>
      <c r="E59" s="21">
        <v>598</v>
      </c>
      <c r="F59" s="22">
        <v>234</v>
      </c>
      <c r="G59" s="22">
        <v>314</v>
      </c>
      <c r="H59" s="22">
        <v>50</v>
      </c>
      <c r="I59" s="31">
        <f t="shared" si="8"/>
        <v>-4.2553191489361703E-3</v>
      </c>
      <c r="J59" s="31">
        <f t="shared" si="9"/>
        <v>-1.4555579719178586E-2</v>
      </c>
      <c r="K59" s="22">
        <f t="shared" si="0"/>
        <v>1170</v>
      </c>
      <c r="L59" s="24">
        <f t="shared" si="1"/>
        <v>0.6</v>
      </c>
      <c r="M59">
        <f>IF(A59=0,$Y$2,IF(A59=1,$Y$3,IF(A59=2,$Y$4,IF(A59=3,$Y$5,IF(A59=4,$Y$6,IF(A59=5,$Y$7,IF(A59=6,$Y$8,IF(A59=7,#REF!,""))))))))</f>
        <v>2.7E-2</v>
      </c>
      <c r="N59">
        <v>22.22</v>
      </c>
      <c r="O59">
        <f t="shared" si="2"/>
        <v>4.4999999999999998E-2</v>
      </c>
      <c r="P59">
        <f t="shared" si="3"/>
        <v>-1.7999999999999999E-2</v>
      </c>
      <c r="Q59" s="32">
        <f>Q58-((Q58/$V$2)*(M59*R58))</f>
        <v>307238.5729031472</v>
      </c>
      <c r="R59" s="26">
        <f>R58+(Q58/$V$2)*(M59*R58)-(R58*O59)</f>
        <v>1123.7520683312002</v>
      </c>
      <c r="S59" s="26">
        <f t="shared" si="4"/>
        <v>2206.6750285217572</v>
      </c>
    </row>
    <row r="60" spans="1:19" x14ac:dyDescent="0.35">
      <c r="A60" s="15">
        <v>4</v>
      </c>
      <c r="C60" s="16">
        <f t="shared" si="5"/>
        <v>43963</v>
      </c>
      <c r="D60" s="18">
        <f t="shared" si="10"/>
        <v>7</v>
      </c>
      <c r="E60" s="21">
        <v>605</v>
      </c>
      <c r="F60" s="45">
        <v>227</v>
      </c>
      <c r="G60" s="45">
        <v>328</v>
      </c>
      <c r="H60" s="22">
        <v>50</v>
      </c>
      <c r="I60" s="31">
        <f t="shared" si="8"/>
        <v>-2.9914529914529916E-2</v>
      </c>
      <c r="J60" s="31">
        <f t="shared" si="9"/>
        <v>-1.2785127948726813E-2</v>
      </c>
      <c r="K60" s="22">
        <f t="shared" si="0"/>
        <v>1135</v>
      </c>
      <c r="L60" s="24">
        <f t="shared" si="1"/>
        <v>0.6</v>
      </c>
      <c r="M60">
        <f>IF(A60=0,$Y$2,IF(A60=1,$Y$3,IF(A60=2,$Y$4,IF(A60=3,$Y$5,IF(A60=4,$Y$6,IF(A60=5,$Y$7,IF(A60=6,$Y$8,IF(A60=7,#REF!,""))))))))</f>
        <v>2.7E-2</v>
      </c>
      <c r="N60">
        <v>22.22</v>
      </c>
      <c r="O60">
        <f t="shared" si="2"/>
        <v>4.4999999999999998E-2</v>
      </c>
      <c r="P60">
        <f t="shared" si="3"/>
        <v>-1.7999999999999999E-2</v>
      </c>
      <c r="Q60" s="32">
        <f>Q59-((Q59/$V$2)*(M60*R59))</f>
        <v>307208.55686959636</v>
      </c>
      <c r="R60" s="26">
        <f>R59+(Q59/$V$2)*(M60*R59)-(R59*O60)</f>
        <v>1103.1992588071387</v>
      </c>
      <c r="S60" s="26">
        <f t="shared" si="4"/>
        <v>2257.2438715966614</v>
      </c>
    </row>
    <row r="61" spans="1:19" x14ac:dyDescent="0.35">
      <c r="A61" s="15">
        <v>4</v>
      </c>
      <c r="C61" s="16">
        <f t="shared" si="5"/>
        <v>43964</v>
      </c>
      <c r="D61" s="18">
        <f t="shared" si="10"/>
        <v>2</v>
      </c>
      <c r="E61" s="21">
        <v>607</v>
      </c>
      <c r="F61" s="45">
        <v>222</v>
      </c>
      <c r="G61" s="45">
        <v>335</v>
      </c>
      <c r="H61" s="22">
        <v>50</v>
      </c>
      <c r="I61" s="31">
        <f t="shared" si="8"/>
        <v>-2.2026431718061675E-2</v>
      </c>
      <c r="J61" s="31">
        <f t="shared" si="9"/>
        <v>-1.363686719014813E-2</v>
      </c>
      <c r="K61" s="22">
        <f t="shared" si="0"/>
        <v>1110</v>
      </c>
      <c r="L61" s="24">
        <f t="shared" si="1"/>
        <v>0.6</v>
      </c>
      <c r="M61">
        <f>IF(A61=0,$Y$2,IF(A61=1,$Y$3,IF(A61=2,$Y$4,IF(A61=3,$Y$5,IF(A61=4,$Y$6,IF(A61=5,$Y$7,IF(A61=6,$Y$8,IF(A61=7,#REF!,""))))))))</f>
        <v>2.7E-2</v>
      </c>
      <c r="N61">
        <v>22.22</v>
      </c>
      <c r="O61">
        <f t="shared" si="2"/>
        <v>4.4999999999999998E-2</v>
      </c>
      <c r="P61">
        <f t="shared" si="3"/>
        <v>-1.7999999999999999E-2</v>
      </c>
      <c r="Q61" s="32">
        <f>Q60-((Q60/$V$2)*(M61*R60))</f>
        <v>307179.09269166942</v>
      </c>
      <c r="R61" s="26">
        <f>R60+(Q60/$V$2)*(M61*R60)-(R60*O61)</f>
        <v>1083.0194700877746</v>
      </c>
      <c r="S61" s="26">
        <f t="shared" si="4"/>
        <v>2306.8878382429825</v>
      </c>
    </row>
    <row r="62" spans="1:19" x14ac:dyDescent="0.35">
      <c r="A62" s="15">
        <v>4</v>
      </c>
      <c r="C62" s="16">
        <f t="shared" si="5"/>
        <v>43965</v>
      </c>
      <c r="D62" s="18">
        <f t="shared" si="10"/>
        <v>7</v>
      </c>
      <c r="E62" s="21">
        <v>614</v>
      </c>
      <c r="F62" s="45">
        <v>209</v>
      </c>
      <c r="G62" s="45">
        <v>355</v>
      </c>
      <c r="H62" s="22">
        <v>50</v>
      </c>
      <c r="I62" s="31">
        <f t="shared" si="8"/>
        <v>-5.8558558558558557E-2</v>
      </c>
      <c r="J62" s="31">
        <f t="shared" si="9"/>
        <v>-1.9086923660612765E-2</v>
      </c>
      <c r="K62" s="22">
        <f t="shared" si="0"/>
        <v>1045</v>
      </c>
      <c r="L62" s="24">
        <f t="shared" si="1"/>
        <v>0.6</v>
      </c>
      <c r="M62">
        <f>IF(A62=0,$Y$2,IF(A62=1,$Y$3,IF(A62=2,$Y$4,IF(A62=3,$Y$5,IF(A62=4,$Y$6,IF(A62=5,$Y$7,IF(A62=6,$Y$8,IF(A62=7,#REF!,""))))))))</f>
        <v>2.7E-2</v>
      </c>
      <c r="N62">
        <v>22.22</v>
      </c>
      <c r="O62">
        <f t="shared" si="2"/>
        <v>4.4999999999999998E-2</v>
      </c>
      <c r="P62">
        <f t="shared" si="3"/>
        <v>-1.7999999999999999E-2</v>
      </c>
      <c r="Q62" s="32">
        <f>Q61-((Q61/$V$2)*(M62*R61))</f>
        <v>307150.17024849722</v>
      </c>
      <c r="R62" s="26">
        <f>R61+(Q61/$V$2)*(M62*R61)-(R61*O62)</f>
        <v>1063.2060371060199</v>
      </c>
      <c r="S62" s="26">
        <f t="shared" si="4"/>
        <v>2355.6237143969324</v>
      </c>
    </row>
    <row r="63" spans="1:19" x14ac:dyDescent="0.35">
      <c r="A63" s="15">
        <v>4</v>
      </c>
      <c r="C63" s="16">
        <f t="shared" si="5"/>
        <v>43966</v>
      </c>
      <c r="D63" s="18">
        <f t="shared" si="10"/>
        <v>2</v>
      </c>
      <c r="E63" s="21">
        <v>616</v>
      </c>
      <c r="F63" s="45">
        <v>193</v>
      </c>
      <c r="G63" s="45">
        <v>373</v>
      </c>
      <c r="H63" s="22">
        <v>50</v>
      </c>
      <c r="I63" s="31">
        <f t="shared" si="8"/>
        <v>-7.6555023923444973E-2</v>
      </c>
      <c r="J63" s="31">
        <f t="shared" si="9"/>
        <v>-2.1690022316343E-2</v>
      </c>
      <c r="K63" s="22">
        <f t="shared" si="0"/>
        <v>965</v>
      </c>
      <c r="L63" s="24">
        <f t="shared" si="1"/>
        <v>0.6</v>
      </c>
      <c r="M63">
        <f>IF(A63=0,$Y$2,IF(A63=1,$Y$3,IF(A63=2,$Y$4,IF(A63=3,$Y$5,IF(A63=4,$Y$6,IF(A63=5,$Y$7,IF(A63=6,$Y$8,IF(A63=7,#REF!,""))))))))</f>
        <v>2.7E-2</v>
      </c>
      <c r="N63">
        <v>22.22</v>
      </c>
      <c r="O63">
        <f t="shared" si="2"/>
        <v>4.4999999999999998E-2</v>
      </c>
      <c r="P63">
        <f t="shared" si="3"/>
        <v>-1.7999999999999999E-2</v>
      </c>
      <c r="Q63" s="32">
        <f>Q62-((Q62/$V$2)*(M63*R62))</f>
        <v>307121.77960389358</v>
      </c>
      <c r="R63" s="26">
        <f>R62+(Q62/$V$2)*(M63*R62)-(R62*O63)</f>
        <v>1043.7524100399148</v>
      </c>
      <c r="S63" s="26">
        <f t="shared" si="4"/>
        <v>2403.4679860667034</v>
      </c>
    </row>
    <row r="64" spans="1:19" x14ac:dyDescent="0.35">
      <c r="A64" s="15">
        <v>4</v>
      </c>
      <c r="C64" s="16">
        <f t="shared" si="5"/>
        <v>43967</v>
      </c>
      <c r="D64" s="18">
        <f t="shared" si="10"/>
        <v>3</v>
      </c>
      <c r="E64" s="21">
        <v>619</v>
      </c>
      <c r="F64" s="45">
        <v>193</v>
      </c>
      <c r="G64" s="45">
        <v>373</v>
      </c>
      <c r="H64" s="22">
        <v>50</v>
      </c>
      <c r="I64" s="31">
        <f t="shared" si="8"/>
        <v>0</v>
      </c>
      <c r="J64" s="31">
        <f t="shared" si="9"/>
        <v>-2.5482689825824665E-2</v>
      </c>
      <c r="K64" s="22">
        <f t="shared" si="0"/>
        <v>965</v>
      </c>
      <c r="L64" s="24">
        <f t="shared" si="1"/>
        <v>0.6</v>
      </c>
      <c r="M64">
        <f>IF(A64=0,$Y$2,IF(A64=1,$Y$3,IF(A64=2,$Y$4,IF(A64=3,$Y$5,IF(A64=4,$Y$6,IF(A64=5,$Y$7,IF(A64=6,$Y$8,IF(A64=7,#REF!,""))))))))</f>
        <v>2.7E-2</v>
      </c>
      <c r="N64">
        <v>22.22</v>
      </c>
      <c r="O64">
        <f t="shared" si="2"/>
        <v>4.4999999999999998E-2</v>
      </c>
      <c r="P64">
        <f t="shared" si="3"/>
        <v>-1.7999999999999999E-2</v>
      </c>
      <c r="Q64" s="32">
        <f>Q63-((Q63/$V$2)*(M64*R63))</f>
        <v>307093.91100301966</v>
      </c>
      <c r="R64" s="26">
        <f>R63+(Q63/$V$2)*(M64*R63)-(R63*O64)</f>
        <v>1024.6521524620252</v>
      </c>
      <c r="S64" s="26">
        <f t="shared" si="4"/>
        <v>2450.4368445184996</v>
      </c>
    </row>
    <row r="65" spans="1:19" x14ac:dyDescent="0.35">
      <c r="A65" s="15">
        <v>4</v>
      </c>
      <c r="C65" s="16">
        <f t="shared" si="5"/>
        <v>43968</v>
      </c>
      <c r="D65" s="18">
        <f t="shared" si="10"/>
        <v>0</v>
      </c>
      <c r="E65" s="21">
        <v>619</v>
      </c>
      <c r="F65" s="45">
        <v>196</v>
      </c>
      <c r="G65" s="45">
        <v>373</v>
      </c>
      <c r="H65" s="22">
        <v>50</v>
      </c>
      <c r="I65" s="31">
        <f t="shared" si="8"/>
        <v>1.5544041450777202E-2</v>
      </c>
      <c r="J65" s="31">
        <f t="shared" si="9"/>
        <v>-2.5109403116107726E-2</v>
      </c>
      <c r="K65" s="22">
        <f t="shared" si="0"/>
        <v>980</v>
      </c>
      <c r="L65" s="24">
        <f t="shared" si="1"/>
        <v>0.6</v>
      </c>
      <c r="M65">
        <f>IF(A65=0,$Y$2,IF(A65=1,$Y$3,IF(A65=2,$Y$4,IF(A65=3,$Y$5,IF(A65=4,$Y$6,IF(A65=5,$Y$7,IF(A65=6,$Y$8,IF(A65=7,#REF!,""))))))))</f>
        <v>2.7E-2</v>
      </c>
      <c r="N65">
        <v>22.22</v>
      </c>
      <c r="O65">
        <f t="shared" si="2"/>
        <v>4.4999999999999998E-2</v>
      </c>
      <c r="P65">
        <f t="shared" si="3"/>
        <v>-1.7999999999999999E-2</v>
      </c>
      <c r="Q65" s="32">
        <f>Q64-((Q64/$V$2)*(M65*R64))</f>
        <v>307066.55486910773</v>
      </c>
      <c r="R65" s="26">
        <f>R64+(Q64/$V$2)*(M65*R64)-(R64*O65)</f>
        <v>1005.8989395131797</v>
      </c>
      <c r="S65" s="26">
        <f t="shared" si="4"/>
        <v>2496.5461913792906</v>
      </c>
    </row>
    <row r="66" spans="1:19" x14ac:dyDescent="0.35">
      <c r="A66" s="15">
        <v>4</v>
      </c>
      <c r="B66" t="s">
        <v>55</v>
      </c>
      <c r="C66" s="16">
        <f t="shared" si="5"/>
        <v>43969</v>
      </c>
      <c r="D66" s="18">
        <f t="shared" si="10"/>
        <v>5</v>
      </c>
      <c r="E66" s="21">
        <v>624</v>
      </c>
      <c r="F66" s="45">
        <v>183</v>
      </c>
      <c r="G66" s="45">
        <v>391</v>
      </c>
      <c r="H66" s="22">
        <v>50</v>
      </c>
      <c r="I66" s="31">
        <f t="shared" si="8"/>
        <v>-6.6326530612244902E-2</v>
      </c>
      <c r="J66" s="31">
        <f t="shared" si="9"/>
        <v>-3.3976719039437546E-2</v>
      </c>
      <c r="K66" s="22">
        <f t="shared" si="0"/>
        <v>915</v>
      </c>
      <c r="L66" s="24">
        <f t="shared" si="1"/>
        <v>0.6</v>
      </c>
      <c r="M66">
        <f>IF(A66=0,$Y$2,IF(A66=1,$Y$3,IF(A66=2,$Y$4,IF(A66=3,$Y$5,IF(A66=4,$Y$6,IF(A66=5,$Y$7,IF(A66=6,$Y$8,IF(A66=7,#REF!,""))))))))</f>
        <v>2.7E-2</v>
      </c>
      <c r="N66">
        <v>22.22</v>
      </c>
      <c r="O66">
        <f t="shared" si="2"/>
        <v>4.4999999999999998E-2</v>
      </c>
      <c r="P66">
        <f t="shared" si="3"/>
        <v>-1.7999999999999999E-2</v>
      </c>
      <c r="Q66" s="32">
        <f>Q65-((Q65/$V$2)*(M66*R65))</f>
        <v>307039.70180024236</v>
      </c>
      <c r="R66" s="26">
        <f>R65+(Q65/$V$2)*(M66*R65)-(R65*O66)</f>
        <v>987.4865561004417</v>
      </c>
      <c r="S66" s="26">
        <f t="shared" si="4"/>
        <v>2541.8116436573837</v>
      </c>
    </row>
    <row r="67" spans="1:19" x14ac:dyDescent="0.35">
      <c r="A67" s="15">
        <v>4</v>
      </c>
      <c r="C67" s="16">
        <f t="shared" si="5"/>
        <v>43970</v>
      </c>
      <c r="D67" s="18">
        <f t="shared" si="10"/>
        <v>6</v>
      </c>
      <c r="E67" s="21">
        <v>630</v>
      </c>
      <c r="F67" s="43">
        <v>179</v>
      </c>
      <c r="G67" s="43">
        <v>401</v>
      </c>
      <c r="H67" s="22">
        <v>50</v>
      </c>
      <c r="I67" s="31">
        <f t="shared" si="8"/>
        <v>-2.185792349726776E-2</v>
      </c>
      <c r="J67" s="31">
        <f t="shared" si="9"/>
        <v>-3.282577526554295E-2</v>
      </c>
      <c r="K67" s="22">
        <f t="shared" si="0"/>
        <v>895</v>
      </c>
      <c r="L67" s="24">
        <f t="shared" ref="L67:L130" si="11">M67/O67</f>
        <v>0.6</v>
      </c>
      <c r="M67">
        <f>IF(A67=0,$Y$2,IF(A67=1,$Y$3,IF(A67=2,$Y$4,IF(A67=3,$Y$5,IF(A67=4,$Y$6,IF(A67=5,$Y$7,IF(A67=6,$Y$8,IF(A67=7,#REF!,""))))))))</f>
        <v>2.7E-2</v>
      </c>
      <c r="N67">
        <v>22.22</v>
      </c>
      <c r="O67">
        <f>$V$6</f>
        <v>4.4999999999999998E-2</v>
      </c>
      <c r="P67">
        <f t="shared" ref="P67:P130" si="12">M67-O67</f>
        <v>-1.7999999999999999E-2</v>
      </c>
      <c r="Q67" s="32">
        <f t="shared" ref="Q67:Q130" si="13">Q66-((Q66/$V$2)*(M67*R66))</f>
        <v>307013.34256619908</v>
      </c>
      <c r="R67" s="26">
        <f t="shared" ref="R67:R130" si="14">R66+(Q66/$V$2)*(M67*R66)-(R66*O67)</f>
        <v>969.40889511920489</v>
      </c>
      <c r="S67" s="26">
        <f t="shared" ref="S67:S130" si="15">S66+(R66*O67)</f>
        <v>2586.2485386819035</v>
      </c>
    </row>
    <row r="68" spans="1:19" x14ac:dyDescent="0.35">
      <c r="A68" s="15">
        <v>4</v>
      </c>
      <c r="C68" s="16">
        <f t="shared" ref="C68:C131" si="16">C67+1</f>
        <v>43971</v>
      </c>
      <c r="D68" s="18">
        <f t="shared" si="10"/>
        <v>9</v>
      </c>
      <c r="E68" s="21">
        <v>639</v>
      </c>
      <c r="F68" s="43">
        <v>174</v>
      </c>
      <c r="G68" s="43">
        <v>415</v>
      </c>
      <c r="H68" s="45">
        <v>50</v>
      </c>
      <c r="I68" s="31">
        <f t="shared" si="8"/>
        <v>-2.7932960893854747E-2</v>
      </c>
      <c r="J68" s="31">
        <f t="shared" si="9"/>
        <v>-3.3669565147799105E-2</v>
      </c>
      <c r="K68" s="22">
        <f t="shared" si="0"/>
        <v>870</v>
      </c>
      <c r="L68" s="24">
        <f t="shared" si="11"/>
        <v>0.6</v>
      </c>
      <c r="M68">
        <f>IF(A68=0,$Y$2,IF(A68=1,$Y$3,IF(A68=2,$Y$4,IF(A68=3,$Y$5,IF(A68=4,$Y$6,IF(A68=5,$Y$7,IF(A68=6,$Y$8,IF(A68=7,#REF!,""))))))))</f>
        <v>2.7E-2</v>
      </c>
      <c r="N68">
        <v>22.22</v>
      </c>
      <c r="O68">
        <f>$V$6</f>
        <v>4.4999999999999998E-2</v>
      </c>
      <c r="P68">
        <f t="shared" si="12"/>
        <v>-1.7999999999999999E-2</v>
      </c>
      <c r="Q68" s="32">
        <f t="shared" si="13"/>
        <v>306987.46810533863</v>
      </c>
      <c r="R68" s="26">
        <f t="shared" si="14"/>
        <v>951.65995569928589</v>
      </c>
      <c r="S68" s="26">
        <f t="shared" si="15"/>
        <v>2629.8719389622679</v>
      </c>
    </row>
    <row r="69" spans="1:19" x14ac:dyDescent="0.35">
      <c r="A69" s="15">
        <v>4</v>
      </c>
      <c r="B69" t="s">
        <v>56</v>
      </c>
      <c r="C69" s="16">
        <f t="shared" si="16"/>
        <v>43972</v>
      </c>
      <c r="D69" s="18">
        <f t="shared" si="10"/>
        <v>11</v>
      </c>
      <c r="E69" s="21">
        <v>650</v>
      </c>
      <c r="F69" s="43">
        <v>177</v>
      </c>
      <c r="G69" s="43">
        <v>423</v>
      </c>
      <c r="H69" s="45">
        <v>50</v>
      </c>
      <c r="I69" s="31">
        <f t="shared" si="8"/>
        <v>1.7241379310344827E-2</v>
      </c>
      <c r="J69" s="31">
        <f t="shared" si="9"/>
        <v>-2.2841002595098619E-2</v>
      </c>
      <c r="K69" s="45">
        <f t="shared" si="0"/>
        <v>885</v>
      </c>
      <c r="L69" s="24">
        <f t="shared" si="11"/>
        <v>0.6</v>
      </c>
      <c r="M69">
        <f>IF(A69=0,$Y$2,IF(A69=1,$Y$3,IF(A69=2,$Y$4,IF(A69=3,$Y$5,IF(A69=4,$Y$6,IF(A69=5,$Y$7,IF(A69=6,$Y$8,IF(A69=7,#REF!,""))))))))</f>
        <v>2.7E-2</v>
      </c>
      <c r="N69">
        <v>22.22</v>
      </c>
      <c r="O69">
        <f>$V$6</f>
        <v>4.4999999999999998E-2</v>
      </c>
      <c r="P69">
        <f t="shared" si="12"/>
        <v>-1.7999999999999999E-2</v>
      </c>
      <c r="Q69" s="32">
        <f t="shared" si="13"/>
        <v>306962.06952155655</v>
      </c>
      <c r="R69" s="26">
        <f t="shared" si="14"/>
        <v>934.23384147488434</v>
      </c>
      <c r="S69" s="26">
        <f t="shared" si="15"/>
        <v>2672.6966369687357</v>
      </c>
    </row>
    <row r="70" spans="1:19" x14ac:dyDescent="0.35">
      <c r="A70" s="15">
        <v>4</v>
      </c>
      <c r="B70" t="s">
        <v>56</v>
      </c>
      <c r="C70" s="16">
        <f t="shared" si="16"/>
        <v>43973</v>
      </c>
      <c r="D70" s="18">
        <f t="shared" si="10"/>
        <v>6</v>
      </c>
      <c r="E70" s="21">
        <v>656</v>
      </c>
      <c r="F70" s="43">
        <v>167</v>
      </c>
      <c r="G70" s="43">
        <v>439</v>
      </c>
      <c r="H70" s="45">
        <v>50</v>
      </c>
      <c r="I70" s="31">
        <f t="shared" ref="I70:I97" si="17">(F70-F69)/F69</f>
        <v>-5.6497175141242938E-2</v>
      </c>
      <c r="J70" s="31">
        <f t="shared" si="9"/>
        <v>-1.9975595626212619E-2</v>
      </c>
      <c r="K70" s="45">
        <f t="shared" si="0"/>
        <v>835</v>
      </c>
      <c r="L70" s="24">
        <f t="shared" si="11"/>
        <v>0.6</v>
      </c>
      <c r="M70">
        <f>IF(A70=0,$Y$2,IF(A70=1,$Y$3,IF(A70=2,$Y$4,IF(A70=3,$Y$5,IF(A70=4,$Y$6,IF(A70=5,$Y$7,IF(A70=6,$Y$8,IF(A70=7,#REF!,""))))))))</f>
        <v>2.7E-2</v>
      </c>
      <c r="N70">
        <v>22.22</v>
      </c>
      <c r="O70">
        <f>$V$6</f>
        <v>4.4999999999999998E-2</v>
      </c>
      <c r="P70">
        <f t="shared" si="12"/>
        <v>-1.7999999999999999E-2</v>
      </c>
      <c r="Q70" s="32">
        <f t="shared" si="13"/>
        <v>306937.1380812868</v>
      </c>
      <c r="R70" s="26">
        <f t="shared" si="14"/>
        <v>917.12475887827031</v>
      </c>
      <c r="S70" s="26">
        <f t="shared" si="15"/>
        <v>2714.7371598351056</v>
      </c>
    </row>
    <row r="71" spans="1:19" x14ac:dyDescent="0.35">
      <c r="A71" s="15">
        <v>4</v>
      </c>
      <c r="C71" s="16">
        <f t="shared" si="16"/>
        <v>43974</v>
      </c>
      <c r="D71" s="18">
        <f t="shared" si="10"/>
        <v>6</v>
      </c>
      <c r="E71" s="21">
        <v>662</v>
      </c>
      <c r="F71" s="43">
        <v>173</v>
      </c>
      <c r="G71" s="43">
        <v>439</v>
      </c>
      <c r="H71" s="45">
        <v>50</v>
      </c>
      <c r="I71" s="31">
        <f t="shared" si="17"/>
        <v>3.5928143712574849E-2</v>
      </c>
      <c r="J71" s="31">
        <f t="shared" si="9"/>
        <v>-1.4843003667273353E-2</v>
      </c>
      <c r="K71" s="45">
        <f t="shared" ref="K71:K97" si="18">F71*5</f>
        <v>865</v>
      </c>
      <c r="L71" s="24">
        <f t="shared" si="11"/>
        <v>0.6</v>
      </c>
      <c r="M71">
        <f>IF(A71=0,$Y$2,IF(A71=1,$Y$3,IF(A71=2,$Y$4,IF(A71=3,$Y$5,IF(A71=4,$Y$6,IF(A71=5,$Y$7,IF(A71=6,$Y$8,IF(A71=7,#REF!,""))))))))</f>
        <v>2.7E-2</v>
      </c>
      <c r="N71">
        <v>22.22</v>
      </c>
      <c r="O71">
        <f>$V$6</f>
        <v>4.4999999999999998E-2</v>
      </c>
      <c r="P71">
        <f t="shared" si="12"/>
        <v>-1.7999999999999999E-2</v>
      </c>
      <c r="Q71" s="32">
        <f t="shared" si="13"/>
        <v>306912.66521055851</v>
      </c>
      <c r="R71" s="26">
        <f t="shared" si="14"/>
        <v>900.32701545704867</v>
      </c>
      <c r="S71" s="26">
        <f t="shared" si="15"/>
        <v>2756.0077739846279</v>
      </c>
    </row>
    <row r="72" spans="1:19" x14ac:dyDescent="0.35">
      <c r="A72" s="15">
        <v>4</v>
      </c>
      <c r="C72" s="16">
        <f t="shared" si="16"/>
        <v>43975</v>
      </c>
      <c r="D72" s="18">
        <f t="shared" si="10"/>
        <v>2</v>
      </c>
      <c r="E72" s="21">
        <v>664</v>
      </c>
      <c r="F72" s="43">
        <v>175</v>
      </c>
      <c r="G72" s="43">
        <v>439</v>
      </c>
      <c r="H72" s="45">
        <v>50</v>
      </c>
      <c r="I72" s="31">
        <f t="shared" si="17"/>
        <v>1.1560693641618497E-2</v>
      </c>
      <c r="J72" s="31">
        <f t="shared" si="9"/>
        <v>-1.5412053354296027E-2</v>
      </c>
      <c r="K72" s="45">
        <f t="shared" si="18"/>
        <v>875</v>
      </c>
      <c r="L72" s="24">
        <f t="shared" si="11"/>
        <v>0.6</v>
      </c>
      <c r="M72">
        <f>IF(A72=0,$Y$2,IF(A72=1,$Y$3,IF(A72=2,$Y$4,IF(A72=3,$Y$5,IF(A72=4,$Y$6,IF(A72=5,$Y$7,IF(A72=6,$Y$8,IF(A72=7,#REF!,""))))))))</f>
        <v>2.7E-2</v>
      </c>
      <c r="N72">
        <v>22.22</v>
      </c>
      <c r="O72">
        <f>$V$6</f>
        <v>4.4999999999999998E-2</v>
      </c>
      <c r="P72">
        <f t="shared" si="12"/>
        <v>-1.7999999999999999E-2</v>
      </c>
      <c r="Q72" s="32">
        <f t="shared" si="13"/>
        <v>306888.64249210514</v>
      </c>
      <c r="R72" s="26">
        <f t="shared" si="14"/>
        <v>883.83501821484674</v>
      </c>
      <c r="S72" s="26">
        <f t="shared" si="15"/>
        <v>2796.5224896801951</v>
      </c>
    </row>
    <row r="73" spans="1:19" x14ac:dyDescent="0.35">
      <c r="A73" s="15">
        <v>4</v>
      </c>
      <c r="B73" s="56" t="s">
        <v>57</v>
      </c>
      <c r="C73" s="16">
        <f t="shared" si="16"/>
        <v>43976</v>
      </c>
      <c r="D73" s="18">
        <f t="shared" si="10"/>
        <v>3</v>
      </c>
      <c r="E73" s="21">
        <v>667</v>
      </c>
      <c r="F73" s="43">
        <v>178</v>
      </c>
      <c r="G73" s="43">
        <v>439</v>
      </c>
      <c r="H73" s="45">
        <v>50</v>
      </c>
      <c r="I73" s="31">
        <f t="shared" si="17"/>
        <v>1.7142857142857144E-2</v>
      </c>
      <c r="J73" s="31">
        <f>AVERAGE(I67:I73)</f>
        <v>-3.4878551035671603E-3</v>
      </c>
      <c r="K73" s="45">
        <f t="shared" si="18"/>
        <v>890</v>
      </c>
      <c r="L73" s="24">
        <f t="shared" si="11"/>
        <v>0.6</v>
      </c>
      <c r="M73">
        <f>IF(A73=0,$Y$2,IF(A73=1,$Y$3,IF(A73=2,$Y$4,IF(A73=3,$Y$5,IF(A73=4,$Y$6,IF(A73=5,$Y$7,IF(A73=6,$Y$8,IF(A73=7,#REF!,""))))))))</f>
        <v>2.7E-2</v>
      </c>
      <c r="N73">
        <v>22.22</v>
      </c>
      <c r="O73">
        <f>$V$6</f>
        <v>4.4999999999999998E-2</v>
      </c>
      <c r="P73">
        <f t="shared" si="12"/>
        <v>-1.7999999999999999E-2</v>
      </c>
      <c r="Q73" s="32">
        <f t="shared" si="13"/>
        <v>306865.06166252505</v>
      </c>
      <c r="R73" s="26">
        <f t="shared" si="14"/>
        <v>867.64327197526211</v>
      </c>
      <c r="S73" s="26">
        <f t="shared" si="15"/>
        <v>2836.2950654998631</v>
      </c>
    </row>
    <row r="74" spans="1:19" x14ac:dyDescent="0.35">
      <c r="A74" s="15">
        <v>4</v>
      </c>
      <c r="C74" s="16">
        <f t="shared" si="16"/>
        <v>43977</v>
      </c>
      <c r="D74" s="18">
        <f t="shared" si="10"/>
        <v>7</v>
      </c>
      <c r="E74" s="21">
        <v>674</v>
      </c>
      <c r="F74" s="43">
        <v>172</v>
      </c>
      <c r="G74" s="43">
        <v>452</v>
      </c>
      <c r="H74" s="45">
        <v>50</v>
      </c>
      <c r="I74" s="31">
        <f t="shared" si="17"/>
        <v>-3.3707865168539325E-2</v>
      </c>
      <c r="J74" s="31">
        <f t="shared" ref="J74:J97" si="19">AVERAGE(I68:I74)</f>
        <v>-5.1807039137488136E-3</v>
      </c>
      <c r="K74" s="45">
        <f t="shared" si="18"/>
        <v>860</v>
      </c>
      <c r="L74" s="24">
        <f t="shared" si="11"/>
        <v>0.6</v>
      </c>
      <c r="M74">
        <f>IF(A74=0,$Y$2,IF(A74=1,$Y$3,IF(A74=2,$Y$4,IF(A74=3,$Y$5,IF(A74=4,$Y$6,IF(A74=5,$Y$7,IF(A74=6,$Y$8,IF(A74=7,#REF!,""))))))))</f>
        <v>2.7E-2</v>
      </c>
      <c r="N74">
        <v>22.22</v>
      </c>
      <c r="O74">
        <f>$V$6</f>
        <v>4.4999999999999998E-2</v>
      </c>
      <c r="P74">
        <f t="shared" si="12"/>
        <v>-1.7999999999999999E-2</v>
      </c>
      <c r="Q74" s="32">
        <f t="shared" si="13"/>
        <v>306841.91460949252</v>
      </c>
      <c r="R74" s="26">
        <f t="shared" si="14"/>
        <v>851.74637776890165</v>
      </c>
      <c r="S74" s="26">
        <f t="shared" si="15"/>
        <v>2875.3390127387497</v>
      </c>
    </row>
    <row r="75" spans="1:19" x14ac:dyDescent="0.35">
      <c r="A75" s="15">
        <v>4</v>
      </c>
      <c r="C75" s="16">
        <f t="shared" si="16"/>
        <v>43978</v>
      </c>
      <c r="D75" s="18">
        <f t="shared" si="10"/>
        <v>3</v>
      </c>
      <c r="E75" s="21">
        <v>677</v>
      </c>
      <c r="F75" s="43">
        <v>166</v>
      </c>
      <c r="G75" s="43">
        <v>461</v>
      </c>
      <c r="H75" s="45">
        <v>50</v>
      </c>
      <c r="I75" s="31">
        <f t="shared" si="17"/>
        <v>-3.4883720930232558E-2</v>
      </c>
      <c r="J75" s="31">
        <f t="shared" si="19"/>
        <v>-6.1736696332313577E-3</v>
      </c>
      <c r="K75" s="45">
        <f t="shared" si="18"/>
        <v>830</v>
      </c>
      <c r="L75" s="24">
        <f t="shared" si="11"/>
        <v>0.6</v>
      </c>
      <c r="M75">
        <f>IF(A75=0,$Y$2,IF(A75=1,$Y$3,IF(A75=2,$Y$4,IF(A75=3,$Y$5,IF(A75=4,$Y$6,IF(A75=5,$Y$7,IF(A75=6,$Y$8,IF(A75=7,#REF!,""))))))))</f>
        <v>2.7E-2</v>
      </c>
      <c r="N75">
        <v>22.22</v>
      </c>
      <c r="O75">
        <f>$V$6</f>
        <v>4.4999999999999998E-2</v>
      </c>
      <c r="P75">
        <f t="shared" si="12"/>
        <v>-1.7999999999999999E-2</v>
      </c>
      <c r="Q75" s="32">
        <f t="shared" si="13"/>
        <v>306819.1933690185</v>
      </c>
      <c r="R75" s="26">
        <f t="shared" si="14"/>
        <v>836.13903124333694</v>
      </c>
      <c r="S75" s="26">
        <f t="shared" si="15"/>
        <v>2913.6675997383504</v>
      </c>
    </row>
    <row r="76" spans="1:19" x14ac:dyDescent="0.35">
      <c r="A76" s="15">
        <v>4</v>
      </c>
      <c r="C76" s="16">
        <f t="shared" si="16"/>
        <v>43979</v>
      </c>
      <c r="D76" s="18">
        <f t="shared" si="10"/>
        <v>3</v>
      </c>
      <c r="E76" s="21">
        <v>680</v>
      </c>
      <c r="F76" s="43">
        <v>162</v>
      </c>
      <c r="G76" s="43">
        <v>468</v>
      </c>
      <c r="H76" s="45">
        <v>50</v>
      </c>
      <c r="I76" s="31">
        <f t="shared" si="17"/>
        <v>-2.4096385542168676E-2</v>
      </c>
      <c r="J76" s="31">
        <f t="shared" si="19"/>
        <v>-1.2079064612161858E-2</v>
      </c>
      <c r="K76" s="45">
        <f t="shared" si="18"/>
        <v>810</v>
      </c>
      <c r="L76" s="24">
        <f t="shared" si="11"/>
        <v>0.6</v>
      </c>
      <c r="M76">
        <f>IF(A76=0,$Y$2,IF(A76=1,$Y$3,IF(A76=2,$Y$4,IF(A76=3,$Y$5,IF(A76=4,$Y$6,IF(A76=5,$Y$7,IF(A76=6,$Y$8,IF(A76=7,#REF!,""))))))))</f>
        <v>2.7E-2</v>
      </c>
      <c r="N76">
        <v>22.22</v>
      </c>
      <c r="O76">
        <f>$V$6</f>
        <v>4.4999999999999998E-2</v>
      </c>
      <c r="P76">
        <f t="shared" si="12"/>
        <v>-1.7999999999999999E-2</v>
      </c>
      <c r="Q76" s="32">
        <f t="shared" si="13"/>
        <v>306796.89012276009</v>
      </c>
      <c r="R76" s="26">
        <f t="shared" si="14"/>
        <v>820.81602109579626</v>
      </c>
      <c r="S76" s="26">
        <f t="shared" si="15"/>
        <v>2951.2938561443007</v>
      </c>
    </row>
    <row r="77" spans="1:19" x14ac:dyDescent="0.35">
      <c r="A77" s="15">
        <v>5</v>
      </c>
      <c r="C77" s="16">
        <f t="shared" si="16"/>
        <v>43980</v>
      </c>
      <c r="D77" s="18">
        <f t="shared" si="10"/>
        <v>8</v>
      </c>
      <c r="E77" s="21">
        <v>688</v>
      </c>
      <c r="F77" s="43">
        <v>168</v>
      </c>
      <c r="G77" s="43">
        <v>470</v>
      </c>
      <c r="H77" s="45">
        <v>50</v>
      </c>
      <c r="I77" s="31">
        <f t="shared" si="17"/>
        <v>3.7037037037037035E-2</v>
      </c>
      <c r="J77" s="31">
        <f t="shared" si="19"/>
        <v>1.2829656990209948E-3</v>
      </c>
      <c r="K77" s="45">
        <f t="shared" si="18"/>
        <v>840</v>
      </c>
      <c r="L77" s="24">
        <f t="shared" si="11"/>
        <v>0.6</v>
      </c>
      <c r="M77">
        <f>IF(A77=0,$Y$2,IF(A77=1,$Y$3,IF(A77=2,$Y$4,IF(A77=3,$Y$5,IF(A77=4,$Y$6,IF(A77=5,$Y$7,IF(A77=6,$Y$8,IF(A77=7,#REF!,""))))))))</f>
        <v>2.7E-2</v>
      </c>
      <c r="N77">
        <v>22.22</v>
      </c>
      <c r="O77">
        <f>$V$6</f>
        <v>4.4999999999999998E-2</v>
      </c>
      <c r="P77">
        <f t="shared" si="12"/>
        <v>-1.7999999999999999E-2</v>
      </c>
      <c r="Q77" s="32">
        <f t="shared" si="13"/>
        <v>306774.99719537818</v>
      </c>
      <c r="R77" s="26">
        <f t="shared" si="14"/>
        <v>805.77222752840646</v>
      </c>
      <c r="S77" s="26">
        <f t="shared" si="15"/>
        <v>2988.2305770936114</v>
      </c>
    </row>
    <row r="78" spans="1:19" x14ac:dyDescent="0.35">
      <c r="A78" s="15">
        <v>5</v>
      </c>
      <c r="C78" s="16">
        <f t="shared" si="16"/>
        <v>43981</v>
      </c>
      <c r="D78" s="18">
        <f t="shared" si="10"/>
        <v>3</v>
      </c>
      <c r="E78" s="21">
        <v>691</v>
      </c>
      <c r="F78" s="43">
        <v>170</v>
      </c>
      <c r="G78" s="43">
        <v>471</v>
      </c>
      <c r="H78" s="45">
        <v>50</v>
      </c>
      <c r="I78" s="31">
        <f t="shared" si="17"/>
        <v>1.1904761904761904E-2</v>
      </c>
      <c r="J78" s="31">
        <f t="shared" si="19"/>
        <v>-2.1489459878094247E-3</v>
      </c>
      <c r="K78" s="45">
        <f t="shared" si="18"/>
        <v>850</v>
      </c>
      <c r="L78" s="24">
        <f t="shared" si="11"/>
        <v>0.6</v>
      </c>
      <c r="M78">
        <f>IF(A78=0,$Y$2,IF(A78=1,$Y$3,IF(A78=2,$Y$4,IF(A78=3,$Y$5,IF(A78=4,$Y$6,IF(A78=5,$Y$7,IF(A78=6,$Y$8,IF(A78=7,#REF!,""))))))))</f>
        <v>2.7E-2</v>
      </c>
      <c r="N78">
        <v>22.22</v>
      </c>
      <c r="O78">
        <f>$V$6</f>
        <v>4.4999999999999998E-2</v>
      </c>
      <c r="P78">
        <f t="shared" si="12"/>
        <v>-1.7999999999999999E-2</v>
      </c>
      <c r="Q78" s="32">
        <f t="shared" si="13"/>
        <v>306753.507051942</v>
      </c>
      <c r="R78" s="26">
        <f t="shared" si="14"/>
        <v>791.00262072579608</v>
      </c>
      <c r="S78" s="26">
        <f t="shared" si="15"/>
        <v>3024.4903273323898</v>
      </c>
    </row>
    <row r="79" spans="1:19" x14ac:dyDescent="0.35">
      <c r="A79" s="15">
        <v>5</v>
      </c>
      <c r="C79" s="16">
        <f t="shared" si="16"/>
        <v>43982</v>
      </c>
      <c r="D79" s="18">
        <f t="shared" si="10"/>
        <v>1</v>
      </c>
      <c r="E79" s="21">
        <v>692</v>
      </c>
      <c r="F79" s="43">
        <v>171</v>
      </c>
      <c r="G79" s="43">
        <v>471</v>
      </c>
      <c r="H79" s="45">
        <v>50</v>
      </c>
      <c r="I79" s="31">
        <f t="shared" si="17"/>
        <v>5.8823529411764705E-3</v>
      </c>
      <c r="J79" s="31">
        <f t="shared" si="19"/>
        <v>-2.9601375164439994E-3</v>
      </c>
      <c r="K79" s="45">
        <f t="shared" si="18"/>
        <v>855</v>
      </c>
      <c r="L79" s="24">
        <f t="shared" si="11"/>
        <v>0.6</v>
      </c>
      <c r="M79">
        <f>IF(A79=0,$Y$2,IF(A79=1,$Y$3,IF(A79=2,$Y$4,IF(A79=3,$Y$5,IF(A79=4,$Y$6,IF(A79=5,$Y$7,IF(A79=6,$Y$8,IF(A79=7,#REF!,""))))))))</f>
        <v>2.7E-2</v>
      </c>
      <c r="N79">
        <v>22.22</v>
      </c>
      <c r="O79">
        <f>$V$6</f>
        <v>4.4999999999999998E-2</v>
      </c>
      <c r="P79">
        <f t="shared" si="12"/>
        <v>-1.7999999999999999E-2</v>
      </c>
      <c r="Q79" s="32">
        <f t="shared" si="13"/>
        <v>306732.41229538026</v>
      </c>
      <c r="R79" s="26">
        <f t="shared" si="14"/>
        <v>776.5022593548631</v>
      </c>
      <c r="S79" s="26">
        <f t="shared" si="15"/>
        <v>3060.0854452650506</v>
      </c>
    </row>
    <row r="80" spans="1:19" x14ac:dyDescent="0.35">
      <c r="A80" s="15">
        <v>5</v>
      </c>
      <c r="C80" s="16">
        <f t="shared" si="16"/>
        <v>43983</v>
      </c>
      <c r="D80" s="18">
        <f t="shared" si="10"/>
        <v>12</v>
      </c>
      <c r="E80" s="21">
        <v>704</v>
      </c>
      <c r="F80" s="43">
        <v>175</v>
      </c>
      <c r="G80" s="43">
        <v>479</v>
      </c>
      <c r="H80" s="45">
        <v>50</v>
      </c>
      <c r="I80" s="31">
        <f t="shared" si="17"/>
        <v>2.3391812865497075E-2</v>
      </c>
      <c r="J80" s="31">
        <f t="shared" si="19"/>
        <v>-2.0674295560668679E-3</v>
      </c>
      <c r="K80" s="45">
        <f t="shared" si="18"/>
        <v>875</v>
      </c>
      <c r="L80" s="24">
        <f t="shared" si="11"/>
        <v>0.6</v>
      </c>
      <c r="M80">
        <f>IF(A80=0,$Y$2,IF(A80=1,$Y$3,IF(A80=2,$Y$4,IF(A80=3,$Y$5,IF(A80=4,$Y$6,IF(A80=5,$Y$7,IF(A80=6,$Y$8,IF(A80=7,#REF!,""))))))))</f>
        <v>2.7E-2</v>
      </c>
      <c r="N80">
        <v>22.22</v>
      </c>
      <c r="O80">
        <f>$V$6</f>
        <v>4.4999999999999998E-2</v>
      </c>
      <c r="P80">
        <f t="shared" si="12"/>
        <v>-1.7999999999999999E-2</v>
      </c>
      <c r="Q80" s="32">
        <f t="shared" si="13"/>
        <v>306711.70566397766</v>
      </c>
      <c r="R80" s="26">
        <f t="shared" si="14"/>
        <v>762.26628908651048</v>
      </c>
      <c r="S80" s="26">
        <f t="shared" si="15"/>
        <v>3095.0280469360196</v>
      </c>
    </row>
    <row r="81" spans="1:19" x14ac:dyDescent="0.35">
      <c r="A81" s="15">
        <v>5</v>
      </c>
      <c r="C81" s="16">
        <f t="shared" si="16"/>
        <v>43984</v>
      </c>
      <c r="D81" s="18">
        <f t="shared" si="10"/>
        <v>2</v>
      </c>
      <c r="E81" s="21">
        <v>706</v>
      </c>
      <c r="F81" s="43">
        <v>165</v>
      </c>
      <c r="G81" s="43">
        <v>491</v>
      </c>
      <c r="H81" s="45">
        <v>50</v>
      </c>
      <c r="I81" s="31">
        <f t="shared" si="17"/>
        <v>-5.7142857142857141E-2</v>
      </c>
      <c r="J81" s="31">
        <f t="shared" si="19"/>
        <v>-5.4152855523979847E-3</v>
      </c>
      <c r="K81" s="45">
        <f t="shared" si="18"/>
        <v>825</v>
      </c>
      <c r="L81" s="24">
        <f t="shared" si="11"/>
        <v>0.6</v>
      </c>
      <c r="M81">
        <f>IF(A81=0,$Y$2,IF(A81=1,$Y$3,IF(A81=2,$Y$4,IF(A81=3,$Y$5,IF(A81=4,$Y$6,IF(A81=5,$Y$7,IF(A81=6,$Y$8,IF(A81=7,#REF!,""))))))))</f>
        <v>2.7E-2</v>
      </c>
      <c r="N81">
        <v>22.22</v>
      </c>
      <c r="O81">
        <f>$V$6</f>
        <v>4.4999999999999998E-2</v>
      </c>
      <c r="P81">
        <f t="shared" si="12"/>
        <v>-1.7999999999999999E-2</v>
      </c>
      <c r="Q81" s="32">
        <f t="shared" si="13"/>
        <v>306691.38002891612</v>
      </c>
      <c r="R81" s="26">
        <f t="shared" si="14"/>
        <v>748.28994113914541</v>
      </c>
      <c r="S81" s="26">
        <f t="shared" si="15"/>
        <v>3129.3300299449124</v>
      </c>
    </row>
    <row r="82" spans="1:19" x14ac:dyDescent="0.35">
      <c r="A82" s="15">
        <v>5</v>
      </c>
      <c r="B82" t="s">
        <v>56</v>
      </c>
      <c r="C82" s="16">
        <f t="shared" si="16"/>
        <v>43985</v>
      </c>
      <c r="D82" s="18">
        <f t="shared" si="10"/>
        <v>1</v>
      </c>
      <c r="E82" s="21">
        <v>707</v>
      </c>
      <c r="F82" s="43">
        <v>163</v>
      </c>
      <c r="G82" s="43">
        <v>496</v>
      </c>
      <c r="H82" s="45">
        <v>50</v>
      </c>
      <c r="I82" s="31">
        <f t="shared" si="17"/>
        <v>-1.2121212121212121E-2</v>
      </c>
      <c r="J82" s="31">
        <f t="shared" si="19"/>
        <v>-2.1634985796807793E-3</v>
      </c>
      <c r="K82" s="45">
        <f t="shared" si="18"/>
        <v>815</v>
      </c>
      <c r="L82" s="24">
        <f t="shared" si="11"/>
        <v>0.6</v>
      </c>
      <c r="M82">
        <f>IF(A82=0,$Y$2,IF(A82=1,$Y$3,IF(A82=2,$Y$4,IF(A82=3,$Y$5,IF(A82=4,$Y$6,IF(A82=5,$Y$7,IF(A82=6,$Y$8,IF(A82=7,#REF!,""))))))))</f>
        <v>2.7E-2</v>
      </c>
      <c r="N82">
        <v>22.22</v>
      </c>
      <c r="O82">
        <f>$V$6</f>
        <v>4.4999999999999998E-2</v>
      </c>
      <c r="P82">
        <f t="shared" si="12"/>
        <v>-1.7999999999999999E-2</v>
      </c>
      <c r="Q82" s="32">
        <f t="shared" si="13"/>
        <v>306671.42839186027</v>
      </c>
      <c r="R82" s="26">
        <f t="shared" si="14"/>
        <v>734.5685308437379</v>
      </c>
      <c r="S82" s="26">
        <f t="shared" si="15"/>
        <v>3163.0030772961741</v>
      </c>
    </row>
    <row r="83" spans="1:19" x14ac:dyDescent="0.35">
      <c r="A83" s="15">
        <v>5</v>
      </c>
      <c r="C83" s="16">
        <f t="shared" si="16"/>
        <v>43986</v>
      </c>
      <c r="D83" s="18">
        <f t="shared" si="10"/>
        <v>13</v>
      </c>
      <c r="E83" s="21">
        <v>720</v>
      </c>
      <c r="F83" s="43">
        <v>173</v>
      </c>
      <c r="G83" s="43">
        <v>497</v>
      </c>
      <c r="H83" s="45">
        <v>50</v>
      </c>
      <c r="I83" s="31">
        <f t="shared" si="17"/>
        <v>6.1349693251533742E-2</v>
      </c>
      <c r="J83" s="31">
        <f t="shared" si="19"/>
        <v>1.0043084105133852E-2</v>
      </c>
      <c r="K83" s="45">
        <f t="shared" si="18"/>
        <v>865</v>
      </c>
      <c r="L83" s="24">
        <f t="shared" si="11"/>
        <v>0.6</v>
      </c>
      <c r="M83">
        <f>IF(A83=0,$Y$2,IF(A83=1,$Y$3,IF(A83=2,$Y$4,IF(A83=3,$Y$5,IF(A83=4,$Y$6,IF(A83=5,$Y$7,IF(A83=6,$Y$8,IF(A83=7,#REF!,""))))))))</f>
        <v>2.7E-2</v>
      </c>
      <c r="N83">
        <v>22.22</v>
      </c>
      <c r="O83">
        <f>$V$6</f>
        <v>4.4999999999999998E-2</v>
      </c>
      <c r="P83">
        <f t="shared" si="12"/>
        <v>-1.7999999999999999E-2</v>
      </c>
      <c r="Q83" s="32">
        <f t="shared" si="13"/>
        <v>306651.84388258582</v>
      </c>
      <c r="R83" s="26">
        <f t="shared" si="14"/>
        <v>721.09745623022843</v>
      </c>
      <c r="S83" s="26">
        <f t="shared" si="15"/>
        <v>3196.0586611841422</v>
      </c>
    </row>
    <row r="84" spans="1:19" x14ac:dyDescent="0.35">
      <c r="A84" s="15">
        <v>5</v>
      </c>
      <c r="C84" s="16">
        <f t="shared" si="16"/>
        <v>43987</v>
      </c>
      <c r="D84" s="18">
        <f t="shared" si="10"/>
        <v>14</v>
      </c>
      <c r="E84" s="21">
        <v>734</v>
      </c>
      <c r="F84" s="43">
        <v>179</v>
      </c>
      <c r="G84" s="43">
        <v>505</v>
      </c>
      <c r="H84" s="45">
        <v>50</v>
      </c>
      <c r="I84" s="31">
        <f t="shared" si="17"/>
        <v>3.4682080924855488E-2</v>
      </c>
      <c r="J84" s="31">
        <f t="shared" si="19"/>
        <v>9.7066618033936312E-3</v>
      </c>
      <c r="K84" s="45">
        <f t="shared" si="18"/>
        <v>895</v>
      </c>
      <c r="L84" s="24">
        <f t="shared" si="11"/>
        <v>0.6</v>
      </c>
      <c r="M84">
        <f>IF(A84=0,$Y$2,IF(A84=1,$Y$3,IF(A84=2,$Y$4,IF(A84=3,$Y$5,IF(A84=4,$Y$6,IF(A84=5,$Y$7,IF(A84=6,$Y$8,IF(A84=7,#REF!,""))))))))</f>
        <v>2.7E-2</v>
      </c>
      <c r="N84">
        <v>22.22</v>
      </c>
      <c r="O84">
        <f>$V$6</f>
        <v>4.4999999999999998E-2</v>
      </c>
      <c r="P84">
        <f t="shared" si="12"/>
        <v>-1.7999999999999999E-2</v>
      </c>
      <c r="Q84" s="32">
        <f t="shared" si="13"/>
        <v>306632.61975665059</v>
      </c>
      <c r="R84" s="26">
        <f t="shared" si="14"/>
        <v>707.87219663507437</v>
      </c>
      <c r="S84" s="26">
        <f t="shared" si="15"/>
        <v>3228.5080467145026</v>
      </c>
    </row>
    <row r="85" spans="1:19" x14ac:dyDescent="0.35">
      <c r="A85" s="15">
        <v>5</v>
      </c>
      <c r="C85" s="16">
        <f t="shared" si="16"/>
        <v>43988</v>
      </c>
      <c r="D85" s="18">
        <f t="shared" ref="D85:D97" si="20">E85-E84</f>
        <v>7</v>
      </c>
      <c r="E85" s="21">
        <v>741</v>
      </c>
      <c r="F85" s="43">
        <v>186</v>
      </c>
      <c r="G85" s="43">
        <v>505</v>
      </c>
      <c r="H85" s="45">
        <v>50</v>
      </c>
      <c r="I85" s="31">
        <f t="shared" si="17"/>
        <v>3.9106145251396648E-2</v>
      </c>
      <c r="J85" s="31">
        <f t="shared" si="19"/>
        <v>1.3592573710055737E-2</v>
      </c>
      <c r="K85" s="45">
        <f t="shared" si="18"/>
        <v>930</v>
      </c>
      <c r="L85" s="24">
        <f t="shared" si="11"/>
        <v>0.6</v>
      </c>
      <c r="M85">
        <f>IF(A85=0,$Y$2,IF(A85=1,$Y$3,IF(A85=2,$Y$4,IF(A85=3,$Y$5,IF(A85=4,$Y$6,IF(A85=5,$Y$7,IF(A85=6,$Y$8,IF(A85=7,#REF!,""))))))))</f>
        <v>2.7E-2</v>
      </c>
      <c r="N85">
        <v>22.22</v>
      </c>
      <c r="O85">
        <f>$V$6</f>
        <v>4.4999999999999998E-2</v>
      </c>
      <c r="P85">
        <f t="shared" si="12"/>
        <v>-1.7999999999999999E-2</v>
      </c>
      <c r="Q85" s="32">
        <f t="shared" si="13"/>
        <v>306613.74939310737</v>
      </c>
      <c r="R85" s="26">
        <f t="shared" si="14"/>
        <v>694.88831132971984</v>
      </c>
      <c r="S85" s="26">
        <f t="shared" si="15"/>
        <v>3260.3622955630808</v>
      </c>
    </row>
    <row r="86" spans="1:19" x14ac:dyDescent="0.35">
      <c r="A86" s="15">
        <v>5</v>
      </c>
      <c r="B86" s="44" t="s">
        <v>58</v>
      </c>
      <c r="C86" s="16">
        <f t="shared" si="16"/>
        <v>43989</v>
      </c>
      <c r="D86" s="18">
        <f t="shared" si="20"/>
        <v>6</v>
      </c>
      <c r="E86" s="21">
        <v>747</v>
      </c>
      <c r="F86" s="43">
        <v>192</v>
      </c>
      <c r="G86" s="43">
        <v>505</v>
      </c>
      <c r="H86" s="45">
        <v>50</v>
      </c>
      <c r="I86" s="31">
        <f t="shared" si="17"/>
        <v>3.2258064516129031E-2</v>
      </c>
      <c r="J86" s="31">
        <f t="shared" si="19"/>
        <v>1.7360532506477531E-2</v>
      </c>
      <c r="K86" s="45">
        <f t="shared" si="18"/>
        <v>960</v>
      </c>
      <c r="L86" s="24">
        <f t="shared" si="11"/>
        <v>0.6</v>
      </c>
      <c r="M86">
        <f>IF(A86=0,$Y$2,IF(A86=1,$Y$3,IF(A86=2,$Y$4,IF(A86=3,$Y$5,IF(A86=4,$Y$6,IF(A86=5,$Y$7,IF(A86=6,$Y$8,IF(A86=7,#REF!,""))))))))</f>
        <v>2.7E-2</v>
      </c>
      <c r="N86">
        <v>22.22</v>
      </c>
      <c r="O86">
        <f>$V$6</f>
        <v>4.4999999999999998E-2</v>
      </c>
      <c r="P86">
        <f t="shared" si="12"/>
        <v>-1.7999999999999999E-2</v>
      </c>
      <c r="Q86" s="32">
        <f t="shared" si="13"/>
        <v>306595.22629225749</v>
      </c>
      <c r="R86" s="26">
        <f t="shared" si="14"/>
        <v>682.14143816977287</v>
      </c>
      <c r="S86" s="26">
        <f t="shared" si="15"/>
        <v>3291.6322695729182</v>
      </c>
    </row>
    <row r="87" spans="1:19" x14ac:dyDescent="0.35">
      <c r="A87" s="15">
        <v>5</v>
      </c>
      <c r="C87" s="16">
        <f t="shared" si="16"/>
        <v>43990</v>
      </c>
      <c r="D87" s="18">
        <f t="shared" si="20"/>
        <v>9</v>
      </c>
      <c r="E87" s="21">
        <v>756</v>
      </c>
      <c r="F87" s="43">
        <v>196</v>
      </c>
      <c r="G87" s="43">
        <v>510</v>
      </c>
      <c r="H87" s="45">
        <v>50</v>
      </c>
      <c r="I87" s="31">
        <f t="shared" si="17"/>
        <v>2.0833333333333332E-2</v>
      </c>
      <c r="J87" s="31">
        <f t="shared" si="19"/>
        <v>1.699503543045414E-2</v>
      </c>
      <c r="K87" s="45">
        <f t="shared" si="18"/>
        <v>980</v>
      </c>
      <c r="L87" s="24">
        <f t="shared" si="11"/>
        <v>0.6</v>
      </c>
      <c r="M87">
        <f>IF(A87=0,$Y$2,IF(A87=1,$Y$3,IF(A87=2,$Y$4,IF(A87=3,$Y$5,IF(A87=4,$Y$6,IF(A87=5,$Y$7,IF(A87=6,$Y$8,IF(A87=7,#REF!,""))))))))</f>
        <v>2.7E-2</v>
      </c>
      <c r="N87">
        <v>22.22</v>
      </c>
      <c r="O87">
        <f>$V$6</f>
        <v>4.4999999999999998E-2</v>
      </c>
      <c r="P87">
        <f t="shared" si="12"/>
        <v>-1.7999999999999999E-2</v>
      </c>
      <c r="Q87" s="32">
        <f t="shared" si="13"/>
        <v>306577.04407344497</v>
      </c>
      <c r="R87" s="26">
        <f t="shared" si="14"/>
        <v>669.62729226467229</v>
      </c>
      <c r="S87" s="26">
        <f t="shared" si="15"/>
        <v>3322.3286342905581</v>
      </c>
    </row>
    <row r="88" spans="1:19" x14ac:dyDescent="0.35">
      <c r="A88" s="15">
        <v>5</v>
      </c>
      <c r="C88" s="16">
        <f t="shared" si="16"/>
        <v>43991</v>
      </c>
      <c r="D88" s="18">
        <f t="shared" si="20"/>
        <v>3</v>
      </c>
      <c r="E88" s="21">
        <v>759</v>
      </c>
      <c r="F88" s="43">
        <v>193</v>
      </c>
      <c r="G88" s="43">
        <v>516</v>
      </c>
      <c r="H88" s="45">
        <v>50</v>
      </c>
      <c r="I88" s="31">
        <f t="shared" si="17"/>
        <v>-1.5306122448979591E-2</v>
      </c>
      <c r="J88" s="31">
        <f t="shared" si="19"/>
        <v>2.297171181529379E-2</v>
      </c>
      <c r="K88" s="45">
        <f t="shared" si="18"/>
        <v>965</v>
      </c>
      <c r="L88" s="24">
        <f t="shared" si="11"/>
        <v>0.6</v>
      </c>
      <c r="M88">
        <f>IF(A88=0,$Y$2,IF(A88=1,$Y$3,IF(A88=2,$Y$4,IF(A88=3,$Y$5,IF(A88=4,$Y$6,IF(A88=5,$Y$7,IF(A88=6,$Y$8,IF(A88=7,#REF!,""))))))))</f>
        <v>2.7E-2</v>
      </c>
      <c r="N88">
        <v>22.22</v>
      </c>
      <c r="O88">
        <f>$V$6</f>
        <v>4.4999999999999998E-2</v>
      </c>
      <c r="P88">
        <f t="shared" si="12"/>
        <v>-1.7999999999999999E-2</v>
      </c>
      <c r="Q88" s="32">
        <f t="shared" si="13"/>
        <v>306559.19647289009</v>
      </c>
      <c r="R88" s="26">
        <f t="shared" si="14"/>
        <v>657.34166466762292</v>
      </c>
      <c r="S88" s="26">
        <f t="shared" si="15"/>
        <v>3352.4618624424684</v>
      </c>
    </row>
    <row r="89" spans="1:19" x14ac:dyDescent="0.35">
      <c r="A89" s="15">
        <v>5</v>
      </c>
      <c r="C89" s="16">
        <f t="shared" si="16"/>
        <v>43992</v>
      </c>
      <c r="D89" s="18">
        <f t="shared" si="20"/>
        <v>16</v>
      </c>
      <c r="E89" s="21">
        <v>775</v>
      </c>
      <c r="F89" s="43">
        <v>203</v>
      </c>
      <c r="G89" s="43">
        <v>522</v>
      </c>
      <c r="H89" s="45">
        <v>50</v>
      </c>
      <c r="I89" s="31">
        <f t="shared" si="17"/>
        <v>5.181347150259067E-2</v>
      </c>
      <c r="J89" s="31">
        <f t="shared" si="19"/>
        <v>3.2105238047265616E-2</v>
      </c>
      <c r="K89" s="45">
        <f t="shared" si="18"/>
        <v>1015</v>
      </c>
      <c r="L89" s="24">
        <f t="shared" si="11"/>
        <v>0.6</v>
      </c>
      <c r="M89">
        <f>IF(A89=0,$Y$2,IF(A89=1,$Y$3,IF(A89=2,$Y$4,IF(A89=3,$Y$5,IF(A89=4,$Y$6,IF(A89=5,$Y$7,IF(A89=6,$Y$8,IF(A89=7,#REF!,""))))))))</f>
        <v>2.7E-2</v>
      </c>
      <c r="N89">
        <v>22.22</v>
      </c>
      <c r="O89">
        <f>$V$6</f>
        <v>4.4999999999999998E-2</v>
      </c>
      <c r="P89">
        <f t="shared" si="12"/>
        <v>-1.7999999999999999E-2</v>
      </c>
      <c r="Q89" s="32">
        <f t="shared" si="13"/>
        <v>306541.67734156211</v>
      </c>
      <c r="R89" s="26">
        <f t="shared" si="14"/>
        <v>645.28042108557815</v>
      </c>
      <c r="S89" s="26">
        <f t="shared" si="15"/>
        <v>3382.0422373525116</v>
      </c>
    </row>
    <row r="90" spans="1:19" x14ac:dyDescent="0.35">
      <c r="A90" s="15">
        <v>5</v>
      </c>
      <c r="C90" s="16">
        <f t="shared" si="16"/>
        <v>43993</v>
      </c>
      <c r="D90" s="18">
        <f t="shared" si="20"/>
        <v>15</v>
      </c>
      <c r="E90" s="21">
        <v>790</v>
      </c>
      <c r="F90" s="43">
        <v>204</v>
      </c>
      <c r="G90" s="43">
        <v>535</v>
      </c>
      <c r="H90" s="45">
        <v>51</v>
      </c>
      <c r="I90" s="31">
        <f t="shared" si="17"/>
        <v>4.9261083743842365E-3</v>
      </c>
      <c r="J90" s="31">
        <f t="shared" si="19"/>
        <v>2.4044725921958547E-2</v>
      </c>
      <c r="K90" s="45">
        <f t="shared" si="18"/>
        <v>1020</v>
      </c>
      <c r="L90" s="24">
        <f t="shared" si="11"/>
        <v>0.6</v>
      </c>
      <c r="M90">
        <f>IF(A90=0,$Y$2,IF(A90=1,$Y$3,IF(A90=2,$Y$4,IF(A90=3,$Y$5,IF(A90=4,$Y$6,IF(A90=5,$Y$7,IF(A90=6,$Y$8,IF(A90=7,#REF!,""))))))))</f>
        <v>2.7E-2</v>
      </c>
      <c r="N90">
        <v>22.22</v>
      </c>
      <c r="O90">
        <f>$V$6</f>
        <v>4.4999999999999998E-2</v>
      </c>
      <c r="P90">
        <f t="shared" si="12"/>
        <v>-1.7999999999999999E-2</v>
      </c>
      <c r="Q90" s="32">
        <f t="shared" si="13"/>
        <v>306524.4806430898</v>
      </c>
      <c r="R90" s="26">
        <f t="shared" si="14"/>
        <v>633.4395006090474</v>
      </c>
      <c r="S90" s="26">
        <f t="shared" si="15"/>
        <v>3411.0798563013627</v>
      </c>
    </row>
    <row r="91" spans="1:19" x14ac:dyDescent="0.35">
      <c r="A91" s="15">
        <v>5</v>
      </c>
      <c r="C91" s="16">
        <f t="shared" si="16"/>
        <v>43994</v>
      </c>
      <c r="D91" s="18">
        <f t="shared" si="20"/>
        <v>23</v>
      </c>
      <c r="E91" s="21">
        <v>813</v>
      </c>
      <c r="F91" s="43">
        <v>222</v>
      </c>
      <c r="G91" s="43">
        <v>540</v>
      </c>
      <c r="H91" s="45">
        <v>51</v>
      </c>
      <c r="I91" s="31">
        <f t="shared" si="17"/>
        <v>8.8235294117647065E-2</v>
      </c>
      <c r="J91" s="31">
        <f t="shared" si="19"/>
        <v>3.1695184949500195E-2</v>
      </c>
      <c r="K91" s="45">
        <f t="shared" si="18"/>
        <v>1110</v>
      </c>
      <c r="L91" s="24">
        <f t="shared" si="11"/>
        <v>0.6</v>
      </c>
      <c r="M91">
        <f>IF(A91=0,$Y$2,IF(A91=1,$Y$3,IF(A91=2,$Y$4,IF(A91=3,$Y$5,IF(A91=4,$Y$6,IF(A91=5,$Y$7,IF(A91=6,$Y$8,IF(A91=7,#REF!,""))))))))</f>
        <v>2.7E-2</v>
      </c>
      <c r="N91">
        <v>22.22</v>
      </c>
      <c r="O91">
        <f>$V$6</f>
        <v>4.4999999999999998E-2</v>
      </c>
      <c r="P91">
        <f t="shared" si="12"/>
        <v>-1.7999999999999999E-2</v>
      </c>
      <c r="Q91" s="32">
        <f t="shared" si="13"/>
        <v>306507.60045170994</v>
      </c>
      <c r="R91" s="26">
        <f t="shared" si="14"/>
        <v>621.81491446150289</v>
      </c>
      <c r="S91" s="26">
        <f t="shared" si="15"/>
        <v>3439.5846338287697</v>
      </c>
    </row>
    <row r="92" spans="1:19" x14ac:dyDescent="0.35">
      <c r="A92" s="15">
        <v>5</v>
      </c>
      <c r="C92" s="16">
        <f t="shared" si="16"/>
        <v>43995</v>
      </c>
      <c r="D92" s="18">
        <f t="shared" si="20"/>
        <v>34</v>
      </c>
      <c r="E92" s="21">
        <v>847</v>
      </c>
      <c r="F92" s="43">
        <v>255</v>
      </c>
      <c r="G92" s="43">
        <v>541</v>
      </c>
      <c r="H92" s="45">
        <v>51</v>
      </c>
      <c r="I92" s="31">
        <f t="shared" si="17"/>
        <v>0.14864864864864866</v>
      </c>
      <c r="J92" s="31">
        <f t="shared" si="19"/>
        <v>4.7344114006250479E-2</v>
      </c>
      <c r="K92" s="45">
        <f t="shared" si="18"/>
        <v>1275</v>
      </c>
      <c r="L92" s="24">
        <f t="shared" si="11"/>
        <v>0.6</v>
      </c>
      <c r="M92">
        <f>IF(A92=0,$Y$2,IF(A92=1,$Y$3,IF(A92=2,$Y$4,IF(A92=3,$Y$5,IF(A92=4,$Y$6,IF(A92=5,$Y$7,IF(A92=6,$Y$8,IF(A92=7,#REF!,""))))))))</f>
        <v>2.7E-2</v>
      </c>
      <c r="N92">
        <v>22.22</v>
      </c>
      <c r="O92">
        <f>$V$6</f>
        <v>4.4999999999999998E-2</v>
      </c>
      <c r="P92">
        <f t="shared" si="12"/>
        <v>-1.7999999999999999E-2</v>
      </c>
      <c r="Q92" s="32">
        <f t="shared" si="13"/>
        <v>306491.03095025249</v>
      </c>
      <c r="R92" s="26">
        <f t="shared" si="14"/>
        <v>610.40274476816285</v>
      </c>
      <c r="S92" s="26">
        <f t="shared" si="15"/>
        <v>3467.5663049795376</v>
      </c>
    </row>
    <row r="93" spans="1:19" x14ac:dyDescent="0.35">
      <c r="A93" s="15">
        <v>5</v>
      </c>
      <c r="C93" s="16">
        <f t="shared" si="16"/>
        <v>43996</v>
      </c>
      <c r="D93" s="18">
        <f t="shared" si="20"/>
        <v>10</v>
      </c>
      <c r="E93" s="21">
        <v>857</v>
      </c>
      <c r="F93" s="43">
        <v>265</v>
      </c>
      <c r="G93" s="43">
        <v>541</v>
      </c>
      <c r="H93" s="45">
        <v>51</v>
      </c>
      <c r="I93" s="31">
        <f t="shared" si="17"/>
        <v>3.9215686274509803E-2</v>
      </c>
      <c r="J93" s="31">
        <f t="shared" si="19"/>
        <v>4.8338059971733446E-2</v>
      </c>
      <c r="K93" s="45">
        <f t="shared" si="18"/>
        <v>1325</v>
      </c>
      <c r="L93" s="24">
        <f t="shared" si="11"/>
        <v>0.6</v>
      </c>
      <c r="M93">
        <f>IF(A93=0,$Y$2,IF(A93=1,$Y$3,IF(A93=2,$Y$4,IF(A93=3,$Y$5,IF(A93=4,$Y$6,IF(A93=5,$Y$7,IF(A93=6,$Y$8,IF(A93=7,#REF!,""))))))))</f>
        <v>2.7E-2</v>
      </c>
      <c r="N93">
        <v>22.22</v>
      </c>
      <c r="O93">
        <f>$V$6</f>
        <v>4.4999999999999998E-2</v>
      </c>
      <c r="P93">
        <f t="shared" si="12"/>
        <v>-1.7999999999999999E-2</v>
      </c>
      <c r="Q93" s="32">
        <f t="shared" si="13"/>
        <v>306474.76642816217</v>
      </c>
      <c r="R93" s="26">
        <f t="shared" si="14"/>
        <v>599.19914334392411</v>
      </c>
      <c r="S93" s="26">
        <f t="shared" si="15"/>
        <v>3495.0344284941048</v>
      </c>
    </row>
    <row r="94" spans="1:19" x14ac:dyDescent="0.35">
      <c r="A94" s="15">
        <v>5</v>
      </c>
      <c r="C94" s="16">
        <f t="shared" si="16"/>
        <v>43997</v>
      </c>
      <c r="D94" s="18">
        <f t="shared" si="20"/>
        <v>37</v>
      </c>
      <c r="E94" s="21">
        <v>894</v>
      </c>
      <c r="F94" s="43">
        <v>286</v>
      </c>
      <c r="G94" s="43">
        <v>557</v>
      </c>
      <c r="H94" s="45">
        <v>51</v>
      </c>
      <c r="I94" s="31">
        <f t="shared" si="17"/>
        <v>7.9245283018867921E-2</v>
      </c>
      <c r="J94" s="31">
        <f t="shared" si="19"/>
        <v>5.668262421252411E-2</v>
      </c>
      <c r="K94" s="45">
        <f t="shared" si="18"/>
        <v>1430</v>
      </c>
      <c r="L94" s="24">
        <f t="shared" si="11"/>
        <v>0.6</v>
      </c>
      <c r="M94">
        <f>IF(A94=0,$Y$2,IF(A94=1,$Y$3,IF(A94=2,$Y$4,IF(A94=3,$Y$5,IF(A94=4,$Y$6,IF(A94=5,$Y$7,IF(A94=6,$Y$8,IF(A94=7,#REF!,""))))))))</f>
        <v>2.7E-2</v>
      </c>
      <c r="N94">
        <v>22.22</v>
      </c>
      <c r="O94">
        <f>$V$6</f>
        <v>4.4999999999999998E-2</v>
      </c>
      <c r="P94">
        <f t="shared" si="12"/>
        <v>-1.7999999999999999E-2</v>
      </c>
      <c r="Q94" s="32">
        <f t="shared" si="13"/>
        <v>306458.80127955542</v>
      </c>
      <c r="R94" s="26">
        <f t="shared" si="14"/>
        <v>588.20033050021857</v>
      </c>
      <c r="S94" s="26">
        <f t="shared" si="15"/>
        <v>3521.9983899445815</v>
      </c>
    </row>
    <row r="95" spans="1:19" x14ac:dyDescent="0.35">
      <c r="A95" s="15">
        <v>5</v>
      </c>
      <c r="C95" s="16">
        <f t="shared" si="16"/>
        <v>43998</v>
      </c>
      <c r="D95" s="18">
        <f t="shared" si="20"/>
        <v>61</v>
      </c>
      <c r="E95" s="21">
        <v>955</v>
      </c>
      <c r="F95" s="43">
        <v>338</v>
      </c>
      <c r="G95" s="43">
        <v>566</v>
      </c>
      <c r="H95" s="45">
        <v>51</v>
      </c>
      <c r="I95" s="31">
        <f t="shared" si="17"/>
        <v>0.18181818181818182</v>
      </c>
      <c r="J95" s="31">
        <f t="shared" si="19"/>
        <v>8.4843239107832868E-2</v>
      </c>
      <c r="K95" s="45">
        <f t="shared" si="18"/>
        <v>1690</v>
      </c>
      <c r="L95" s="24">
        <f t="shared" si="11"/>
        <v>0.6</v>
      </c>
      <c r="M95">
        <f>IF(A95=0,$Y$2,IF(A95=1,$Y$3,IF(A95=2,$Y$4,IF(A95=3,$Y$5,IF(A95=4,$Y$6,IF(A95=5,$Y$7,IF(A95=6,$Y$8,IF(A95=7,#REF!,""))))))))</f>
        <v>2.7E-2</v>
      </c>
      <c r="N95">
        <v>22.22</v>
      </c>
      <c r="O95">
        <f>$V$6</f>
        <v>4.4999999999999998E-2</v>
      </c>
      <c r="P95">
        <f t="shared" si="12"/>
        <v>-1.7999999999999999E-2</v>
      </c>
      <c r="Q95" s="32">
        <f t="shared" si="13"/>
        <v>306443.13000131259</v>
      </c>
      <c r="R95" s="26">
        <f t="shared" si="14"/>
        <v>577.4025938705671</v>
      </c>
      <c r="S95" s="26">
        <f t="shared" si="15"/>
        <v>3548.4674048170914</v>
      </c>
    </row>
    <row r="96" spans="1:19" x14ac:dyDescent="0.35">
      <c r="A96" s="15">
        <v>5</v>
      </c>
      <c r="C96" s="16">
        <f t="shared" si="16"/>
        <v>43999</v>
      </c>
      <c r="D96" s="18">
        <f t="shared" si="20"/>
        <v>76</v>
      </c>
      <c r="E96" s="21">
        <v>1031</v>
      </c>
      <c r="F96" s="43">
        <v>398</v>
      </c>
      <c r="G96" s="43">
        <v>582</v>
      </c>
      <c r="H96" s="22">
        <v>51</v>
      </c>
      <c r="I96" s="31">
        <f t="shared" si="17"/>
        <v>0.17751479289940827</v>
      </c>
      <c r="J96" s="31">
        <f t="shared" si="19"/>
        <v>0.10280057073594968</v>
      </c>
      <c r="K96" s="45">
        <f t="shared" si="18"/>
        <v>1990</v>
      </c>
      <c r="L96" s="24">
        <f t="shared" si="11"/>
        <v>0.6</v>
      </c>
      <c r="M96">
        <f>IF(A96=0,$Y$2,IF(A96=1,$Y$3,IF(A96=2,$Y$4,IF(A96=3,$Y$5,IF(A96=4,$Y$6,IF(A96=5,$Y$7,IF(A96=6,$Y$8,IF(A96=7,#REF!,""))))))))</f>
        <v>2.7E-2</v>
      </c>
      <c r="N96">
        <v>22.22</v>
      </c>
      <c r="O96">
        <f>$V$6</f>
        <v>4.4999999999999998E-2</v>
      </c>
      <c r="P96">
        <f t="shared" si="12"/>
        <v>-1.7999999999999999E-2</v>
      </c>
      <c r="Q96" s="32">
        <f t="shared" si="13"/>
        <v>306427.7471912044</v>
      </c>
      <c r="R96" s="26">
        <f t="shared" si="14"/>
        <v>566.80228725460461</v>
      </c>
      <c r="S96" s="26">
        <f t="shared" si="15"/>
        <v>3574.4505215412669</v>
      </c>
    </row>
    <row r="97" spans="1:19" x14ac:dyDescent="0.35">
      <c r="A97" s="15">
        <v>5</v>
      </c>
      <c r="C97" s="16">
        <f t="shared" si="16"/>
        <v>44000</v>
      </c>
      <c r="D97" s="18">
        <f t="shared" si="20"/>
        <v>105</v>
      </c>
      <c r="E97" s="21">
        <v>1136</v>
      </c>
      <c r="F97" s="43">
        <v>493</v>
      </c>
      <c r="G97" s="43">
        <v>592</v>
      </c>
      <c r="H97" s="45">
        <v>51</v>
      </c>
      <c r="I97" s="31">
        <f t="shared" si="17"/>
        <v>0.23869346733668342</v>
      </c>
      <c r="J97" s="31">
        <f t="shared" si="19"/>
        <v>0.13619590773056386</v>
      </c>
      <c r="K97" s="45">
        <f t="shared" si="18"/>
        <v>2465</v>
      </c>
      <c r="L97" s="24">
        <f t="shared" si="11"/>
        <v>0.6</v>
      </c>
      <c r="M97">
        <f>IF(A97=0,$Y$2,IF(A97=1,$Y$3,IF(A97=2,$Y$4,IF(A97=3,$Y$5,IF(A97=4,$Y$6,IF(A97=5,$Y$7,IF(A97=6,$Y$8,IF(A97=7,#REF!,""))))))))</f>
        <v>2.7E-2</v>
      </c>
      <c r="N97">
        <v>22.22</v>
      </c>
      <c r="O97">
        <f>$V$6</f>
        <v>4.4999999999999998E-2</v>
      </c>
      <c r="P97">
        <f t="shared" si="12"/>
        <v>-1.7999999999999999E-2</v>
      </c>
      <c r="Q97" s="32">
        <f t="shared" si="13"/>
        <v>306412.64754605218</v>
      </c>
      <c r="R97" s="26">
        <f t="shared" si="14"/>
        <v>556.39582948034843</v>
      </c>
      <c r="S97" s="26">
        <f t="shared" si="15"/>
        <v>3599.9566244677239</v>
      </c>
    </row>
    <row r="98" spans="1:19" x14ac:dyDescent="0.35">
      <c r="A98" s="15">
        <v>5</v>
      </c>
      <c r="C98" s="16">
        <f t="shared" si="16"/>
        <v>44001</v>
      </c>
      <c r="D98" s="17"/>
      <c r="L98" s="24">
        <f t="shared" si="11"/>
        <v>0.6</v>
      </c>
      <c r="M98">
        <f>IF(A98=0,$Y$2,IF(A98=1,$Y$3,IF(A98=2,$Y$4,IF(A98=3,$Y$5,IF(A98=4,$Y$6,IF(A98=5,$Y$7,IF(A98=6,$Y$8,IF(A98=7,#REF!,""))))))))</f>
        <v>2.7E-2</v>
      </c>
      <c r="N98">
        <v>22.22</v>
      </c>
      <c r="O98">
        <f>$V$6</f>
        <v>4.4999999999999998E-2</v>
      </c>
      <c r="P98">
        <f t="shared" si="12"/>
        <v>-1.7999999999999999E-2</v>
      </c>
      <c r="Q98" s="32">
        <f t="shared" si="13"/>
        <v>306397.8258599214</v>
      </c>
      <c r="R98" s="26">
        <f t="shared" si="14"/>
        <v>546.17970328448564</v>
      </c>
      <c r="S98" s="26">
        <f t="shared" si="15"/>
        <v>3624.9944367943394</v>
      </c>
    </row>
    <row r="99" spans="1:19" x14ac:dyDescent="0.35">
      <c r="A99" s="15">
        <v>5</v>
      </c>
      <c r="C99" s="16">
        <f t="shared" si="16"/>
        <v>44002</v>
      </c>
      <c r="D99" s="17"/>
      <c r="L99" s="24">
        <f t="shared" si="11"/>
        <v>0.6</v>
      </c>
      <c r="M99">
        <f>IF(A99=0,$Y$2,IF(A99=1,$Y$3,IF(A99=2,$Y$4,IF(A99=3,$Y$5,IF(A99=4,$Y$6,IF(A99=5,$Y$7,IF(A99=6,$Y$8,IF(A99=7,#REF!,""))))))))</f>
        <v>2.7E-2</v>
      </c>
      <c r="N99">
        <v>22.22</v>
      </c>
      <c r="O99">
        <f>$V$6</f>
        <v>4.4999999999999998E-2</v>
      </c>
      <c r="P99">
        <f t="shared" si="12"/>
        <v>-1.7999999999999999E-2</v>
      </c>
      <c r="Q99" s="32">
        <f t="shared" si="13"/>
        <v>306383.27702234761</v>
      </c>
      <c r="R99" s="26">
        <f t="shared" si="14"/>
        <v>536.1504542104517</v>
      </c>
      <c r="S99" s="26">
        <f t="shared" si="15"/>
        <v>3649.5725234421411</v>
      </c>
    </row>
    <row r="100" spans="1:19" x14ac:dyDescent="0.35">
      <c r="A100" s="15">
        <v>5</v>
      </c>
      <c r="C100" s="16">
        <f t="shared" si="16"/>
        <v>44003</v>
      </c>
      <c r="D100" s="17"/>
      <c r="L100" s="24">
        <f t="shared" si="11"/>
        <v>0.6</v>
      </c>
      <c r="M100">
        <f>IF(A100=0,$Y$2,IF(A100=1,$Y$3,IF(A100=2,$Y$4,IF(A100=3,$Y$5,IF(A100=4,$Y$6,IF(A100=5,$Y$7,IF(A100=6,$Y$8,IF(A100=7,#REF!,""))))))))</f>
        <v>2.7E-2</v>
      </c>
      <c r="N100">
        <v>22.22</v>
      </c>
      <c r="O100">
        <f>$V$6</f>
        <v>4.4999999999999998E-2</v>
      </c>
      <c r="P100">
        <f t="shared" si="12"/>
        <v>-1.7999999999999999E-2</v>
      </c>
      <c r="Q100" s="32">
        <f t="shared" si="13"/>
        <v>306368.99601659452</v>
      </c>
      <c r="R100" s="26">
        <f t="shared" si="14"/>
        <v>526.30468952407409</v>
      </c>
      <c r="S100" s="26">
        <f t="shared" si="15"/>
        <v>3673.6992938816115</v>
      </c>
    </row>
    <row r="101" spans="1:19" x14ac:dyDescent="0.35">
      <c r="A101" s="15">
        <v>5</v>
      </c>
      <c r="C101" s="16">
        <f t="shared" si="16"/>
        <v>44004</v>
      </c>
      <c r="D101" s="17"/>
      <c r="L101" s="24">
        <f t="shared" si="11"/>
        <v>0.6</v>
      </c>
      <c r="M101">
        <f>IF(A101=0,$Y$2,IF(A101=1,$Y$3,IF(A101=2,$Y$4,IF(A101=3,$Y$5,IF(A101=4,$Y$6,IF(A101=5,$Y$7,IF(A101=6,$Y$8,IF(A101=7,#REF!,""))))))))</f>
        <v>2.7E-2</v>
      </c>
      <c r="N101">
        <v>22.22</v>
      </c>
      <c r="O101">
        <f>$V$6</f>
        <v>4.4999999999999998E-2</v>
      </c>
      <c r="P101">
        <f t="shared" si="12"/>
        <v>-1.7999999999999999E-2</v>
      </c>
      <c r="Q101" s="32">
        <f t="shared" si="13"/>
        <v>306354.97791794344</v>
      </c>
      <c r="R101" s="26">
        <f t="shared" si="14"/>
        <v>516.63907714655761</v>
      </c>
      <c r="S101" s="26">
        <f t="shared" si="15"/>
        <v>3697.3830049101948</v>
      </c>
    </row>
    <row r="102" spans="1:19" x14ac:dyDescent="0.35">
      <c r="A102" s="15">
        <v>5</v>
      </c>
      <c r="C102" s="16">
        <f t="shared" si="16"/>
        <v>44005</v>
      </c>
      <c r="D102" s="17"/>
      <c r="L102" s="24">
        <f t="shared" si="11"/>
        <v>0.6</v>
      </c>
      <c r="M102">
        <f>IF(A102=0,$Y$2,IF(A102=1,$Y$3,IF(A102=2,$Y$4,IF(A102=3,$Y$5,IF(A102=4,$Y$6,IF(A102=5,$Y$7,IF(A102=6,$Y$8,IF(A102=7,#REF!,""))))))))</f>
        <v>2.7E-2</v>
      </c>
      <c r="N102">
        <v>22.22</v>
      </c>
      <c r="O102">
        <f>$V$6</f>
        <v>4.4999999999999998E-2</v>
      </c>
      <c r="P102">
        <f t="shared" si="12"/>
        <v>-1.7999999999999999E-2</v>
      </c>
      <c r="Q102" s="32">
        <f t="shared" si="13"/>
        <v>306341.21789201384</v>
      </c>
      <c r="R102" s="26">
        <f t="shared" si="14"/>
        <v>507.15034460458531</v>
      </c>
      <c r="S102" s="26">
        <f t="shared" si="15"/>
        <v>3720.6317633817898</v>
      </c>
    </row>
    <row r="103" spans="1:19" x14ac:dyDescent="0.35">
      <c r="A103" s="15">
        <v>5</v>
      </c>
      <c r="C103" s="16">
        <f t="shared" si="16"/>
        <v>44006</v>
      </c>
      <c r="D103" s="17"/>
      <c r="L103" s="24">
        <f t="shared" si="11"/>
        <v>0.6</v>
      </c>
      <c r="M103">
        <f>IF(A103=0,$Y$2,IF(A103=1,$Y$3,IF(A103=2,$Y$4,IF(A103=3,$Y$5,IF(A103=4,$Y$6,IF(A103=5,$Y$7,IF(A103=6,$Y$8,IF(A103=7,#REF!,""))))))))</f>
        <v>2.7E-2</v>
      </c>
      <c r="N103">
        <v>22.22</v>
      </c>
      <c r="O103">
        <f>$V$6</f>
        <v>4.4999999999999998E-2</v>
      </c>
      <c r="P103">
        <f t="shared" si="12"/>
        <v>-1.7999999999999999E-2</v>
      </c>
      <c r="Q103" s="32">
        <f t="shared" si="13"/>
        <v>306327.71119311388</v>
      </c>
      <c r="R103" s="26">
        <f t="shared" si="14"/>
        <v>497.8352779973111</v>
      </c>
      <c r="S103" s="26">
        <f t="shared" si="15"/>
        <v>3743.4535288889961</v>
      </c>
    </row>
    <row r="104" spans="1:19" x14ac:dyDescent="0.35">
      <c r="A104" s="15">
        <v>5</v>
      </c>
      <c r="C104" s="16">
        <f t="shared" si="16"/>
        <v>44007</v>
      </c>
      <c r="D104" s="17"/>
      <c r="L104" s="24">
        <f t="shared" si="11"/>
        <v>0.6</v>
      </c>
      <c r="M104">
        <f>IF(A104=0,$Y$2,IF(A104=1,$Y$3,IF(A104=2,$Y$4,IF(A104=3,$Y$5,IF(A104=4,$Y$6,IF(A104=5,$Y$7,IF(A104=6,$Y$8,IF(A104=7,#REF!,""))))))))</f>
        <v>2.7E-2</v>
      </c>
      <c r="N104">
        <v>22.22</v>
      </c>
      <c r="O104">
        <f>$V$6</f>
        <v>4.4999999999999998E-2</v>
      </c>
      <c r="P104">
        <f t="shared" si="12"/>
        <v>-1.7999999999999999E-2</v>
      </c>
      <c r="Q104" s="32">
        <f t="shared" si="13"/>
        <v>306314.4531626213</v>
      </c>
      <c r="R104" s="26">
        <f t="shared" si="14"/>
        <v>488.69072098002243</v>
      </c>
      <c r="S104" s="26">
        <f t="shared" si="15"/>
        <v>3765.8561163988752</v>
      </c>
    </row>
    <row r="105" spans="1:19" x14ac:dyDescent="0.35">
      <c r="A105" s="15">
        <v>5</v>
      </c>
      <c r="B105" t="s">
        <v>51</v>
      </c>
      <c r="C105" s="16">
        <f t="shared" si="16"/>
        <v>44008</v>
      </c>
      <c r="D105" s="17"/>
      <c r="L105" s="24">
        <f t="shared" si="11"/>
        <v>0.6</v>
      </c>
      <c r="M105">
        <f>IF(A105=0,$Y$2,IF(A105=1,$Y$3,IF(A105=2,$Y$4,IF(A105=3,$Y$5,IF(A105=4,$Y$6,IF(A105=5,$Y$7,IF(A105=6,$Y$8,IF(A105=7,#REF!,""))))))))</f>
        <v>2.7E-2</v>
      </c>
      <c r="N105">
        <v>22.22</v>
      </c>
      <c r="O105">
        <f>$V$6</f>
        <v>4.4999999999999998E-2</v>
      </c>
      <c r="P105">
        <f t="shared" si="12"/>
        <v>-1.7999999999999999E-2</v>
      </c>
      <c r="Q105" s="32">
        <f t="shared" si="13"/>
        <v>306301.43922739296</v>
      </c>
      <c r="R105" s="26">
        <f t="shared" si="14"/>
        <v>479.71357376424942</v>
      </c>
      <c r="S105" s="26">
        <f t="shared" si="15"/>
        <v>3787.847198842976</v>
      </c>
    </row>
    <row r="106" spans="1:19" x14ac:dyDescent="0.35">
      <c r="A106" s="15">
        <v>5</v>
      </c>
      <c r="C106" s="16">
        <f t="shared" si="16"/>
        <v>44009</v>
      </c>
      <c r="D106" s="17"/>
      <c r="L106" s="24">
        <f t="shared" si="11"/>
        <v>0.6</v>
      </c>
      <c r="M106">
        <f>IF(A106=0,$Y$2,IF(A106=1,$Y$3,IF(A106=2,$Y$4,IF(A106=3,$Y$5,IF(A106=4,$Y$6,IF(A106=5,$Y$7,IF(A106=6,$Y$8,IF(A106=7,#REF!,""))))))))</f>
        <v>2.7E-2</v>
      </c>
      <c r="N106">
        <v>22.22</v>
      </c>
      <c r="O106">
        <f>$V$6</f>
        <v>4.4999999999999998E-2</v>
      </c>
      <c r="P106">
        <f t="shared" si="12"/>
        <v>-1.7999999999999999E-2</v>
      </c>
      <c r="Q106" s="32">
        <f t="shared" si="13"/>
        <v>306288.66489820369</v>
      </c>
      <c r="R106" s="26">
        <f t="shared" si="14"/>
        <v>470.90079213410002</v>
      </c>
      <c r="S106" s="26">
        <f t="shared" si="15"/>
        <v>3809.434309662367</v>
      </c>
    </row>
    <row r="107" spans="1:19" x14ac:dyDescent="0.35">
      <c r="A107" s="15">
        <v>5</v>
      </c>
      <c r="C107" s="16">
        <f t="shared" si="16"/>
        <v>44010</v>
      </c>
      <c r="D107" s="17"/>
      <c r="L107" s="24">
        <f t="shared" si="11"/>
        <v>0.6</v>
      </c>
      <c r="M107">
        <f>IF(A107=0,$Y$2,IF(A107=1,$Y$3,IF(A107=2,$Y$4,IF(A107=3,$Y$5,IF(A107=4,$Y$6,IF(A107=5,$Y$7,IF(A107=6,$Y$8,IF(A107=7,#REF!,""))))))))</f>
        <v>2.7E-2</v>
      </c>
      <c r="N107">
        <v>22.22</v>
      </c>
      <c r="O107">
        <f>$V$6</f>
        <v>4.4999999999999998E-2</v>
      </c>
      <c r="P107">
        <f t="shared" si="12"/>
        <v>-1.7999999999999999E-2</v>
      </c>
      <c r="Q107" s="32">
        <f t="shared" si="13"/>
        <v>306276.12576821313</v>
      </c>
      <c r="R107" s="26">
        <f t="shared" si="14"/>
        <v>462.24938647860228</v>
      </c>
      <c r="S107" s="26">
        <f t="shared" si="15"/>
        <v>3830.6248453084013</v>
      </c>
    </row>
    <row r="108" spans="1:19" x14ac:dyDescent="0.35">
      <c r="A108" s="15">
        <v>5</v>
      </c>
      <c r="C108" s="16">
        <f t="shared" si="16"/>
        <v>44011</v>
      </c>
      <c r="D108" s="17"/>
      <c r="L108" s="24">
        <f t="shared" si="11"/>
        <v>0.6</v>
      </c>
      <c r="M108">
        <f>IF(A108=0,$Y$2,IF(A108=1,$Y$3,IF(A108=2,$Y$4,IF(A108=3,$Y$5,IF(A108=4,$Y$6,IF(A108=5,$Y$7,IF(A108=6,$Y$8,IF(A108=7,#REF!,""))))))))</f>
        <v>2.7E-2</v>
      </c>
      <c r="N108">
        <v>22.22</v>
      </c>
      <c r="O108">
        <f>$V$6</f>
        <v>4.4999999999999998E-2</v>
      </c>
      <c r="P108">
        <f t="shared" si="12"/>
        <v>-1.7999999999999999E-2</v>
      </c>
      <c r="Q108" s="32">
        <f t="shared" si="13"/>
        <v>306263.81751146034</v>
      </c>
      <c r="R108" s="26">
        <f t="shared" si="14"/>
        <v>453.75642083983359</v>
      </c>
      <c r="S108" s="26">
        <f t="shared" si="15"/>
        <v>3851.4260676999384</v>
      </c>
    </row>
    <row r="109" spans="1:19" x14ac:dyDescent="0.35">
      <c r="A109" s="15">
        <v>5</v>
      </c>
      <c r="C109" s="16">
        <f t="shared" si="16"/>
        <v>44012</v>
      </c>
      <c r="D109" s="17"/>
      <c r="L109" s="24">
        <f t="shared" si="11"/>
        <v>0.6</v>
      </c>
      <c r="M109">
        <f>IF(A109=0,$Y$2,IF(A109=1,$Y$3,IF(A109=2,$Y$4,IF(A109=3,$Y$5,IF(A109=4,$Y$6,IF(A109=5,$Y$7,IF(A109=6,$Y$8,IF(A109=7,#REF!,""))))))))</f>
        <v>2.7E-2</v>
      </c>
      <c r="N109">
        <v>22.22</v>
      </c>
      <c r="O109">
        <f>$V$6</f>
        <v>4.4999999999999998E-2</v>
      </c>
      <c r="P109">
        <f t="shared" si="12"/>
        <v>-1.7999999999999999E-2</v>
      </c>
      <c r="Q109" s="32">
        <f t="shared" si="13"/>
        <v>306251.73588138574</v>
      </c>
      <c r="R109" s="26">
        <f t="shared" si="14"/>
        <v>445.41901197662088</v>
      </c>
      <c r="S109" s="26">
        <f t="shared" si="15"/>
        <v>3871.8451066377311</v>
      </c>
    </row>
    <row r="110" spans="1:19" x14ac:dyDescent="0.35">
      <c r="A110" s="15">
        <v>5</v>
      </c>
      <c r="C110" s="16">
        <f t="shared" si="16"/>
        <v>44013</v>
      </c>
      <c r="D110" s="17"/>
      <c r="L110" s="24">
        <f t="shared" si="11"/>
        <v>0.6</v>
      </c>
      <c r="M110">
        <f>IF(A110=0,$Y$2,IF(A110=1,$Y$3,IF(A110=2,$Y$4,IF(A110=3,$Y$5,IF(A110=4,$Y$6,IF(A110=5,$Y$7,IF(A110=6,$Y$8,IF(A110=7,#REF!,""))))))))</f>
        <v>2.7E-2</v>
      </c>
      <c r="N110">
        <v>22.22</v>
      </c>
      <c r="O110">
        <f>$V$6</f>
        <v>4.4999999999999998E-2</v>
      </c>
      <c r="P110">
        <f t="shared" si="12"/>
        <v>-1.7999999999999999E-2</v>
      </c>
      <c r="Q110" s="32">
        <f t="shared" si="13"/>
        <v>306239.87670937984</v>
      </c>
      <c r="R110" s="26">
        <f t="shared" si="14"/>
        <v>437.23432844359473</v>
      </c>
      <c r="S110" s="26">
        <f t="shared" si="15"/>
        <v>3891.8889621766789</v>
      </c>
    </row>
    <row r="111" spans="1:19" x14ac:dyDescent="0.35">
      <c r="A111" s="15">
        <v>5</v>
      </c>
      <c r="C111" s="16">
        <f t="shared" si="16"/>
        <v>44014</v>
      </c>
      <c r="D111" s="17"/>
      <c r="L111" s="24">
        <f t="shared" si="11"/>
        <v>0.6</v>
      </c>
      <c r="M111">
        <f>IF(A111=0,$Y$2,IF(A111=1,$Y$3,IF(A111=2,$Y$4,IF(A111=3,$Y$5,IF(A111=4,$Y$6,IF(A111=5,$Y$7,IF(A111=6,$Y$8,IF(A111=7,#REF!,""))))))))</f>
        <v>2.7E-2</v>
      </c>
      <c r="N111">
        <v>22.22</v>
      </c>
      <c r="O111">
        <f>$V$6</f>
        <v>4.4999999999999998E-2</v>
      </c>
      <c r="P111">
        <f t="shared" si="12"/>
        <v>-1.7999999999999999E-2</v>
      </c>
      <c r="Q111" s="32">
        <f t="shared" si="13"/>
        <v>306228.23590335809</v>
      </c>
      <c r="R111" s="26">
        <f t="shared" si="14"/>
        <v>429.19958968538418</v>
      </c>
      <c r="S111" s="26">
        <f t="shared" si="15"/>
        <v>3911.5645069566408</v>
      </c>
    </row>
    <row r="112" spans="1:19" x14ac:dyDescent="0.35">
      <c r="A112" s="15">
        <v>5</v>
      </c>
      <c r="C112" s="16">
        <f t="shared" si="16"/>
        <v>44015</v>
      </c>
      <c r="D112" s="17"/>
      <c r="L112" s="24">
        <f t="shared" si="11"/>
        <v>0.6</v>
      </c>
      <c r="M112">
        <f>IF(A112=0,$Y$2,IF(A112=1,$Y$3,IF(A112=2,$Y$4,IF(A112=3,$Y$5,IF(A112=4,$Y$6,IF(A112=5,$Y$7,IF(A112=6,$Y$8,IF(A112=7,#REF!,""))))))))</f>
        <v>2.7E-2</v>
      </c>
      <c r="N112">
        <v>22.22</v>
      </c>
      <c r="O112">
        <f>$V$6</f>
        <v>4.4999999999999998E-2</v>
      </c>
      <c r="P112">
        <f t="shared" si="12"/>
        <v>-1.7999999999999999E-2</v>
      </c>
      <c r="Q112" s="32">
        <f t="shared" si="13"/>
        <v>306216.80944636191</v>
      </c>
      <c r="R112" s="26">
        <f t="shared" si="14"/>
        <v>421.3120651457379</v>
      </c>
      <c r="S112" s="26">
        <f t="shared" si="15"/>
        <v>3930.878488492483</v>
      </c>
    </row>
    <row r="113" spans="1:19" x14ac:dyDescent="0.35">
      <c r="A113" s="15">
        <v>5</v>
      </c>
      <c r="C113" s="16">
        <f t="shared" si="16"/>
        <v>44016</v>
      </c>
      <c r="D113" s="17"/>
      <c r="L113" s="24">
        <f t="shared" si="11"/>
        <v>0.6</v>
      </c>
      <c r="M113">
        <f>IF(A113=0,$Y$2,IF(A113=1,$Y$3,IF(A113=2,$Y$4,IF(A113=3,$Y$5,IF(A113=4,$Y$6,IF(A113=5,$Y$7,IF(A113=6,$Y$8,IF(A113=7,#REF!,""))))))))</f>
        <v>2.7E-2</v>
      </c>
      <c r="N113">
        <v>22.22</v>
      </c>
      <c r="O113">
        <f>$V$6</f>
        <v>4.4999999999999998E-2</v>
      </c>
      <c r="P113">
        <f t="shared" si="12"/>
        <v>-1.7999999999999999E-2</v>
      </c>
      <c r="Q113" s="32">
        <f t="shared" si="13"/>
        <v>306205.59339518473</v>
      </c>
      <c r="R113" s="26">
        <f t="shared" si="14"/>
        <v>413.56907339136154</v>
      </c>
      <c r="S113" s="26">
        <f t="shared" si="15"/>
        <v>3949.8375314240411</v>
      </c>
    </row>
    <row r="114" spans="1:19" x14ac:dyDescent="0.35">
      <c r="A114" s="15">
        <v>5</v>
      </c>
      <c r="C114" s="16">
        <f t="shared" si="16"/>
        <v>44017</v>
      </c>
      <c r="D114" s="17"/>
      <c r="L114" s="24">
        <f t="shared" si="11"/>
        <v>0.6</v>
      </c>
      <c r="M114">
        <f>IF(A114=0,$Y$2,IF(A114=1,$Y$3,IF(A114=2,$Y$4,IF(A114=3,$Y$5,IF(A114=4,$Y$6,IF(A114=5,$Y$7,IF(A114=6,$Y$8,IF(A114=7,#REF!,""))))))))</f>
        <v>2.7E-2</v>
      </c>
      <c r="N114">
        <v>22.22</v>
      </c>
      <c r="O114">
        <f>$V$6</f>
        <v>4.4999999999999998E-2</v>
      </c>
      <c r="P114">
        <f t="shared" si="12"/>
        <v>-1.7999999999999999E-2</v>
      </c>
      <c r="Q114" s="32">
        <f t="shared" si="13"/>
        <v>306194.58387902321</v>
      </c>
      <c r="R114" s="26">
        <f t="shared" si="14"/>
        <v>405.96798125026032</v>
      </c>
      <c r="S114" s="26">
        <f t="shared" si="15"/>
        <v>3968.4481397266522</v>
      </c>
    </row>
    <row r="115" spans="1:19" x14ac:dyDescent="0.35">
      <c r="A115" s="15">
        <v>5</v>
      </c>
      <c r="C115" s="16">
        <f t="shared" si="16"/>
        <v>44018</v>
      </c>
      <c r="D115" s="17"/>
      <c r="L115" s="24">
        <f t="shared" si="11"/>
        <v>0.6</v>
      </c>
      <c r="M115">
        <f>IF(A115=0,$Y$2,IF(A115=1,$Y$3,IF(A115=2,$Y$4,IF(A115=3,$Y$5,IF(A115=4,$Y$6,IF(A115=5,$Y$7,IF(A115=6,$Y$8,IF(A115=7,#REF!,""))))))))</f>
        <v>2.7E-2</v>
      </c>
      <c r="N115">
        <v>22.22</v>
      </c>
      <c r="O115">
        <f>$V$6</f>
        <v>4.4999999999999998E-2</v>
      </c>
      <c r="P115">
        <f t="shared" si="12"/>
        <v>-1.7999999999999999E-2</v>
      </c>
      <c r="Q115" s="32">
        <f t="shared" si="13"/>
        <v>306183.77709815284</v>
      </c>
      <c r="R115" s="26">
        <f t="shared" si="14"/>
        <v>398.50620296437978</v>
      </c>
      <c r="S115" s="26">
        <f t="shared" si="15"/>
        <v>3986.716698882914</v>
      </c>
    </row>
    <row r="116" spans="1:19" x14ac:dyDescent="0.35">
      <c r="A116" s="15">
        <v>5</v>
      </c>
      <c r="C116" s="16">
        <f t="shared" si="16"/>
        <v>44019</v>
      </c>
      <c r="D116" s="17"/>
      <c r="L116" s="24">
        <f t="shared" si="11"/>
        <v>0.6</v>
      </c>
      <c r="M116">
        <f>IF(A116=0,$Y$2,IF(A116=1,$Y$3,IF(A116=2,$Y$4,IF(A116=3,$Y$5,IF(A116=4,$Y$6,IF(A116=5,$Y$7,IF(A116=6,$Y$8,IF(A116=7,#REF!,""))))))))</f>
        <v>2.7E-2</v>
      </c>
      <c r="N116">
        <v>22.22</v>
      </c>
      <c r="O116">
        <f>$V$6</f>
        <v>4.4999999999999998E-2</v>
      </c>
      <c r="P116">
        <f t="shared" si="12"/>
        <v>-1.7999999999999999E-2</v>
      </c>
      <c r="Q116" s="32">
        <f t="shared" si="13"/>
        <v>306173.16932262748</v>
      </c>
      <c r="R116" s="26">
        <f t="shared" si="14"/>
        <v>391.18119935633712</v>
      </c>
      <c r="S116" s="26">
        <f t="shared" si="15"/>
        <v>4004.6494780163111</v>
      </c>
    </row>
    <row r="117" spans="1:19" x14ac:dyDescent="0.35">
      <c r="A117" s="15">
        <v>5</v>
      </c>
      <c r="C117" s="16">
        <f t="shared" si="16"/>
        <v>44020</v>
      </c>
      <c r="D117" s="17"/>
      <c r="L117" s="24">
        <f t="shared" si="11"/>
        <v>0.6</v>
      </c>
      <c r="M117">
        <f>IF(A117=0,$Y$2,IF(A117=1,$Y$3,IF(A117=2,$Y$4,IF(A117=3,$Y$5,IF(A117=4,$Y$6,IF(A117=5,$Y$7,IF(A117=6,$Y$8,IF(A117=7,#REF!,""))))))))</f>
        <v>2.7E-2</v>
      </c>
      <c r="N117">
        <v>22.22</v>
      </c>
      <c r="O117">
        <f>$V$6</f>
        <v>4.4999999999999998E-2</v>
      </c>
      <c r="P117">
        <f t="shared" si="12"/>
        <v>-1.7999999999999999E-2</v>
      </c>
      <c r="Q117" s="32">
        <f t="shared" si="13"/>
        <v>306162.75689100276</v>
      </c>
      <c r="R117" s="26">
        <f t="shared" si="14"/>
        <v>383.99047701003991</v>
      </c>
      <c r="S117" s="26">
        <f t="shared" si="15"/>
        <v>4022.2526319873464</v>
      </c>
    </row>
    <row r="118" spans="1:19" x14ac:dyDescent="0.35">
      <c r="A118" s="15">
        <v>5</v>
      </c>
      <c r="C118" s="16">
        <f t="shared" si="16"/>
        <v>44021</v>
      </c>
      <c r="D118" s="17"/>
      <c r="L118" s="24">
        <f t="shared" si="11"/>
        <v>0.6</v>
      </c>
      <c r="M118">
        <f>IF(A118=0,$Y$2,IF(A118=1,$Y$3,IF(A118=2,$Y$4,IF(A118=3,$Y$5,IF(A118=4,$Y$6,IF(A118=5,$Y$7,IF(A118=6,$Y$8,IF(A118=7,#REF!,""))))))))</f>
        <v>2.7E-2</v>
      </c>
      <c r="N118">
        <v>22.22</v>
      </c>
      <c r="O118">
        <f>$V$6</f>
        <v>4.4999999999999998E-2</v>
      </c>
      <c r="P118">
        <f t="shared" si="12"/>
        <v>-1.7999999999999999E-2</v>
      </c>
      <c r="Q118" s="32">
        <f t="shared" si="13"/>
        <v>306152.53620908235</v>
      </c>
      <c r="R118" s="26">
        <f t="shared" si="14"/>
        <v>376.93158746498784</v>
      </c>
      <c r="S118" s="26">
        <f t="shared" si="15"/>
        <v>4039.5322034527981</v>
      </c>
    </row>
    <row r="119" spans="1:19" x14ac:dyDescent="0.35">
      <c r="A119" s="15">
        <v>5</v>
      </c>
      <c r="C119" s="16">
        <f t="shared" si="16"/>
        <v>44022</v>
      </c>
      <c r="D119" s="17"/>
      <c r="L119" s="24">
        <f t="shared" si="11"/>
        <v>0.6</v>
      </c>
      <c r="M119">
        <f>IF(A119=0,$Y$2,IF(A119=1,$Y$3,IF(A119=2,$Y$4,IF(A119=3,$Y$5,IF(A119=4,$Y$6,IF(A119=5,$Y$7,IF(A119=6,$Y$8,IF(A119=7,#REF!,""))))))))</f>
        <v>2.7E-2</v>
      </c>
      <c r="N119">
        <v>22.22</v>
      </c>
      <c r="O119">
        <f>$V$6</f>
        <v>4.4999999999999998E-2</v>
      </c>
      <c r="P119">
        <f t="shared" si="12"/>
        <v>-1.7999999999999999E-2</v>
      </c>
      <c r="Q119" s="32">
        <f t="shared" si="13"/>
        <v>306142.50374868733</v>
      </c>
      <c r="R119" s="26">
        <f t="shared" si="14"/>
        <v>370.00212642405734</v>
      </c>
      <c r="S119" s="26">
        <f t="shared" si="15"/>
        <v>4056.4941248887226</v>
      </c>
    </row>
    <row r="120" spans="1:19" x14ac:dyDescent="0.35">
      <c r="A120" s="15">
        <v>5</v>
      </c>
      <c r="C120" s="16">
        <f t="shared" si="16"/>
        <v>44023</v>
      </c>
      <c r="D120" s="17"/>
      <c r="L120" s="24">
        <f t="shared" si="11"/>
        <v>0.6</v>
      </c>
      <c r="M120">
        <f>IF(A120=0,$Y$2,IF(A120=1,$Y$3,IF(A120=2,$Y$4,IF(A120=3,$Y$5,IF(A120=4,$Y$6,IF(A120=5,$Y$7,IF(A120=6,$Y$8,IF(A120=7,#REF!,""))))))))</f>
        <v>2.7E-2</v>
      </c>
      <c r="N120">
        <v>22.22</v>
      </c>
      <c r="O120">
        <f>$V$6</f>
        <v>4.4999999999999998E-2</v>
      </c>
      <c r="P120">
        <f t="shared" si="12"/>
        <v>-1.7999999999999999E-2</v>
      </c>
      <c r="Q120" s="32">
        <f t="shared" si="13"/>
        <v>306132.65604644775</v>
      </c>
      <c r="R120" s="26">
        <f t="shared" si="14"/>
        <v>363.19973297456988</v>
      </c>
      <c r="S120" s="26">
        <f t="shared" si="15"/>
        <v>4073.1442205778053</v>
      </c>
    </row>
    <row r="121" spans="1:19" x14ac:dyDescent="0.35">
      <c r="A121" s="15">
        <v>5</v>
      </c>
      <c r="C121" s="16">
        <f t="shared" si="16"/>
        <v>44024</v>
      </c>
      <c r="D121" s="17"/>
      <c r="L121" s="24">
        <f t="shared" si="11"/>
        <v>0.6</v>
      </c>
      <c r="M121">
        <f>IF(A121=0,$Y$2,IF(A121=1,$Y$3,IF(A121=2,$Y$4,IF(A121=3,$Y$5,IF(A121=4,$Y$6,IF(A121=5,$Y$7,IF(A121=6,$Y$8,IF(A121=7,#REF!,""))))))))</f>
        <v>2.7E-2</v>
      </c>
      <c r="N121">
        <v>22.22</v>
      </c>
      <c r="O121">
        <f>$V$6</f>
        <v>4.4999999999999998E-2</v>
      </c>
      <c r="P121">
        <f t="shared" si="12"/>
        <v>-1.7999999999999999E-2</v>
      </c>
      <c r="Q121" s="32">
        <f t="shared" si="13"/>
        <v>306122.989702616</v>
      </c>
      <c r="R121" s="26">
        <f t="shared" si="14"/>
        <v>356.52208882244634</v>
      </c>
      <c r="S121" s="26">
        <f t="shared" si="15"/>
        <v>4089.4882085616609</v>
      </c>
    </row>
    <row r="122" spans="1:19" x14ac:dyDescent="0.35">
      <c r="A122" s="15">
        <v>5</v>
      </c>
      <c r="C122" s="16">
        <f t="shared" si="16"/>
        <v>44025</v>
      </c>
      <c r="D122" s="17"/>
      <c r="L122" s="24">
        <f t="shared" si="11"/>
        <v>0.6</v>
      </c>
      <c r="M122">
        <f>IF(A122=0,$Y$2,IF(A122=1,$Y$3,IF(A122=2,$Y$4,IF(A122=3,$Y$5,IF(A122=4,$Y$6,IF(A122=5,$Y$7,IF(A122=6,$Y$8,IF(A122=7,#REF!,""))))))))</f>
        <v>2.7E-2</v>
      </c>
      <c r="N122">
        <v>22.22</v>
      </c>
      <c r="O122">
        <f>$V$6</f>
        <v>4.4999999999999998E-2</v>
      </c>
      <c r="P122">
        <f t="shared" si="12"/>
        <v>-1.7999999999999999E-2</v>
      </c>
      <c r="Q122" s="32">
        <f t="shared" si="13"/>
        <v>306113.50137990218</v>
      </c>
      <c r="R122" s="26">
        <f t="shared" si="14"/>
        <v>349.96691753925228</v>
      </c>
      <c r="S122" s="26">
        <f t="shared" si="15"/>
        <v>4105.531702558671</v>
      </c>
    </row>
    <row r="123" spans="1:19" x14ac:dyDescent="0.35">
      <c r="A123" s="15">
        <v>5</v>
      </c>
      <c r="C123" s="16">
        <f t="shared" si="16"/>
        <v>44026</v>
      </c>
      <c r="D123" s="17"/>
      <c r="L123" s="24">
        <f t="shared" si="11"/>
        <v>0.6</v>
      </c>
      <c r="M123">
        <f>IF(A123=0,$Y$2,IF(A123=1,$Y$3,IF(A123=2,$Y$4,IF(A123=3,$Y$5,IF(A123=4,$Y$6,IF(A123=5,$Y$7,IF(A123=6,$Y$8,IF(A123=7,#REF!,""))))))))</f>
        <v>2.7E-2</v>
      </c>
      <c r="N123">
        <v>22.22</v>
      </c>
      <c r="O123">
        <f>$V$6</f>
        <v>4.4999999999999998E-2</v>
      </c>
      <c r="P123">
        <f t="shared" si="12"/>
        <v>-1.7999999999999999E-2</v>
      </c>
      <c r="Q123" s="32">
        <f t="shared" si="13"/>
        <v>306104.18780233024</v>
      </c>
      <c r="R123" s="26">
        <f t="shared" si="14"/>
        <v>343.53198382194103</v>
      </c>
      <c r="S123" s="26">
        <f t="shared" si="15"/>
        <v>4121.2802138479374</v>
      </c>
    </row>
    <row r="124" spans="1:19" x14ac:dyDescent="0.35">
      <c r="A124" s="15">
        <v>5</v>
      </c>
      <c r="C124" s="16">
        <f t="shared" si="16"/>
        <v>44027</v>
      </c>
      <c r="D124" s="17"/>
      <c r="L124" s="24">
        <f t="shared" si="11"/>
        <v>0.6</v>
      </c>
      <c r="M124">
        <f>IF(A124=0,$Y$2,IF(A124=1,$Y$3,IF(A124=2,$Y$4,IF(A124=3,$Y$5,IF(A124=4,$Y$6,IF(A124=5,$Y$7,IF(A124=6,$Y$8,IF(A124=7,#REF!,""))))))))</f>
        <v>2.7E-2</v>
      </c>
      <c r="N124">
        <v>22.22</v>
      </c>
      <c r="O124">
        <f>$V$6</f>
        <v>4.4999999999999998E-2</v>
      </c>
      <c r="P124">
        <f t="shared" si="12"/>
        <v>-1.7999999999999999E-2</v>
      </c>
      <c r="Q124" s="32">
        <f t="shared" si="13"/>
        <v>306095.0457541151</v>
      </c>
      <c r="R124" s="26">
        <f t="shared" si="14"/>
        <v>337.2150927651025</v>
      </c>
      <c r="S124" s="26">
        <f t="shared" si="15"/>
        <v>4136.7391531199246</v>
      </c>
    </row>
    <row r="125" spans="1:19" x14ac:dyDescent="0.35">
      <c r="A125" s="15">
        <v>5</v>
      </c>
      <c r="C125" s="16">
        <f t="shared" si="16"/>
        <v>44028</v>
      </c>
      <c r="D125" s="17"/>
      <c r="L125" s="24">
        <f t="shared" si="11"/>
        <v>0.6</v>
      </c>
      <c r="M125">
        <f>IF(A125=0,$Y$2,IF(A125=1,$Y$3,IF(A125=2,$Y$4,IF(A125=3,$Y$5,IF(A125=4,$Y$6,IF(A125=5,$Y$7,IF(A125=6,$Y$8,IF(A125=7,#REF!,""))))))))</f>
        <v>2.7E-2</v>
      </c>
      <c r="N125">
        <v>22.22</v>
      </c>
      <c r="O125">
        <f>$V$6</f>
        <v>4.4999999999999998E-2</v>
      </c>
      <c r="P125">
        <f t="shared" si="12"/>
        <v>-1.7999999999999999E-2</v>
      </c>
      <c r="Q125" s="32">
        <f t="shared" si="13"/>
        <v>306086.07207856025</v>
      </c>
      <c r="R125" s="26">
        <f t="shared" si="14"/>
        <v>331.01408914552923</v>
      </c>
      <c r="S125" s="26">
        <f t="shared" si="15"/>
        <v>4151.9138322943545</v>
      </c>
    </row>
    <row r="126" spans="1:19" x14ac:dyDescent="0.35">
      <c r="A126" s="15">
        <v>5</v>
      </c>
      <c r="C126" s="16">
        <f t="shared" si="16"/>
        <v>44029</v>
      </c>
      <c r="D126" s="17"/>
      <c r="L126" s="24">
        <f t="shared" si="11"/>
        <v>0.6</v>
      </c>
      <c r="M126">
        <f>IF(A126=0,$Y$2,IF(A126=1,$Y$3,IF(A126=2,$Y$4,IF(A126=3,$Y$5,IF(A126=4,$Y$6,IF(A126=5,$Y$7,IF(A126=6,$Y$8,IF(A126=7,#REF!,""))))))))</f>
        <v>2.7E-2</v>
      </c>
      <c r="N126">
        <v>22.22</v>
      </c>
      <c r="O126">
        <f>$V$6</f>
        <v>4.4999999999999998E-2</v>
      </c>
      <c r="P126">
        <f t="shared" si="12"/>
        <v>-1.7999999999999999E-2</v>
      </c>
      <c r="Q126" s="32">
        <f t="shared" si="13"/>
        <v>306077.26367697533</v>
      </c>
      <c r="R126" s="26">
        <f t="shared" si="14"/>
        <v>324.92685671891149</v>
      </c>
      <c r="S126" s="26">
        <f t="shared" si="15"/>
        <v>4166.8094663059037</v>
      </c>
    </row>
    <row r="127" spans="1:19" x14ac:dyDescent="0.35">
      <c r="A127" s="15">
        <v>5</v>
      </c>
      <c r="C127" s="16">
        <f t="shared" si="16"/>
        <v>44030</v>
      </c>
      <c r="D127" s="17"/>
      <c r="L127" s="24">
        <f t="shared" si="11"/>
        <v>0.6</v>
      </c>
      <c r="M127">
        <f>IF(A127=0,$Y$2,IF(A127=1,$Y$3,IF(A127=2,$Y$4,IF(A127=3,$Y$5,IF(A127=4,$Y$6,IF(A127=5,$Y$7,IF(A127=6,$Y$8,IF(A127=7,#REF!,""))))))))</f>
        <v>2.7E-2</v>
      </c>
      <c r="N127">
        <v>22.22</v>
      </c>
      <c r="O127">
        <f>$V$6</f>
        <v>4.4999999999999998E-2</v>
      </c>
      <c r="P127">
        <f t="shared" si="12"/>
        <v>-1.7999999999999999E-2</v>
      </c>
      <c r="Q127" s="32">
        <f t="shared" si="13"/>
        <v>306068.61750761344</v>
      </c>
      <c r="R127" s="26">
        <f t="shared" si="14"/>
        <v>318.95131752847635</v>
      </c>
      <c r="S127" s="26">
        <f t="shared" si="15"/>
        <v>4181.431174858255</v>
      </c>
    </row>
    <row r="128" spans="1:19" x14ac:dyDescent="0.35">
      <c r="A128" s="15">
        <v>5</v>
      </c>
      <c r="C128" s="16">
        <f t="shared" si="16"/>
        <v>44031</v>
      </c>
      <c r="D128" s="17"/>
      <c r="L128" s="24">
        <f t="shared" si="11"/>
        <v>0.6</v>
      </c>
      <c r="M128">
        <f>IF(A128=0,$Y$2,IF(A128=1,$Y$3,IF(A128=2,$Y$4,IF(A128=3,$Y$5,IF(A128=4,$Y$6,IF(A128=5,$Y$7,IF(A128=6,$Y$8,IF(A128=7,#REF!,""))))))))</f>
        <v>2.7E-2</v>
      </c>
      <c r="N128">
        <v>22.22</v>
      </c>
      <c r="O128">
        <f>$V$6</f>
        <v>4.4999999999999998E-2</v>
      </c>
      <c r="P128">
        <f t="shared" si="12"/>
        <v>-1.7999999999999999E-2</v>
      </c>
      <c r="Q128" s="32">
        <f t="shared" si="13"/>
        <v>306060.13058462774</v>
      </c>
      <c r="R128" s="26">
        <f t="shared" si="14"/>
        <v>313.08543122538777</v>
      </c>
      <c r="S128" s="26">
        <f t="shared" si="15"/>
        <v>4195.7839841470368</v>
      </c>
    </row>
    <row r="129" spans="1:19" x14ac:dyDescent="0.35">
      <c r="A129" s="15">
        <v>5</v>
      </c>
      <c r="C129" s="16">
        <f t="shared" si="16"/>
        <v>44032</v>
      </c>
      <c r="D129" s="17"/>
      <c r="L129" s="24">
        <f t="shared" si="11"/>
        <v>0.6</v>
      </c>
      <c r="M129">
        <f>IF(A129=0,$Y$2,IF(A129=1,$Y$3,IF(A129=2,$Y$4,IF(A129=3,$Y$5,IF(A129=4,$Y$6,IF(A129=5,$Y$7,IF(A129=6,$Y$8,IF(A129=7,#REF!,""))))))))</f>
        <v>2.7E-2</v>
      </c>
      <c r="N129">
        <v>22.22</v>
      </c>
      <c r="O129">
        <f>$V$6</f>
        <v>4.4999999999999998E-2</v>
      </c>
      <c r="P129">
        <f t="shared" si="12"/>
        <v>-1.7999999999999999E-2</v>
      </c>
      <c r="Q129" s="32">
        <f t="shared" si="13"/>
        <v>306051.79997704725</v>
      </c>
      <c r="R129" s="26">
        <f t="shared" si="14"/>
        <v>307.32719440072577</v>
      </c>
      <c r="S129" s="26">
        <f t="shared" si="15"/>
        <v>4209.8728285521793</v>
      </c>
    </row>
    <row r="130" spans="1:19" x14ac:dyDescent="0.35">
      <c r="A130" s="15">
        <v>5</v>
      </c>
      <c r="C130" s="16">
        <f t="shared" si="16"/>
        <v>44033</v>
      </c>
      <c r="D130" s="17"/>
      <c r="L130" s="24">
        <f t="shared" si="11"/>
        <v>0.6</v>
      </c>
      <c r="M130">
        <f>IF(A130=0,$Y$2,IF(A130=1,$Y$3,IF(A130=2,$Y$4,IF(A130=3,$Y$5,IF(A130=4,$Y$6,IF(A130=5,$Y$7,IF(A130=6,$Y$8,IF(A130=7,#REF!,""))))))))</f>
        <v>2.7E-2</v>
      </c>
      <c r="N130">
        <v>22.22</v>
      </c>
      <c r="O130">
        <f>$V$6</f>
        <v>4.4999999999999998E-2</v>
      </c>
      <c r="P130">
        <f t="shared" si="12"/>
        <v>-1.7999999999999999E-2</v>
      </c>
      <c r="Q130" s="32">
        <f t="shared" si="13"/>
        <v>306043.62280777108</v>
      </c>
      <c r="R130" s="26">
        <f t="shared" si="14"/>
        <v>301.67463992886587</v>
      </c>
      <c r="S130" s="26">
        <f t="shared" si="15"/>
        <v>4223.7025523002121</v>
      </c>
    </row>
    <row r="131" spans="1:19" x14ac:dyDescent="0.35">
      <c r="A131" s="15">
        <v>5</v>
      </c>
      <c r="C131" s="16">
        <f t="shared" si="16"/>
        <v>44034</v>
      </c>
      <c r="D131" s="17"/>
      <c r="L131" s="24">
        <f t="shared" ref="L131:L194" si="21">M131/O131</f>
        <v>0.6</v>
      </c>
      <c r="M131">
        <f>IF(A131=0,$Y$2,IF(A131=1,$Y$3,IF(A131=2,$Y$4,IF(A131=3,$Y$5,IF(A131=4,$Y$6,IF(A131=5,$Y$7,IF(A131=6,$Y$8,IF(A131=7,#REF!,""))))))))</f>
        <v>2.7E-2</v>
      </c>
      <c r="N131">
        <v>22.22</v>
      </c>
      <c r="O131">
        <f>$V$6</f>
        <v>4.4999999999999998E-2</v>
      </c>
      <c r="P131">
        <f t="shared" ref="P131:P194" si="22">M131-O131</f>
        <v>-1.7999999999999999E-2</v>
      </c>
      <c r="Q131" s="32">
        <f t="shared" ref="Q131:Q194" si="23">Q130-((Q130/$V$2)*(M131*R130))</f>
        <v>306035.59625258105</v>
      </c>
      <c r="R131" s="26">
        <f t="shared" ref="R131:R194" si="24">R130+(Q130/$V$2)*(M131*R130)-(R130*O131)</f>
        <v>296.12583632208202</v>
      </c>
      <c r="S131" s="26">
        <f t="shared" ref="S131:S194" si="25">S130+(R130*O131)</f>
        <v>4237.2779110970114</v>
      </c>
    </row>
    <row r="132" spans="1:19" x14ac:dyDescent="0.35">
      <c r="A132" s="15">
        <v>5</v>
      </c>
      <c r="C132" s="16">
        <f t="shared" ref="C132:C195" si="26">C131+1</f>
        <v>44035</v>
      </c>
      <c r="D132" s="17"/>
      <c r="L132" s="24">
        <f t="shared" si="21"/>
        <v>0.6</v>
      </c>
      <c r="M132">
        <f>IF(A132=0,$Y$2,IF(A132=1,$Y$3,IF(A132=2,$Y$4,IF(A132=3,$Y$5,IF(A132=4,$Y$6,IF(A132=5,$Y$7,IF(A132=6,$Y$8,IF(A132=7,#REF!,""))))))))</f>
        <v>2.7E-2</v>
      </c>
      <c r="N132">
        <v>22.22</v>
      </c>
      <c r="O132">
        <f>$V$6</f>
        <v>4.4999999999999998E-2</v>
      </c>
      <c r="P132">
        <f t="shared" si="22"/>
        <v>-1.7999999999999999E-2</v>
      </c>
      <c r="Q132" s="32">
        <f t="shared" si="23"/>
        <v>306027.71753917244</v>
      </c>
      <c r="R132" s="26">
        <f t="shared" si="24"/>
        <v>290.67888709619706</v>
      </c>
      <c r="S132" s="26">
        <f t="shared" si="25"/>
        <v>4250.6035737315051</v>
      </c>
    </row>
    <row r="133" spans="1:19" x14ac:dyDescent="0.35">
      <c r="A133" s="15">
        <v>5</v>
      </c>
      <c r="C133" s="16">
        <f t="shared" si="26"/>
        <v>44036</v>
      </c>
      <c r="D133" s="17"/>
      <c r="L133" s="24">
        <f t="shared" si="21"/>
        <v>0.6</v>
      </c>
      <c r="M133">
        <f>IF(A133=0,$Y$2,IF(A133=1,$Y$3,IF(A133=2,$Y$4,IF(A133=3,$Y$5,IF(A133=4,$Y$6,IF(A133=5,$Y$7,IF(A133=6,$Y$8,IF(A133=7,#REF!,""))))))))</f>
        <v>2.7E-2</v>
      </c>
      <c r="N133">
        <v>22.22</v>
      </c>
      <c r="O133">
        <f>$V$6</f>
        <v>4.4999999999999998E-2</v>
      </c>
      <c r="P133">
        <f t="shared" si="22"/>
        <v>-1.7999999999999999E-2</v>
      </c>
      <c r="Q133" s="32">
        <f t="shared" si="23"/>
        <v>306019.98394620221</v>
      </c>
      <c r="R133" s="26">
        <f t="shared" si="24"/>
        <v>285.33193014710872</v>
      </c>
      <c r="S133" s="26">
        <f t="shared" si="25"/>
        <v>4263.6841236508344</v>
      </c>
    </row>
    <row r="134" spans="1:19" x14ac:dyDescent="0.35">
      <c r="A134" s="15">
        <v>5</v>
      </c>
      <c r="C134" s="16">
        <f t="shared" si="26"/>
        <v>44037</v>
      </c>
      <c r="D134" s="17"/>
      <c r="L134" s="24">
        <f t="shared" si="21"/>
        <v>0.6</v>
      </c>
      <c r="M134">
        <f>IF(A134=0,$Y$2,IF(A134=1,$Y$3,IF(A134=2,$Y$4,IF(A134=3,$Y$5,IF(A134=4,$Y$6,IF(A134=5,$Y$7,IF(A134=6,$Y$8,IF(A134=7,#REF!,""))))))))</f>
        <v>2.7E-2</v>
      </c>
      <c r="N134">
        <v>22.22</v>
      </c>
      <c r="O134">
        <f>$V$6</f>
        <v>4.4999999999999998E-2</v>
      </c>
      <c r="P134">
        <f t="shared" si="22"/>
        <v>-1.7999999999999999E-2</v>
      </c>
      <c r="Q134" s="32">
        <f t="shared" si="23"/>
        <v>306012.39280235465</v>
      </c>
      <c r="R134" s="26">
        <f t="shared" si="24"/>
        <v>280.08313713801931</v>
      </c>
      <c r="S134" s="26">
        <f t="shared" si="25"/>
        <v>4276.5240605074541</v>
      </c>
    </row>
    <row r="135" spans="1:19" x14ac:dyDescent="0.35">
      <c r="A135" s="15">
        <v>5</v>
      </c>
      <c r="C135" s="16">
        <f t="shared" si="26"/>
        <v>44038</v>
      </c>
      <c r="D135" s="17"/>
      <c r="L135" s="24">
        <f t="shared" si="21"/>
        <v>0.6</v>
      </c>
      <c r="M135">
        <f>IF(A135=0,$Y$2,IF(A135=1,$Y$3,IF(A135=2,$Y$4,IF(A135=3,$Y$5,IF(A135=4,$Y$6,IF(A135=5,$Y$7,IF(A135=6,$Y$8,IF(A135=7,#REF!,""))))))))</f>
        <v>2.7E-2</v>
      </c>
      <c r="N135">
        <v>22.22</v>
      </c>
      <c r="O135">
        <f>$V$6</f>
        <v>4.4999999999999998E-2</v>
      </c>
      <c r="P135">
        <f t="shared" si="22"/>
        <v>-1.7999999999999999E-2</v>
      </c>
      <c r="Q135" s="32">
        <f t="shared" si="23"/>
        <v>306004.94148542423</v>
      </c>
      <c r="R135" s="26">
        <f t="shared" si="24"/>
        <v>274.93071289720137</v>
      </c>
      <c r="S135" s="26">
        <f t="shared" si="25"/>
        <v>4289.1278016786646</v>
      </c>
    </row>
    <row r="136" spans="1:19" x14ac:dyDescent="0.35">
      <c r="A136" s="15">
        <v>5</v>
      </c>
      <c r="C136" s="16">
        <f t="shared" si="26"/>
        <v>44039</v>
      </c>
      <c r="D136" s="17"/>
      <c r="L136" s="24">
        <f t="shared" si="21"/>
        <v>0.6</v>
      </c>
      <c r="M136">
        <f>IF(A136=0,$Y$2,IF(A136=1,$Y$3,IF(A136=2,$Y$4,IF(A136=3,$Y$5,IF(A136=4,$Y$6,IF(A136=5,$Y$7,IF(A136=6,$Y$8,IF(A136=7,#REF!,""))))))))</f>
        <v>2.7E-2</v>
      </c>
      <c r="N136">
        <v>22.22</v>
      </c>
      <c r="O136">
        <f>$V$6</f>
        <v>4.4999999999999998E-2</v>
      </c>
      <c r="P136">
        <f t="shared" si="22"/>
        <v>-1.7999999999999999E-2</v>
      </c>
      <c r="Q136" s="32">
        <f t="shared" si="23"/>
        <v>305997.62742141495</v>
      </c>
      <c r="R136" s="26">
        <f t="shared" si="24"/>
        <v>269.87289482613176</v>
      </c>
      <c r="S136" s="26">
        <f t="shared" si="25"/>
        <v>4301.4996837590388</v>
      </c>
    </row>
    <row r="137" spans="1:19" x14ac:dyDescent="0.35">
      <c r="A137" s="15">
        <v>5</v>
      </c>
      <c r="C137" s="16">
        <f t="shared" si="26"/>
        <v>44040</v>
      </c>
      <c r="D137" s="17"/>
      <c r="L137" s="24">
        <f t="shared" si="21"/>
        <v>0.6</v>
      </c>
      <c r="M137">
        <f>IF(A137=0,$Y$2,IF(A137=1,$Y$3,IF(A137=2,$Y$4,IF(A137=3,$Y$5,IF(A137=4,$Y$6,IF(A137=5,$Y$7,IF(A137=6,$Y$8,IF(A137=7,#REF!,""))))))))</f>
        <v>2.7E-2</v>
      </c>
      <c r="N137">
        <v>22.22</v>
      </c>
      <c r="O137">
        <f>$V$6</f>
        <v>4.4999999999999998E-2</v>
      </c>
      <c r="P137">
        <f t="shared" si="22"/>
        <v>-1.7999999999999999E-2</v>
      </c>
      <c r="Q137" s="32">
        <f t="shared" si="23"/>
        <v>305990.44808365608</v>
      </c>
      <c r="R137" s="26">
        <f t="shared" si="24"/>
        <v>264.90795231782965</v>
      </c>
      <c r="S137" s="26">
        <f t="shared" si="25"/>
        <v>4313.6439640262151</v>
      </c>
    </row>
    <row r="138" spans="1:19" x14ac:dyDescent="0.35">
      <c r="A138" s="15">
        <v>5</v>
      </c>
      <c r="C138" s="16">
        <f t="shared" si="26"/>
        <v>44041</v>
      </c>
      <c r="D138" s="17"/>
      <c r="L138" s="24">
        <f t="shared" si="21"/>
        <v>0.6</v>
      </c>
      <c r="M138">
        <f>IF(A138=0,$Y$2,IF(A138=1,$Y$3,IF(A138=2,$Y$4,IF(A138=3,$Y$5,IF(A138=4,$Y$6,IF(A138=5,$Y$7,IF(A138=6,$Y$8,IF(A138=7,#REF!,""))))))))</f>
        <v>2.7E-2</v>
      </c>
      <c r="N138">
        <v>22.22</v>
      </c>
      <c r="O138">
        <f>$V$6</f>
        <v>4.4999999999999998E-2</v>
      </c>
      <c r="P138">
        <f t="shared" si="22"/>
        <v>-1.7999999999999999E-2</v>
      </c>
      <c r="Q138" s="32">
        <f t="shared" si="23"/>
        <v>305983.40099193435</v>
      </c>
      <c r="R138" s="26">
        <f t="shared" si="24"/>
        <v>260.03418618523636</v>
      </c>
      <c r="S138" s="26">
        <f t="shared" si="25"/>
        <v>4325.5648218805172</v>
      </c>
    </row>
    <row r="139" spans="1:19" x14ac:dyDescent="0.35">
      <c r="A139" s="15">
        <v>5</v>
      </c>
      <c r="C139" s="16">
        <f t="shared" si="26"/>
        <v>44042</v>
      </c>
      <c r="D139" s="17"/>
      <c r="L139" s="24">
        <f t="shared" si="21"/>
        <v>0.6</v>
      </c>
      <c r="M139">
        <f>IF(A139=0,$Y$2,IF(A139=1,$Y$3,IF(A139=2,$Y$4,IF(A139=3,$Y$5,IF(A139=4,$Y$6,IF(A139=5,$Y$7,IF(A139=6,$Y$8,IF(A139=7,#REF!,""))))))))</f>
        <v>2.7E-2</v>
      </c>
      <c r="N139">
        <v>22.22</v>
      </c>
      <c r="O139">
        <f>$V$6</f>
        <v>4.4999999999999998E-2</v>
      </c>
      <c r="P139">
        <f t="shared" si="22"/>
        <v>-1.7999999999999999E-2</v>
      </c>
      <c r="Q139" s="32">
        <f t="shared" si="23"/>
        <v>305976.48371164175</v>
      </c>
      <c r="R139" s="26">
        <f t="shared" si="24"/>
        <v>255.24992809947585</v>
      </c>
      <c r="S139" s="26">
        <f t="shared" si="25"/>
        <v>4337.2663602588527</v>
      </c>
    </row>
    <row r="140" spans="1:19" x14ac:dyDescent="0.35">
      <c r="A140" s="15">
        <v>5</v>
      </c>
      <c r="C140" s="16">
        <f t="shared" si="26"/>
        <v>44043</v>
      </c>
      <c r="D140" s="17"/>
      <c r="L140" s="24">
        <f t="shared" si="21"/>
        <v>0.6</v>
      </c>
      <c r="M140">
        <f>IF(A140=0,$Y$2,IF(A140=1,$Y$3,IF(A140=2,$Y$4,IF(A140=3,$Y$5,IF(A140=4,$Y$6,IF(A140=5,$Y$7,IF(A140=6,$Y$8,IF(A140=7,#REF!,""))))))))</f>
        <v>2.7E-2</v>
      </c>
      <c r="N140">
        <v>22.22</v>
      </c>
      <c r="O140">
        <f>$V$6</f>
        <v>4.4999999999999998E-2</v>
      </c>
      <c r="P140">
        <f t="shared" si="22"/>
        <v>-1.7999999999999999E-2</v>
      </c>
      <c r="Q140" s="32">
        <f t="shared" si="23"/>
        <v>305969.69385293889</v>
      </c>
      <c r="R140" s="26">
        <f t="shared" si="24"/>
        <v>250.55354003783819</v>
      </c>
      <c r="S140" s="26">
        <f t="shared" si="25"/>
        <v>4348.7526070233289</v>
      </c>
    </row>
    <row r="141" spans="1:19" x14ac:dyDescent="0.35">
      <c r="A141" s="15">
        <v>5</v>
      </c>
      <c r="C141" s="16">
        <f t="shared" si="26"/>
        <v>44044</v>
      </c>
      <c r="D141" s="17"/>
      <c r="L141" s="24">
        <f t="shared" si="21"/>
        <v>0.6</v>
      </c>
      <c r="M141">
        <f>IF(A141=0,$Y$2,IF(A141=1,$Y$3,IF(A141=2,$Y$4,IF(A141=3,$Y$5,IF(A141=4,$Y$6,IF(A141=5,$Y$7,IF(A141=6,$Y$8,IF(A141=7,#REF!,""))))))))</f>
        <v>2.7E-2</v>
      </c>
      <c r="N141">
        <v>22.22</v>
      </c>
      <c r="O141">
        <f>$V$6</f>
        <v>4.4999999999999998E-2</v>
      </c>
      <c r="P141">
        <f t="shared" si="22"/>
        <v>-1.7999999999999999E-2</v>
      </c>
      <c r="Q141" s="32">
        <f t="shared" si="23"/>
        <v>305963.02906993369</v>
      </c>
      <c r="R141" s="26">
        <f t="shared" si="24"/>
        <v>245.94341374132912</v>
      </c>
      <c r="S141" s="26">
        <f t="shared" si="25"/>
        <v>4360.0275163250317</v>
      </c>
    </row>
    <row r="142" spans="1:19" x14ac:dyDescent="0.35">
      <c r="A142" s="15">
        <v>5</v>
      </c>
      <c r="C142" s="16">
        <f t="shared" si="26"/>
        <v>44045</v>
      </c>
      <c r="D142" s="17"/>
      <c r="L142" s="24">
        <f t="shared" si="21"/>
        <v>0.6</v>
      </c>
      <c r="M142">
        <f>IF(A142=0,$Y$2,IF(A142=1,$Y$3,IF(A142=2,$Y$4,IF(A142=3,$Y$5,IF(A142=4,$Y$6,IF(A142=5,$Y$7,IF(A142=6,$Y$8,IF(A142=7,#REF!,""))))))))</f>
        <v>2.7E-2</v>
      </c>
      <c r="N142">
        <v>22.22</v>
      </c>
      <c r="O142">
        <f>$V$6</f>
        <v>4.4999999999999998E-2</v>
      </c>
      <c r="P142">
        <f t="shared" si="22"/>
        <v>-1.7999999999999999E-2</v>
      </c>
      <c r="Q142" s="32">
        <f t="shared" si="23"/>
        <v>305956.48705987504</v>
      </c>
      <c r="R142" s="26">
        <f t="shared" si="24"/>
        <v>241.41797018163155</v>
      </c>
      <c r="S142" s="26">
        <f t="shared" si="25"/>
        <v>4371.0949699433913</v>
      </c>
    </row>
    <row r="143" spans="1:19" x14ac:dyDescent="0.35">
      <c r="A143" s="15">
        <v>5</v>
      </c>
      <c r="C143" s="16">
        <f t="shared" si="26"/>
        <v>44046</v>
      </c>
      <c r="D143" s="17"/>
      <c r="L143" s="24">
        <f t="shared" si="21"/>
        <v>0.6</v>
      </c>
      <c r="M143">
        <f>IF(A143=0,$Y$2,IF(A143=1,$Y$3,IF(A143=2,$Y$4,IF(A143=3,$Y$5,IF(A143=4,$Y$6,IF(A143=5,$Y$7,IF(A143=6,$Y$8,IF(A143=7,#REF!,""))))))))</f>
        <v>2.7E-2</v>
      </c>
      <c r="N143">
        <v>22.22</v>
      </c>
      <c r="O143">
        <f>$V$6</f>
        <v>4.4999999999999998E-2</v>
      </c>
      <c r="P143">
        <f t="shared" si="22"/>
        <v>-1.7999999999999999E-2</v>
      </c>
      <c r="Q143" s="32">
        <f t="shared" si="23"/>
        <v>305950.06556236115</v>
      </c>
      <c r="R143" s="26">
        <f t="shared" si="24"/>
        <v>236.97565903732703</v>
      </c>
      <c r="S143" s="26">
        <f t="shared" si="25"/>
        <v>4381.9587786015645</v>
      </c>
    </row>
    <row r="144" spans="1:19" x14ac:dyDescent="0.35">
      <c r="A144" s="15">
        <v>5</v>
      </c>
      <c r="C144" s="16">
        <f t="shared" si="26"/>
        <v>44047</v>
      </c>
      <c r="D144" s="17"/>
      <c r="L144" s="24">
        <f t="shared" si="21"/>
        <v>0.6</v>
      </c>
      <c r="M144">
        <f>IF(A144=0,$Y$2,IF(A144=1,$Y$3,IF(A144=2,$Y$4,IF(A144=3,$Y$5,IF(A144=4,$Y$6,IF(A144=5,$Y$7,IF(A144=6,$Y$8,IF(A144=7,#REF!,""))))))))</f>
        <v>2.7E-2</v>
      </c>
      <c r="N144">
        <v>22.22</v>
      </c>
      <c r="O144">
        <f>$V$6</f>
        <v>4.4999999999999998E-2</v>
      </c>
      <c r="P144">
        <f t="shared" si="22"/>
        <v>-1.7999999999999999E-2</v>
      </c>
      <c r="Q144" s="32">
        <f t="shared" si="23"/>
        <v>305943.76235856256</v>
      </c>
      <c r="R144" s="26">
        <f t="shared" si="24"/>
        <v>232.61495817922656</v>
      </c>
      <c r="S144" s="26">
        <f t="shared" si="25"/>
        <v>4392.6226832582443</v>
      </c>
    </row>
    <row r="145" spans="1:19" x14ac:dyDescent="0.35">
      <c r="A145" s="15">
        <v>5</v>
      </c>
      <c r="C145" s="16">
        <f t="shared" si="26"/>
        <v>44048</v>
      </c>
      <c r="D145" s="17"/>
      <c r="L145" s="24">
        <f t="shared" si="21"/>
        <v>0.6</v>
      </c>
      <c r="M145">
        <f>IF(A145=0,$Y$2,IF(A145=1,$Y$3,IF(A145=2,$Y$4,IF(A145=3,$Y$5,IF(A145=4,$Y$6,IF(A145=5,$Y$7,IF(A145=6,$Y$8,IF(A145=7,#REF!,""))))))))</f>
        <v>2.7E-2</v>
      </c>
      <c r="N145">
        <v>22.22</v>
      </c>
      <c r="O145">
        <f>$V$6</f>
        <v>4.4999999999999998E-2</v>
      </c>
      <c r="P145">
        <f t="shared" si="22"/>
        <v>-1.7999999999999999E-2</v>
      </c>
      <c r="Q145" s="32">
        <f t="shared" si="23"/>
        <v>305937.57527045906</v>
      </c>
      <c r="R145" s="26">
        <f t="shared" si="24"/>
        <v>228.33437316466294</v>
      </c>
      <c r="S145" s="26">
        <f t="shared" si="25"/>
        <v>4403.0903563763095</v>
      </c>
    </row>
    <row r="146" spans="1:19" x14ac:dyDescent="0.35">
      <c r="A146" s="15">
        <v>5</v>
      </c>
      <c r="C146" s="16">
        <f t="shared" si="26"/>
        <v>44049</v>
      </c>
      <c r="D146" s="17"/>
      <c r="L146" s="24">
        <f t="shared" si="21"/>
        <v>0.6</v>
      </c>
      <c r="M146">
        <f>IF(A146=0,$Y$2,IF(A146=1,$Y$3,IF(A146=2,$Y$4,IF(A146=3,$Y$5,IF(A146=4,$Y$6,IF(A146=5,$Y$7,IF(A146=6,$Y$8,IF(A146=7,#REF!,""))))))))</f>
        <v>2.7E-2</v>
      </c>
      <c r="N146">
        <v>22.22</v>
      </c>
      <c r="O146">
        <f>$V$6</f>
        <v>4.4999999999999998E-2</v>
      </c>
      <c r="P146">
        <f t="shared" si="22"/>
        <v>-1.7999999999999999E-2</v>
      </c>
      <c r="Q146" s="32">
        <f t="shared" si="23"/>
        <v>305931.50216009072</v>
      </c>
      <c r="R146" s="26">
        <f t="shared" si="24"/>
        <v>224.13243674059828</v>
      </c>
      <c r="S146" s="26">
        <f t="shared" si="25"/>
        <v>4413.3654031687192</v>
      </c>
    </row>
    <row r="147" spans="1:19" x14ac:dyDescent="0.35">
      <c r="A147" s="15">
        <v>5</v>
      </c>
      <c r="C147" s="16">
        <f t="shared" si="26"/>
        <v>44050</v>
      </c>
      <c r="D147" s="17"/>
      <c r="L147" s="24">
        <f t="shared" si="21"/>
        <v>0.6</v>
      </c>
      <c r="M147">
        <f>IF(A147=0,$Y$2,IF(A147=1,$Y$3,IF(A147=2,$Y$4,IF(A147=3,$Y$5,IF(A147=4,$Y$6,IF(A147=5,$Y$7,IF(A147=6,$Y$8,IF(A147=7,#REF!,""))))))))</f>
        <v>2.7E-2</v>
      </c>
      <c r="N147">
        <v>22.22</v>
      </c>
      <c r="O147">
        <f>$V$6</f>
        <v>4.4999999999999998E-2</v>
      </c>
      <c r="P147">
        <f t="shared" si="22"/>
        <v>-1.7999999999999999E-2</v>
      </c>
      <c r="Q147" s="32">
        <f t="shared" si="23"/>
        <v>305925.54092882259</v>
      </c>
      <c r="R147" s="26">
        <f t="shared" si="24"/>
        <v>220.00770835540274</v>
      </c>
      <c r="S147" s="26">
        <f t="shared" si="25"/>
        <v>4423.4513628220466</v>
      </c>
    </row>
    <row r="148" spans="1:19" x14ac:dyDescent="0.35">
      <c r="A148" s="15">
        <v>5</v>
      </c>
      <c r="C148" s="16">
        <f t="shared" si="26"/>
        <v>44051</v>
      </c>
      <c r="D148" s="17"/>
      <c r="L148" s="24">
        <f t="shared" si="21"/>
        <v>0.6</v>
      </c>
      <c r="M148">
        <f>IF(A148=0,$Y$2,IF(A148=1,$Y$3,IF(A148=2,$Y$4,IF(A148=3,$Y$5,IF(A148=4,$Y$6,IF(A148=5,$Y$7,IF(A148=6,$Y$8,IF(A148=7,#REF!,""))))))))</f>
        <v>2.7E-2</v>
      </c>
      <c r="N148">
        <v>22.22</v>
      </c>
      <c r="O148">
        <f>$V$6</f>
        <v>4.4999999999999998E-2</v>
      </c>
      <c r="P148">
        <f t="shared" si="22"/>
        <v>-1.7999999999999999E-2</v>
      </c>
      <c r="Q148" s="32">
        <f t="shared" si="23"/>
        <v>305919.68951662286</v>
      </c>
      <c r="R148" s="26">
        <f t="shared" si="24"/>
        <v>215.95877367916205</v>
      </c>
      <c r="S148" s="26">
        <f t="shared" si="25"/>
        <v>4433.3517096980395</v>
      </c>
    </row>
    <row r="149" spans="1:19" x14ac:dyDescent="0.35">
      <c r="A149" s="15">
        <v>5</v>
      </c>
      <c r="C149" s="16">
        <f t="shared" si="26"/>
        <v>44052</v>
      </c>
      <c r="D149" s="17"/>
      <c r="L149" s="24">
        <f t="shared" si="21"/>
        <v>0.6</v>
      </c>
      <c r="M149">
        <f>IF(A149=0,$Y$2,IF(A149=1,$Y$3,IF(A149=2,$Y$4,IF(A149=3,$Y$5,IF(A149=4,$Y$6,IF(A149=5,$Y$7,IF(A149=6,$Y$8,IF(A149=7,#REF!,""))))))))</f>
        <v>2.7E-2</v>
      </c>
      <c r="N149">
        <v>22.22</v>
      </c>
      <c r="O149">
        <f>$V$6</f>
        <v>4.4999999999999998E-2</v>
      </c>
      <c r="P149">
        <f t="shared" si="22"/>
        <v>-1.7999999999999999E-2</v>
      </c>
      <c r="Q149" s="32">
        <f t="shared" si="23"/>
        <v>305913.94590135408</v>
      </c>
      <c r="R149" s="26">
        <f t="shared" si="24"/>
        <v>211.98424413237387</v>
      </c>
      <c r="S149" s="26">
        <f t="shared" si="25"/>
        <v>4443.069854513602</v>
      </c>
    </row>
    <row r="150" spans="1:19" x14ac:dyDescent="0.35">
      <c r="A150" s="15">
        <v>5</v>
      </c>
      <c r="C150" s="16">
        <f t="shared" si="26"/>
        <v>44053</v>
      </c>
      <c r="D150" s="17"/>
      <c r="L150" s="24">
        <f t="shared" si="21"/>
        <v>0.6</v>
      </c>
      <c r="M150">
        <f>IF(A150=0,$Y$2,IF(A150=1,$Y$3,IF(A150=2,$Y$4,IF(A150=3,$Y$5,IF(A150=4,$Y$6,IF(A150=5,$Y$7,IF(A150=6,$Y$8,IF(A150=7,#REF!,""))))))))</f>
        <v>2.7E-2</v>
      </c>
      <c r="N150">
        <v>22.22</v>
      </c>
      <c r="O150">
        <f>$V$6</f>
        <v>4.4999999999999998E-2</v>
      </c>
      <c r="P150">
        <f t="shared" si="22"/>
        <v>-1.7999999999999999E-2</v>
      </c>
      <c r="Q150" s="32">
        <f t="shared" si="23"/>
        <v>305908.3080980776</v>
      </c>
      <c r="R150" s="26">
        <f t="shared" si="24"/>
        <v>208.08275642289487</v>
      </c>
      <c r="S150" s="26">
        <f t="shared" si="25"/>
        <v>4452.6091454995585</v>
      </c>
    </row>
    <row r="151" spans="1:19" x14ac:dyDescent="0.35">
      <c r="A151" s="15">
        <v>5</v>
      </c>
      <c r="C151" s="16">
        <f t="shared" si="26"/>
        <v>44054</v>
      </c>
      <c r="D151" s="17"/>
      <c r="L151" s="24">
        <f t="shared" si="21"/>
        <v>0.6</v>
      </c>
      <c r="M151">
        <f>IF(A151=0,$Y$2,IF(A151=1,$Y$3,IF(A151=2,$Y$4,IF(A151=3,$Y$5,IF(A151=4,$Y$6,IF(A151=5,$Y$7,IF(A151=6,$Y$8,IF(A151=7,#REF!,""))))))))</f>
        <v>2.7E-2</v>
      </c>
      <c r="N151">
        <v>22.22</v>
      </c>
      <c r="O151">
        <f>$V$6</f>
        <v>4.4999999999999998E-2</v>
      </c>
      <c r="P151">
        <f t="shared" si="22"/>
        <v>-1.7999999999999999E-2</v>
      </c>
      <c r="Q151" s="32">
        <f t="shared" si="23"/>
        <v>305902.77415837045</v>
      </c>
      <c r="R151" s="26">
        <f t="shared" si="24"/>
        <v>204.25297209100194</v>
      </c>
      <c r="S151" s="26">
        <f t="shared" si="25"/>
        <v>4461.9728695385884</v>
      </c>
    </row>
    <row r="152" spans="1:19" x14ac:dyDescent="0.35">
      <c r="A152" s="15">
        <v>5</v>
      </c>
      <c r="C152" s="16">
        <f t="shared" si="26"/>
        <v>44055</v>
      </c>
      <c r="D152" s="17"/>
      <c r="L152" s="24">
        <f t="shared" si="21"/>
        <v>0.6</v>
      </c>
      <c r="M152">
        <f>IF(A152=0,$Y$2,IF(A152=1,$Y$3,IF(A152=2,$Y$4,IF(A152=3,$Y$5,IF(A152=4,$Y$6,IF(A152=5,$Y$7,IF(A152=6,$Y$8,IF(A152=7,#REF!,""))))))))</f>
        <v>2.7E-2</v>
      </c>
      <c r="N152">
        <v>22.22</v>
      </c>
      <c r="O152">
        <f>$V$6</f>
        <v>4.4999999999999998E-2</v>
      </c>
      <c r="P152">
        <f t="shared" si="22"/>
        <v>-1.7999999999999999E-2</v>
      </c>
      <c r="Q152" s="32">
        <f t="shared" si="23"/>
        <v>305897.3421696549</v>
      </c>
      <c r="R152" s="26">
        <f t="shared" si="24"/>
        <v>200.49357706243359</v>
      </c>
      <c r="S152" s="26">
        <f t="shared" si="25"/>
        <v>4471.1642532826836</v>
      </c>
    </row>
    <row r="153" spans="1:19" x14ac:dyDescent="0.35">
      <c r="A153" s="15">
        <v>5</v>
      </c>
      <c r="C153" s="16">
        <f t="shared" si="26"/>
        <v>44056</v>
      </c>
      <c r="D153" s="17"/>
      <c r="L153" s="24">
        <f t="shared" si="21"/>
        <v>0.6</v>
      </c>
      <c r="M153">
        <f>IF(A153=0,$Y$2,IF(A153=1,$Y$3,IF(A153=2,$Y$4,IF(A153=3,$Y$5,IF(A153=4,$Y$6,IF(A153=5,$Y$7,IF(A153=6,$Y$8,IF(A153=7,#REF!,""))))))))</f>
        <v>2.7E-2</v>
      </c>
      <c r="N153">
        <v>22.22</v>
      </c>
      <c r="O153">
        <f>$V$6</f>
        <v>4.4999999999999998E-2</v>
      </c>
      <c r="P153">
        <f t="shared" si="22"/>
        <v>-1.7999999999999999E-2</v>
      </c>
      <c r="Q153" s="32">
        <f t="shared" si="23"/>
        <v>305892.01025454025</v>
      </c>
      <c r="R153" s="26">
        <f t="shared" si="24"/>
        <v>196.80328120927885</v>
      </c>
      <c r="S153" s="26">
        <f t="shared" si="25"/>
        <v>4480.1864642504934</v>
      </c>
    </row>
    <row r="154" spans="1:19" x14ac:dyDescent="0.35">
      <c r="A154" s="15">
        <v>5</v>
      </c>
      <c r="C154" s="16">
        <f t="shared" si="26"/>
        <v>44057</v>
      </c>
      <c r="D154" s="17"/>
      <c r="L154" s="24">
        <f t="shared" si="21"/>
        <v>0.6</v>
      </c>
      <c r="M154">
        <f>IF(A154=0,$Y$2,IF(A154=1,$Y$3,IF(A154=2,$Y$4,IF(A154=3,$Y$5,IF(A154=4,$Y$6,IF(A154=5,$Y$7,IF(A154=6,$Y$8,IF(A154=7,#REF!,""))))))))</f>
        <v>2.7E-2</v>
      </c>
      <c r="N154">
        <v>22.22</v>
      </c>
      <c r="O154">
        <f>$V$6</f>
        <v>4.4999999999999998E-2</v>
      </c>
      <c r="P154">
        <f t="shared" si="22"/>
        <v>-1.7999999999999999E-2</v>
      </c>
      <c r="Q154" s="32">
        <f t="shared" si="23"/>
        <v>305886.77657017653</v>
      </c>
      <c r="R154" s="26">
        <f t="shared" si="24"/>
        <v>193.18081791858353</v>
      </c>
      <c r="S154" s="26">
        <f t="shared" si="25"/>
        <v>4489.0426119049107</v>
      </c>
    </row>
    <row r="155" spans="1:19" x14ac:dyDescent="0.35">
      <c r="A155" s="15">
        <v>5</v>
      </c>
      <c r="C155" s="16">
        <f t="shared" si="26"/>
        <v>44058</v>
      </c>
      <c r="D155" s="17"/>
      <c r="L155" s="24">
        <f t="shared" si="21"/>
        <v>0.6</v>
      </c>
      <c r="M155">
        <f>IF(A155=0,$Y$2,IF(A155=1,$Y$3,IF(A155=2,$Y$4,IF(A155=3,$Y$5,IF(A155=4,$Y$6,IF(A155=5,$Y$7,IF(A155=6,$Y$8,IF(A155=7,#REF!,""))))))))</f>
        <v>2.7E-2</v>
      </c>
      <c r="N155">
        <v>22.22</v>
      </c>
      <c r="O155">
        <f>$V$6</f>
        <v>4.4999999999999998E-2</v>
      </c>
      <c r="P155">
        <f t="shared" si="22"/>
        <v>-1.7999999999999999E-2</v>
      </c>
      <c r="Q155" s="32">
        <f t="shared" si="23"/>
        <v>305881.63930762024</v>
      </c>
      <c r="R155" s="26">
        <f t="shared" si="24"/>
        <v>189.62494366854492</v>
      </c>
      <c r="S155" s="26">
        <f t="shared" si="25"/>
        <v>4497.7357487112467</v>
      </c>
    </row>
    <row r="156" spans="1:19" x14ac:dyDescent="0.35">
      <c r="A156" s="15">
        <v>5</v>
      </c>
      <c r="C156" s="16">
        <f t="shared" si="26"/>
        <v>44059</v>
      </c>
      <c r="D156" s="17"/>
      <c r="L156" s="24">
        <f t="shared" si="21"/>
        <v>0.6</v>
      </c>
      <c r="M156">
        <f>IF(A156=0,$Y$2,IF(A156=1,$Y$3,IF(A156=2,$Y$4,IF(A156=3,$Y$5,IF(A156=4,$Y$6,IF(A156=5,$Y$7,IF(A156=6,$Y$8,IF(A156=7,#REF!,""))))))))</f>
        <v>2.7E-2</v>
      </c>
      <c r="N156">
        <v>22.22</v>
      </c>
      <c r="O156">
        <f>$V$6</f>
        <v>4.4999999999999998E-2</v>
      </c>
      <c r="P156">
        <f t="shared" si="22"/>
        <v>-1.7999999999999999E-2</v>
      </c>
      <c r="Q156" s="32">
        <f t="shared" si="23"/>
        <v>305876.59669121151</v>
      </c>
      <c r="R156" s="26">
        <f t="shared" si="24"/>
        <v>186.13443761216845</v>
      </c>
      <c r="S156" s="26">
        <f t="shared" si="25"/>
        <v>4506.2688711763312</v>
      </c>
    </row>
    <row r="157" spans="1:19" x14ac:dyDescent="0.35">
      <c r="A157" s="15">
        <v>5</v>
      </c>
      <c r="C157" s="16">
        <f t="shared" si="26"/>
        <v>44060</v>
      </c>
      <c r="D157" s="17"/>
      <c r="L157" s="24">
        <f t="shared" si="21"/>
        <v>0.6</v>
      </c>
      <c r="M157">
        <f>IF(A157=0,$Y$2,IF(A157=1,$Y$3,IF(A157=2,$Y$4,IF(A157=3,$Y$5,IF(A157=4,$Y$6,IF(A157=5,$Y$7,IF(A157=6,$Y$8,IF(A157=7,#REF!,""))))))))</f>
        <v>2.7E-2</v>
      </c>
      <c r="N157">
        <v>22.22</v>
      </c>
      <c r="O157">
        <f>$V$6</f>
        <v>4.4999999999999998E-2</v>
      </c>
      <c r="P157">
        <f t="shared" si="22"/>
        <v>-1.7999999999999999E-2</v>
      </c>
      <c r="Q157" s="32">
        <f t="shared" si="23"/>
        <v>305871.64697796287</v>
      </c>
      <c r="R157" s="26">
        <f t="shared" si="24"/>
        <v>182.70810116826127</v>
      </c>
      <c r="S157" s="26">
        <f t="shared" si="25"/>
        <v>4514.6449208688791</v>
      </c>
    </row>
    <row r="158" spans="1:19" x14ac:dyDescent="0.35">
      <c r="A158" s="15">
        <v>5</v>
      </c>
      <c r="C158" s="16">
        <f t="shared" si="26"/>
        <v>44061</v>
      </c>
      <c r="D158" s="17"/>
      <c r="L158" s="24">
        <f t="shared" si="21"/>
        <v>0.6</v>
      </c>
      <c r="M158">
        <f>IF(A158=0,$Y$2,IF(A158=1,$Y$3,IF(A158=2,$Y$4,IF(A158=3,$Y$5,IF(A158=4,$Y$6,IF(A158=5,$Y$7,IF(A158=6,$Y$8,IF(A158=7,#REF!,""))))))))</f>
        <v>2.7E-2</v>
      </c>
      <c r="N158">
        <v>22.22</v>
      </c>
      <c r="O158">
        <f>$V$6</f>
        <v>4.4999999999999998E-2</v>
      </c>
      <c r="P158">
        <f t="shared" si="22"/>
        <v>-1.7999999999999999E-2</v>
      </c>
      <c r="Q158" s="32">
        <f t="shared" si="23"/>
        <v>305866.78845695889</v>
      </c>
      <c r="R158" s="26">
        <f t="shared" si="24"/>
        <v>179.34475761964006</v>
      </c>
      <c r="S158" s="26">
        <f t="shared" si="25"/>
        <v>4522.8667854214509</v>
      </c>
    </row>
    <row r="159" spans="1:19" x14ac:dyDescent="0.35">
      <c r="A159" s="15">
        <v>5</v>
      </c>
      <c r="C159" s="16">
        <f t="shared" si="26"/>
        <v>44062</v>
      </c>
      <c r="D159" s="17"/>
      <c r="L159" s="24">
        <f t="shared" si="21"/>
        <v>0.6</v>
      </c>
      <c r="M159">
        <f>IF(A159=0,$Y$2,IF(A159=1,$Y$3,IF(A159=2,$Y$4,IF(A159=3,$Y$5,IF(A159=4,$Y$6,IF(A159=5,$Y$7,IF(A159=6,$Y$8,IF(A159=7,#REF!,""))))))))</f>
        <v>2.7E-2</v>
      </c>
      <c r="N159">
        <v>22.22</v>
      </c>
      <c r="O159">
        <f>$V$6</f>
        <v>4.4999999999999998E-2</v>
      </c>
      <c r="P159">
        <f t="shared" si="22"/>
        <v>-1.7999999999999999E-2</v>
      </c>
      <c r="Q159" s="32">
        <f t="shared" si="23"/>
        <v>305862.01944876724</v>
      </c>
      <c r="R159" s="26">
        <f t="shared" si="24"/>
        <v>176.04325171843152</v>
      </c>
      <c r="S159" s="26">
        <f t="shared" si="25"/>
        <v>4530.9372995143349</v>
      </c>
    </row>
    <row r="160" spans="1:19" x14ac:dyDescent="0.35">
      <c r="A160" s="15">
        <v>5</v>
      </c>
      <c r="C160" s="16">
        <f t="shared" si="26"/>
        <v>44063</v>
      </c>
      <c r="D160" s="17"/>
      <c r="L160" s="24">
        <f t="shared" si="21"/>
        <v>0.6</v>
      </c>
      <c r="M160">
        <f>IF(A160=0,$Y$2,IF(A160=1,$Y$3,IF(A160=2,$Y$4,IF(A160=3,$Y$5,IF(A160=4,$Y$6,IF(A160=5,$Y$7,IF(A160=6,$Y$8,IF(A160=7,#REF!,""))))))))</f>
        <v>2.7E-2</v>
      </c>
      <c r="N160">
        <v>22.22</v>
      </c>
      <c r="O160">
        <f>$V$6</f>
        <v>4.4999999999999998E-2</v>
      </c>
      <c r="P160">
        <f t="shared" si="22"/>
        <v>-1.7999999999999999E-2</v>
      </c>
      <c r="Q160" s="32">
        <f t="shared" si="23"/>
        <v>305857.33830485999</v>
      </c>
      <c r="R160" s="26">
        <f t="shared" si="24"/>
        <v>172.80244929834637</v>
      </c>
      <c r="S160" s="26">
        <f t="shared" si="25"/>
        <v>4538.8592458416642</v>
      </c>
    </row>
    <row r="161" spans="1:19" x14ac:dyDescent="0.35">
      <c r="A161" s="15">
        <v>5</v>
      </c>
      <c r="C161" s="16">
        <f t="shared" si="26"/>
        <v>44064</v>
      </c>
      <c r="D161" s="17"/>
      <c r="L161" s="24">
        <f t="shared" si="21"/>
        <v>0.6</v>
      </c>
      <c r="M161">
        <f>IF(A161=0,$Y$2,IF(A161=1,$Y$3,IF(A161=2,$Y$4,IF(A161=3,$Y$5,IF(A161=4,$Y$6,IF(A161=5,$Y$7,IF(A161=6,$Y$8,IF(A161=7,#REF!,""))))))))</f>
        <v>2.7E-2</v>
      </c>
      <c r="N161">
        <v>22.22</v>
      </c>
      <c r="O161">
        <f>$V$6</f>
        <v>4.4999999999999998E-2</v>
      </c>
      <c r="P161">
        <f t="shared" si="22"/>
        <v>-1.7999999999999999E-2</v>
      </c>
      <c r="Q161" s="32">
        <f t="shared" si="23"/>
        <v>305852.74340704613</v>
      </c>
      <c r="R161" s="26">
        <f t="shared" si="24"/>
        <v>169.62123689380928</v>
      </c>
      <c r="S161" s="26">
        <f t="shared" si="25"/>
        <v>4546.6353560600901</v>
      </c>
    </row>
    <row r="162" spans="1:19" x14ac:dyDescent="0.35">
      <c r="A162" s="15">
        <v>5</v>
      </c>
      <c r="C162" s="16">
        <f t="shared" si="26"/>
        <v>44065</v>
      </c>
      <c r="D162" s="17"/>
      <c r="L162" s="24">
        <f t="shared" si="21"/>
        <v>0.6</v>
      </c>
      <c r="M162">
        <f>IF(A162=0,$Y$2,IF(A162=1,$Y$3,IF(A162=2,$Y$4,IF(A162=3,$Y$5,IF(A162=4,$Y$6,IF(A162=5,$Y$7,IF(A162=6,$Y$8,IF(A162=7,#REF!,""))))))))</f>
        <v>2.7E-2</v>
      </c>
      <c r="N162">
        <v>22.22</v>
      </c>
      <c r="O162">
        <f>$V$6</f>
        <v>4.4999999999999998E-2</v>
      </c>
      <c r="P162">
        <f t="shared" si="22"/>
        <v>-1.7999999999999999E-2</v>
      </c>
      <c r="Q162" s="32">
        <f t="shared" si="23"/>
        <v>305848.23316691391</v>
      </c>
      <c r="R162" s="26">
        <f t="shared" si="24"/>
        <v>166.49852136582891</v>
      </c>
      <c r="S162" s="26">
        <f t="shared" si="25"/>
        <v>4554.2683117203114</v>
      </c>
    </row>
    <row r="163" spans="1:19" x14ac:dyDescent="0.35">
      <c r="A163" s="15">
        <v>5</v>
      </c>
      <c r="C163" s="16">
        <f t="shared" si="26"/>
        <v>44066</v>
      </c>
      <c r="D163" s="17"/>
      <c r="L163" s="24">
        <f t="shared" si="21"/>
        <v>0.6</v>
      </c>
      <c r="M163">
        <f>IF(A163=0,$Y$2,IF(A163=1,$Y$3,IF(A163=2,$Y$4,IF(A163=3,$Y$5,IF(A163=4,$Y$6,IF(A163=5,$Y$7,IF(A163=6,$Y$8,IF(A163=7,#REF!,""))))))))</f>
        <v>2.7E-2</v>
      </c>
      <c r="N163">
        <v>22.22</v>
      </c>
      <c r="O163">
        <f>$V$6</f>
        <v>4.4999999999999998E-2</v>
      </c>
      <c r="P163">
        <f t="shared" si="22"/>
        <v>-1.7999999999999999E-2</v>
      </c>
      <c r="Q163" s="32">
        <f t="shared" si="23"/>
        <v>305843.80602528376</v>
      </c>
      <c r="R163" s="26">
        <f t="shared" si="24"/>
        <v>163.43322953449382</v>
      </c>
      <c r="S163" s="26">
        <f t="shared" si="25"/>
        <v>4561.7607451817739</v>
      </c>
    </row>
    <row r="164" spans="1:19" x14ac:dyDescent="0.35">
      <c r="A164" s="15">
        <v>5</v>
      </c>
      <c r="C164" s="16">
        <f t="shared" si="26"/>
        <v>44067</v>
      </c>
      <c r="D164" s="17"/>
      <c r="L164" s="24">
        <f t="shared" si="21"/>
        <v>0.6</v>
      </c>
      <c r="M164">
        <f>IF(A164=0,$Y$2,IF(A164=1,$Y$3,IF(A164=2,$Y$4,IF(A164=3,$Y$5,IF(A164=4,$Y$6,IF(A164=5,$Y$7,IF(A164=6,$Y$8,IF(A164=7,#REF!,""))))))))</f>
        <v>2.7E-2</v>
      </c>
      <c r="N164">
        <v>22.22</v>
      </c>
      <c r="O164">
        <f>$V$6</f>
        <v>4.4999999999999998E-2</v>
      </c>
      <c r="P164">
        <f t="shared" si="22"/>
        <v>-1.7999999999999999E-2</v>
      </c>
      <c r="Q164" s="32">
        <f t="shared" si="23"/>
        <v>305839.46045167121</v>
      </c>
      <c r="R164" s="26">
        <f t="shared" si="24"/>
        <v>160.4243078179822</v>
      </c>
      <c r="S164" s="26">
        <f t="shared" si="25"/>
        <v>4569.115240510826</v>
      </c>
    </row>
    <row r="165" spans="1:19" x14ac:dyDescent="0.35">
      <c r="A165" s="15">
        <v>5</v>
      </c>
      <c r="C165" s="16">
        <f t="shared" si="26"/>
        <v>44068</v>
      </c>
      <c r="D165" s="17"/>
      <c r="L165" s="24">
        <f t="shared" si="21"/>
        <v>0.6</v>
      </c>
      <c r="M165">
        <f>IF(A165=0,$Y$2,IF(A165=1,$Y$3,IF(A165=2,$Y$4,IF(A165=3,$Y$5,IF(A165=4,$Y$6,IF(A165=5,$Y$7,IF(A165=6,$Y$8,IF(A165=7,#REF!,""))))))))</f>
        <v>2.7E-2</v>
      </c>
      <c r="N165">
        <v>22.22</v>
      </c>
      <c r="O165">
        <f>$V$6</f>
        <v>4.4999999999999998E-2</v>
      </c>
      <c r="P165">
        <f t="shared" si="22"/>
        <v>-1.7999999999999999E-2</v>
      </c>
      <c r="Q165" s="32">
        <f t="shared" si="23"/>
        <v>305835.19494375942</v>
      </c>
      <c r="R165" s="26">
        <f t="shared" si="24"/>
        <v>157.47072187797454</v>
      </c>
      <c r="S165" s="26">
        <f t="shared" si="25"/>
        <v>4576.3343343626348</v>
      </c>
    </row>
    <row r="166" spans="1:19" x14ac:dyDescent="0.35">
      <c r="A166" s="15">
        <v>5</v>
      </c>
      <c r="C166" s="16">
        <f t="shared" si="26"/>
        <v>44069</v>
      </c>
      <c r="D166" s="17"/>
      <c r="L166" s="24">
        <f t="shared" si="21"/>
        <v>0.6</v>
      </c>
      <c r="M166">
        <f>IF(A166=0,$Y$2,IF(A166=1,$Y$3,IF(A166=2,$Y$4,IF(A166=3,$Y$5,IF(A166=4,$Y$6,IF(A166=5,$Y$7,IF(A166=6,$Y$8,IF(A166=7,#REF!,""))))))))</f>
        <v>2.7E-2</v>
      </c>
      <c r="N166">
        <v>22.22</v>
      </c>
      <c r="O166">
        <f>$V$6</f>
        <v>4.4999999999999998E-2</v>
      </c>
      <c r="P166">
        <f t="shared" si="22"/>
        <v>-1.7999999999999999E-2</v>
      </c>
      <c r="Q166" s="32">
        <f t="shared" si="23"/>
        <v>305831.00802688149</v>
      </c>
      <c r="R166" s="26">
        <f t="shared" si="24"/>
        <v>154.57145627136066</v>
      </c>
      <c r="S166" s="26">
        <f t="shared" si="25"/>
        <v>4583.4205168471435</v>
      </c>
    </row>
    <row r="167" spans="1:19" x14ac:dyDescent="0.35">
      <c r="A167" s="15">
        <v>5</v>
      </c>
      <c r="C167" s="16">
        <f t="shared" si="26"/>
        <v>44070</v>
      </c>
      <c r="D167" s="17"/>
      <c r="L167" s="24">
        <f t="shared" si="21"/>
        <v>0.6</v>
      </c>
      <c r="M167">
        <f>IF(A167=0,$Y$2,IF(A167=1,$Y$3,IF(A167=2,$Y$4,IF(A167=3,$Y$5,IF(A167=4,$Y$6,IF(A167=5,$Y$7,IF(A167=6,$Y$8,IF(A167=7,#REF!,""))))))))</f>
        <v>2.7E-2</v>
      </c>
      <c r="N167">
        <v>22.22</v>
      </c>
      <c r="O167">
        <f>$V$6</f>
        <v>4.4999999999999998E-2</v>
      </c>
      <c r="P167">
        <f t="shared" si="22"/>
        <v>-1.7999999999999999E-2</v>
      </c>
      <c r="Q167" s="32">
        <f t="shared" si="23"/>
        <v>305826.89825351251</v>
      </c>
      <c r="R167" s="26">
        <f t="shared" si="24"/>
        <v>151.72551410813347</v>
      </c>
      <c r="S167" s="26">
        <f t="shared" si="25"/>
        <v>4590.3762323793544</v>
      </c>
    </row>
    <row r="168" spans="1:19" x14ac:dyDescent="0.35">
      <c r="A168" s="15">
        <v>5</v>
      </c>
      <c r="C168" s="16">
        <f t="shared" si="26"/>
        <v>44071</v>
      </c>
      <c r="D168" s="17"/>
      <c r="L168" s="24">
        <f t="shared" si="21"/>
        <v>0.6</v>
      </c>
      <c r="M168">
        <f>IF(A168=0,$Y$2,IF(A168=1,$Y$3,IF(A168=2,$Y$4,IF(A168=3,$Y$5,IF(A168=4,$Y$6,IF(A168=5,$Y$7,IF(A168=6,$Y$8,IF(A168=7,#REF!,""))))))))</f>
        <v>2.7E-2</v>
      </c>
      <c r="N168">
        <v>22.22</v>
      </c>
      <c r="O168">
        <f>$V$6</f>
        <v>4.4999999999999998E-2</v>
      </c>
      <c r="P168">
        <f t="shared" si="22"/>
        <v>-1.7999999999999999E-2</v>
      </c>
      <c r="Q168" s="32">
        <f t="shared" si="23"/>
        <v>305822.8642027704</v>
      </c>
      <c r="R168" s="26">
        <f t="shared" si="24"/>
        <v>148.93191671536411</v>
      </c>
      <c r="S168" s="26">
        <f t="shared" si="25"/>
        <v>4597.2038805142201</v>
      </c>
    </row>
    <row r="169" spans="1:19" x14ac:dyDescent="0.35">
      <c r="A169" s="15">
        <v>5</v>
      </c>
      <c r="C169" s="16">
        <f t="shared" si="26"/>
        <v>44072</v>
      </c>
      <c r="D169" s="17"/>
      <c r="L169" s="24">
        <f t="shared" si="21"/>
        <v>0.6</v>
      </c>
      <c r="M169">
        <f>IF(A169=0,$Y$2,IF(A169=1,$Y$3,IF(A169=2,$Y$4,IF(A169=3,$Y$5,IF(A169=4,$Y$6,IF(A169=5,$Y$7,IF(A169=6,$Y$8,IF(A169=7,#REF!,""))))))))</f>
        <v>2.7E-2</v>
      </c>
      <c r="N169">
        <v>22.22</v>
      </c>
      <c r="O169">
        <f>$V$6</f>
        <v>4.4999999999999998E-2</v>
      </c>
      <c r="P169">
        <f t="shared" si="22"/>
        <v>-1.7999999999999999E-2</v>
      </c>
      <c r="Q169" s="32">
        <f t="shared" si="23"/>
        <v>305818.90447992639</v>
      </c>
      <c r="R169" s="26">
        <f t="shared" si="24"/>
        <v>146.1897033071545</v>
      </c>
      <c r="S169" s="26">
        <f t="shared" si="25"/>
        <v>4603.9058167664116</v>
      </c>
    </row>
    <row r="170" spans="1:19" x14ac:dyDescent="0.35">
      <c r="A170" s="15">
        <v>5</v>
      </c>
      <c r="C170" s="16">
        <f t="shared" si="26"/>
        <v>44073</v>
      </c>
      <c r="D170" s="17"/>
      <c r="L170" s="24">
        <f t="shared" si="21"/>
        <v>0.6</v>
      </c>
      <c r="M170">
        <f>IF(A170=0,$Y$2,IF(A170=1,$Y$3,IF(A170=2,$Y$4,IF(A170=3,$Y$5,IF(A170=4,$Y$6,IF(A170=5,$Y$7,IF(A170=6,$Y$8,IF(A170=7,#REF!,""))))))))</f>
        <v>2.7E-2</v>
      </c>
      <c r="N170">
        <v>22.22</v>
      </c>
      <c r="O170">
        <f>$V$6</f>
        <v>4.4999999999999998E-2</v>
      </c>
      <c r="P170">
        <f t="shared" si="22"/>
        <v>-1.7999999999999999E-2</v>
      </c>
      <c r="Q170" s="32">
        <f t="shared" si="23"/>
        <v>305815.01771592424</v>
      </c>
      <c r="R170" s="26">
        <f t="shared" si="24"/>
        <v>143.49793066046499</v>
      </c>
      <c r="S170" s="26">
        <f t="shared" si="25"/>
        <v>4610.4843534152333</v>
      </c>
    </row>
    <row r="171" spans="1:19" x14ac:dyDescent="0.35">
      <c r="A171" s="15">
        <v>5</v>
      </c>
      <c r="C171" s="16">
        <f t="shared" si="26"/>
        <v>44074</v>
      </c>
      <c r="D171" s="17"/>
      <c r="L171" s="24">
        <f t="shared" si="21"/>
        <v>0.6</v>
      </c>
      <c r="M171">
        <f>IF(A171=0,$Y$2,IF(A171=1,$Y$3,IF(A171=2,$Y$4,IF(A171=3,$Y$5,IF(A171=4,$Y$6,IF(A171=5,$Y$7,IF(A171=6,$Y$8,IF(A171=7,#REF!,""))))))))</f>
        <v>2.7E-2</v>
      </c>
      <c r="N171">
        <v>22.22</v>
      </c>
      <c r="O171">
        <f>$V$6</f>
        <v>4.4999999999999998E-2</v>
      </c>
      <c r="P171">
        <f t="shared" si="22"/>
        <v>-1.7999999999999999E-2</v>
      </c>
      <c r="Q171" s="32">
        <f t="shared" si="23"/>
        <v>305811.20256690826</v>
      </c>
      <c r="R171" s="26">
        <f t="shared" si="24"/>
        <v>140.85567279671631</v>
      </c>
      <c r="S171" s="26">
        <f t="shared" si="25"/>
        <v>4616.9417602949543</v>
      </c>
    </row>
    <row r="172" spans="1:19" x14ac:dyDescent="0.35">
      <c r="A172" s="15">
        <v>5</v>
      </c>
      <c r="C172" s="16">
        <f t="shared" si="26"/>
        <v>44075</v>
      </c>
      <c r="D172" s="17"/>
      <c r="L172" s="24">
        <f t="shared" si="21"/>
        <v>0.6</v>
      </c>
      <c r="M172">
        <f>IF(A172=0,$Y$2,IF(A172=1,$Y$3,IF(A172=2,$Y$4,IF(A172=3,$Y$5,IF(A172=4,$Y$6,IF(A172=5,$Y$7,IF(A172=6,$Y$8,IF(A172=7,#REF!,""))))))))</f>
        <v>2.7E-2</v>
      </c>
      <c r="N172">
        <v>22.22</v>
      </c>
      <c r="O172">
        <f>$V$6</f>
        <v>4.4999999999999998E-2</v>
      </c>
      <c r="P172">
        <f t="shared" si="22"/>
        <v>-1.7999999999999999E-2</v>
      </c>
      <c r="Q172" s="32">
        <f t="shared" si="23"/>
        <v>305807.45771376009</v>
      </c>
      <c r="R172" s="26">
        <f t="shared" si="24"/>
        <v>138.26202066906683</v>
      </c>
      <c r="S172" s="26">
        <f t="shared" si="25"/>
        <v>4623.2802655708065</v>
      </c>
    </row>
    <row r="173" spans="1:19" x14ac:dyDescent="0.35">
      <c r="A173" s="15">
        <v>5</v>
      </c>
      <c r="C173" s="16">
        <f t="shared" si="26"/>
        <v>44076</v>
      </c>
      <c r="D173" s="17"/>
      <c r="L173" s="24">
        <f t="shared" si="21"/>
        <v>0.6</v>
      </c>
      <c r="M173">
        <f>IF(A173=0,$Y$2,IF(A173=1,$Y$3,IF(A173=2,$Y$4,IF(A173=3,$Y$5,IF(A173=4,$Y$6,IF(A173=5,$Y$7,IF(A173=6,$Y$8,IF(A173=7,#REF!,""))))))))</f>
        <v>2.7E-2</v>
      </c>
      <c r="N173">
        <v>22.22</v>
      </c>
      <c r="O173">
        <f>$V$6</f>
        <v>4.4999999999999998E-2</v>
      </c>
      <c r="P173">
        <f t="shared" si="22"/>
        <v>-1.7999999999999999E-2</v>
      </c>
      <c r="Q173" s="32">
        <f t="shared" si="23"/>
        <v>305803.78186164377</v>
      </c>
      <c r="R173" s="26">
        <f t="shared" si="24"/>
        <v>135.71608185526739</v>
      </c>
      <c r="S173" s="26">
        <f t="shared" si="25"/>
        <v>4629.5020565009145</v>
      </c>
    </row>
    <row r="174" spans="1:19" x14ac:dyDescent="0.35">
      <c r="A174" s="15">
        <v>5</v>
      </c>
      <c r="C174" s="16">
        <f t="shared" si="26"/>
        <v>44077</v>
      </c>
      <c r="D174" s="17"/>
      <c r="L174" s="24">
        <f t="shared" si="21"/>
        <v>0.6</v>
      </c>
      <c r="M174">
        <f>IF(A174=0,$Y$2,IF(A174=1,$Y$3,IF(A174=2,$Y$4,IF(A174=3,$Y$5,IF(A174=4,$Y$6,IF(A174=5,$Y$7,IF(A174=6,$Y$8,IF(A174=7,#REF!,""))))))))</f>
        <v>2.7E-2</v>
      </c>
      <c r="N174">
        <v>22.22</v>
      </c>
      <c r="O174">
        <f>$V$6</f>
        <v>4.4999999999999998E-2</v>
      </c>
      <c r="P174">
        <f t="shared" si="22"/>
        <v>-1.7999999999999999E-2</v>
      </c>
      <c r="Q174" s="32">
        <f t="shared" si="23"/>
        <v>305800.17373955954</v>
      </c>
      <c r="R174" s="26">
        <f t="shared" si="24"/>
        <v>133.21698025599767</v>
      </c>
      <c r="S174" s="26">
        <f t="shared" si="25"/>
        <v>4635.6092801844015</v>
      </c>
    </row>
    <row r="175" spans="1:19" x14ac:dyDescent="0.35">
      <c r="A175" s="15">
        <v>5</v>
      </c>
      <c r="C175" s="16">
        <f t="shared" si="26"/>
        <v>44078</v>
      </c>
      <c r="D175" s="17"/>
      <c r="L175" s="24">
        <f t="shared" si="21"/>
        <v>0.6</v>
      </c>
      <c r="M175">
        <f>IF(A175=0,$Y$2,IF(A175=1,$Y$3,IF(A175=2,$Y$4,IF(A175=3,$Y$5,IF(A175=4,$Y$6,IF(A175=5,$Y$7,IF(A175=6,$Y$8,IF(A175=7,#REF!,""))))))))</f>
        <v>2.7E-2</v>
      </c>
      <c r="N175">
        <v>22.22</v>
      </c>
      <c r="O175">
        <f>$V$6</f>
        <v>4.4999999999999998E-2</v>
      </c>
      <c r="P175">
        <f t="shared" si="22"/>
        <v>-1.7999999999999999E-2</v>
      </c>
      <c r="Q175" s="32">
        <f t="shared" si="23"/>
        <v>305796.6320999054</v>
      </c>
      <c r="R175" s="26">
        <f t="shared" si="24"/>
        <v>130.76385579858984</v>
      </c>
      <c r="S175" s="26">
        <f t="shared" si="25"/>
        <v>4641.6040442959211</v>
      </c>
    </row>
    <row r="176" spans="1:19" x14ac:dyDescent="0.35">
      <c r="A176" s="15">
        <v>5</v>
      </c>
      <c r="C176" s="16">
        <f t="shared" si="26"/>
        <v>44079</v>
      </c>
      <c r="D176" s="17"/>
      <c r="L176" s="24">
        <f t="shared" si="21"/>
        <v>0.6</v>
      </c>
      <c r="M176">
        <f>IF(A176=0,$Y$2,IF(A176=1,$Y$3,IF(A176=2,$Y$4,IF(A176=3,$Y$5,IF(A176=4,$Y$6,IF(A176=5,$Y$7,IF(A176=6,$Y$8,IF(A176=7,#REF!,""))))))))</f>
        <v>2.7E-2</v>
      </c>
      <c r="N176">
        <v>22.22</v>
      </c>
      <c r="O176">
        <f>$V$6</f>
        <v>4.4999999999999998E-2</v>
      </c>
      <c r="P176">
        <f t="shared" si="22"/>
        <v>-1.7999999999999999E-2</v>
      </c>
      <c r="Q176" s="32">
        <f t="shared" si="23"/>
        <v>305793.155718047</v>
      </c>
      <c r="R176" s="26">
        <f t="shared" si="24"/>
        <v>128.35586414604623</v>
      </c>
      <c r="S176" s="26">
        <f t="shared" si="25"/>
        <v>4647.4884178068578</v>
      </c>
    </row>
    <row r="177" spans="1:19" x14ac:dyDescent="0.35">
      <c r="A177" s="15">
        <v>5</v>
      </c>
      <c r="C177" s="16">
        <f t="shared" si="26"/>
        <v>44080</v>
      </c>
      <c r="D177" s="17"/>
      <c r="L177" s="24">
        <f t="shared" si="21"/>
        <v>0.6</v>
      </c>
      <c r="M177">
        <f>IF(A177=0,$Y$2,IF(A177=1,$Y$3,IF(A177=2,$Y$4,IF(A177=3,$Y$5,IF(A177=4,$Y$6,IF(A177=5,$Y$7,IF(A177=6,$Y$8,IF(A177=7,#REF!,""))))))))</f>
        <v>2.7E-2</v>
      </c>
      <c r="N177">
        <v>22.22</v>
      </c>
      <c r="O177">
        <f>$V$6</f>
        <v>4.4999999999999998E-2</v>
      </c>
      <c r="P177">
        <f t="shared" si="22"/>
        <v>-1.7999999999999999E-2</v>
      </c>
      <c r="Q177" s="32">
        <f t="shared" si="23"/>
        <v>305789.7433918952</v>
      </c>
      <c r="R177" s="26">
        <f t="shared" si="24"/>
        <v>125.99217641125952</v>
      </c>
      <c r="S177" s="26">
        <f t="shared" si="25"/>
        <v>4653.2644316934302</v>
      </c>
    </row>
    <row r="178" spans="1:19" x14ac:dyDescent="0.35">
      <c r="A178" s="15">
        <v>5</v>
      </c>
      <c r="C178" s="16">
        <f t="shared" si="26"/>
        <v>44081</v>
      </c>
      <c r="D178" s="17"/>
      <c r="L178" s="24">
        <f t="shared" si="21"/>
        <v>0.6</v>
      </c>
      <c r="M178">
        <f>IF(A178=0,$Y$2,IF(A178=1,$Y$3,IF(A178=2,$Y$4,IF(A178=3,$Y$5,IF(A178=4,$Y$6,IF(A178=5,$Y$7,IF(A178=6,$Y$8,IF(A178=7,#REF!,""))))))))</f>
        <v>2.7E-2</v>
      </c>
      <c r="N178">
        <v>22.22</v>
      </c>
      <c r="O178">
        <f>$V$6</f>
        <v>4.4999999999999998E-2</v>
      </c>
      <c r="P178">
        <f t="shared" si="22"/>
        <v>-1.7999999999999999E-2</v>
      </c>
      <c r="Q178" s="32">
        <f t="shared" si="23"/>
        <v>305786.39394149161</v>
      </c>
      <c r="R178" s="26">
        <f t="shared" si="24"/>
        <v>123.67197887634563</v>
      </c>
      <c r="S178" s="26">
        <f t="shared" si="25"/>
        <v>4658.9340796319366</v>
      </c>
    </row>
    <row r="179" spans="1:19" x14ac:dyDescent="0.35">
      <c r="A179" s="15">
        <v>5</v>
      </c>
      <c r="C179" s="16">
        <f t="shared" si="26"/>
        <v>44082</v>
      </c>
      <c r="D179" s="17"/>
      <c r="L179" s="24">
        <f t="shared" si="21"/>
        <v>0.6</v>
      </c>
      <c r="M179">
        <f>IF(A179=0,$Y$2,IF(A179=1,$Y$3,IF(A179=2,$Y$4,IF(A179=3,$Y$5,IF(A179=4,$Y$6,IF(A179=5,$Y$7,IF(A179=6,$Y$8,IF(A179=7,#REF!,""))))))))</f>
        <v>2.7E-2</v>
      </c>
      <c r="N179">
        <v>22.22</v>
      </c>
      <c r="O179">
        <f>$V$6</f>
        <v>4.4999999999999998E-2</v>
      </c>
      <c r="P179">
        <f t="shared" si="22"/>
        <v>-1.7999999999999999E-2</v>
      </c>
      <c r="Q179" s="32">
        <f t="shared" si="23"/>
        <v>305783.1062086015</v>
      </c>
      <c r="R179" s="26">
        <f t="shared" si="24"/>
        <v>121.39447271700038</v>
      </c>
      <c r="S179" s="26">
        <f t="shared" si="25"/>
        <v>4664.4993186813717</v>
      </c>
    </row>
    <row r="180" spans="1:19" x14ac:dyDescent="0.35">
      <c r="A180" s="15">
        <v>5</v>
      </c>
      <c r="C180" s="16">
        <f t="shared" si="26"/>
        <v>44083</v>
      </c>
      <c r="D180" s="17"/>
      <c r="L180" s="24">
        <f t="shared" si="21"/>
        <v>0.6</v>
      </c>
      <c r="M180">
        <f>IF(A180=0,$Y$2,IF(A180=1,$Y$3,IF(A180=2,$Y$4,IF(A180=3,$Y$5,IF(A180=4,$Y$6,IF(A180=5,$Y$7,IF(A180=6,$Y$8,IF(A180=7,#REF!,""))))))))</f>
        <v>2.7E-2</v>
      </c>
      <c r="N180">
        <v>22.22</v>
      </c>
      <c r="O180">
        <f>$V$6</f>
        <v>4.4999999999999998E-2</v>
      </c>
      <c r="P180">
        <f t="shared" si="22"/>
        <v>-1.7999999999999999E-2</v>
      </c>
      <c r="Q180" s="32">
        <f t="shared" si="23"/>
        <v>305779.87905631447</v>
      </c>
      <c r="R180" s="26">
        <f t="shared" si="24"/>
        <v>119.15887373179299</v>
      </c>
      <c r="S180" s="26">
        <f t="shared" si="25"/>
        <v>4669.9620699536372</v>
      </c>
    </row>
    <row r="181" spans="1:19" x14ac:dyDescent="0.35">
      <c r="A181" s="15">
        <v>5</v>
      </c>
      <c r="C181" s="16">
        <f t="shared" si="26"/>
        <v>44084</v>
      </c>
      <c r="D181" s="17"/>
      <c r="L181" s="24">
        <f t="shared" si="21"/>
        <v>0.6</v>
      </c>
      <c r="M181">
        <f>IF(A181=0,$Y$2,IF(A181=1,$Y$3,IF(A181=2,$Y$4,IF(A181=3,$Y$5,IF(A181=4,$Y$6,IF(A181=5,$Y$7,IF(A181=6,$Y$8,IF(A181=7,#REF!,""))))))))</f>
        <v>2.7E-2</v>
      </c>
      <c r="N181">
        <v>22.22</v>
      </c>
      <c r="O181">
        <f>$V$6</f>
        <v>4.4999999999999998E-2</v>
      </c>
      <c r="P181">
        <f t="shared" si="22"/>
        <v>-1.7999999999999999E-2</v>
      </c>
      <c r="Q181" s="32">
        <f t="shared" si="23"/>
        <v>305776.711368652</v>
      </c>
      <c r="R181" s="26">
        <f t="shared" si="24"/>
        <v>116.96441207631062</v>
      </c>
      <c r="S181" s="26">
        <f t="shared" si="25"/>
        <v>4675.3242192715679</v>
      </c>
    </row>
    <row r="182" spans="1:19" x14ac:dyDescent="0.35">
      <c r="A182" s="15">
        <v>5</v>
      </c>
      <c r="C182" s="16">
        <f t="shared" si="26"/>
        <v>44085</v>
      </c>
      <c r="D182" s="17"/>
      <c r="L182" s="24">
        <f t="shared" si="21"/>
        <v>0.6</v>
      </c>
      <c r="M182">
        <f>IF(A182=0,$Y$2,IF(A182=1,$Y$3,IF(A182=2,$Y$4,IF(A182=3,$Y$5,IF(A182=4,$Y$6,IF(A182=5,$Y$7,IF(A182=6,$Y$8,IF(A182=7,#REF!,""))))))))</f>
        <v>2.7E-2</v>
      </c>
      <c r="N182">
        <v>22.22</v>
      </c>
      <c r="O182">
        <f>$V$6</f>
        <v>4.4999999999999998E-2</v>
      </c>
      <c r="P182">
        <f t="shared" si="22"/>
        <v>-1.7999999999999999E-2</v>
      </c>
      <c r="Q182" s="32">
        <f t="shared" si="23"/>
        <v>305773.60205018282</v>
      </c>
      <c r="R182" s="26">
        <f t="shared" si="24"/>
        <v>114.81033200206947</v>
      </c>
      <c r="S182" s="26">
        <f t="shared" si="25"/>
        <v>4680.587617815002</v>
      </c>
    </row>
    <row r="183" spans="1:19" x14ac:dyDescent="0.35">
      <c r="A183" s="15">
        <v>5</v>
      </c>
      <c r="C183" s="16">
        <f t="shared" si="26"/>
        <v>44086</v>
      </c>
      <c r="D183" s="17"/>
      <c r="L183" s="24">
        <f t="shared" si="21"/>
        <v>0.6</v>
      </c>
      <c r="M183">
        <f>IF(A183=0,$Y$2,IF(A183=1,$Y$3,IF(A183=2,$Y$4,IF(A183=3,$Y$5,IF(A183=4,$Y$6,IF(A183=5,$Y$7,IF(A183=6,$Y$8,IF(A183=7,#REF!,""))))))))</f>
        <v>2.7E-2</v>
      </c>
      <c r="N183">
        <v>22.22</v>
      </c>
      <c r="O183">
        <f>$V$6</f>
        <v>4.4999999999999998E-2</v>
      </c>
      <c r="P183">
        <f t="shared" si="22"/>
        <v>-1.7999999999999999E-2</v>
      </c>
      <c r="Q183" s="32">
        <f t="shared" si="23"/>
        <v>305770.55002564471</v>
      </c>
      <c r="R183" s="26">
        <f t="shared" si="24"/>
        <v>112.69589160010956</v>
      </c>
      <c r="S183" s="26">
        <f t="shared" si="25"/>
        <v>4685.7540827550947</v>
      </c>
    </row>
    <row r="184" spans="1:19" x14ac:dyDescent="0.35">
      <c r="A184" s="15">
        <v>5</v>
      </c>
      <c r="C184" s="16">
        <f t="shared" si="26"/>
        <v>44087</v>
      </c>
      <c r="D184" s="17"/>
      <c r="L184" s="24">
        <f t="shared" si="21"/>
        <v>0.6</v>
      </c>
      <c r="M184">
        <f>IF(A184=0,$Y$2,IF(A184=1,$Y$3,IF(A184=2,$Y$4,IF(A184=3,$Y$5,IF(A184=4,$Y$6,IF(A184=5,$Y$7,IF(A184=6,$Y$8,IF(A184=7,#REF!,""))))))))</f>
        <v>2.7E-2</v>
      </c>
      <c r="N184">
        <v>22.22</v>
      </c>
      <c r="O184">
        <f>$V$6</f>
        <v>4.4999999999999998E-2</v>
      </c>
      <c r="P184">
        <f t="shared" si="22"/>
        <v>-1.7999999999999999E-2</v>
      </c>
      <c r="Q184" s="32">
        <f t="shared" si="23"/>
        <v>305767.5542395736</v>
      </c>
      <c r="R184" s="26">
        <f t="shared" si="24"/>
        <v>110.62036254919144</v>
      </c>
      <c r="S184" s="26">
        <f t="shared" si="25"/>
        <v>4690.8253978770999</v>
      </c>
    </row>
    <row r="185" spans="1:19" x14ac:dyDescent="0.35">
      <c r="A185" s="15">
        <v>5</v>
      </c>
      <c r="C185" s="16">
        <f t="shared" si="26"/>
        <v>44088</v>
      </c>
      <c r="D185" s="17"/>
      <c r="L185" s="24">
        <f t="shared" si="21"/>
        <v>0.6</v>
      </c>
      <c r="M185">
        <f>IF(A185=0,$Y$2,IF(A185=1,$Y$3,IF(A185=2,$Y$4,IF(A185=3,$Y$5,IF(A185=4,$Y$6,IF(A185=5,$Y$7,IF(A185=6,$Y$8,IF(A185=7,#REF!,""))))))))</f>
        <v>2.7E-2</v>
      </c>
      <c r="N185">
        <v>22.22</v>
      </c>
      <c r="O185">
        <f>$V$6</f>
        <v>4.4999999999999998E-2</v>
      </c>
      <c r="P185">
        <f t="shared" si="22"/>
        <v>-1.7999999999999999E-2</v>
      </c>
      <c r="Q185" s="32">
        <f t="shared" si="23"/>
        <v>305764.61365593958</v>
      </c>
      <c r="R185" s="26">
        <f t="shared" si="24"/>
        <v>108.58302986851467</v>
      </c>
      <c r="S185" s="26">
        <f t="shared" si="25"/>
        <v>4695.8033141918131</v>
      </c>
    </row>
    <row r="186" spans="1:19" x14ac:dyDescent="0.35">
      <c r="A186" s="15">
        <v>5</v>
      </c>
      <c r="C186" s="16">
        <f t="shared" si="26"/>
        <v>44089</v>
      </c>
      <c r="D186" s="17"/>
      <c r="L186" s="24">
        <f t="shared" si="21"/>
        <v>0.6</v>
      </c>
      <c r="M186">
        <f>IF(A186=0,$Y$2,IF(A186=1,$Y$3,IF(A186=2,$Y$4,IF(A186=3,$Y$5,IF(A186=4,$Y$6,IF(A186=5,$Y$7,IF(A186=6,$Y$8,IF(A186=7,#REF!,""))))))))</f>
        <v>2.7E-2</v>
      </c>
      <c r="N186">
        <v>22.22</v>
      </c>
      <c r="O186">
        <f>$V$6</f>
        <v>4.4999999999999998E-2</v>
      </c>
      <c r="P186">
        <f t="shared" si="22"/>
        <v>-1.7999999999999999E-2</v>
      </c>
      <c r="Q186" s="32">
        <f t="shared" si="23"/>
        <v>305761.72725778911</v>
      </c>
      <c r="R186" s="26">
        <f t="shared" si="24"/>
        <v>106.58319167487882</v>
      </c>
      <c r="S186" s="26">
        <f t="shared" si="25"/>
        <v>4700.6895505358962</v>
      </c>
    </row>
    <row r="187" spans="1:19" x14ac:dyDescent="0.35">
      <c r="A187" s="15">
        <v>5</v>
      </c>
      <c r="C187" s="16">
        <f t="shared" si="26"/>
        <v>44090</v>
      </c>
      <c r="D187" s="17"/>
      <c r="L187" s="24">
        <f t="shared" si="21"/>
        <v>0.6</v>
      </c>
      <c r="M187">
        <f>IF(A187=0,$Y$2,IF(A187=1,$Y$3,IF(A187=2,$Y$4,IF(A187=3,$Y$5,IF(A187=4,$Y$6,IF(A187=5,$Y$7,IF(A187=6,$Y$8,IF(A187=7,#REF!,""))))))))</f>
        <v>2.7E-2</v>
      </c>
      <c r="N187">
        <v>22.22</v>
      </c>
      <c r="O187">
        <f>$V$6</f>
        <v>4.4999999999999998E-2</v>
      </c>
      <c r="P187">
        <f t="shared" si="22"/>
        <v>-1.7999999999999999E-2</v>
      </c>
      <c r="Q187" s="32">
        <f t="shared" si="23"/>
        <v>305758.89404689439</v>
      </c>
      <c r="R187" s="26">
        <f t="shared" si="24"/>
        <v>104.62015894420961</v>
      </c>
      <c r="S187" s="26">
        <f t="shared" si="25"/>
        <v>4705.4857941612654</v>
      </c>
    </row>
    <row r="188" spans="1:19" x14ac:dyDescent="0.35">
      <c r="A188" s="15">
        <v>5</v>
      </c>
      <c r="C188" s="16">
        <f t="shared" si="26"/>
        <v>44091</v>
      </c>
      <c r="D188" s="17"/>
      <c r="L188" s="24">
        <f t="shared" si="21"/>
        <v>0.6</v>
      </c>
      <c r="M188">
        <f>IF(A188=0,$Y$2,IF(A188=1,$Y$3,IF(A188=2,$Y$4,IF(A188=3,$Y$5,IF(A188=4,$Y$6,IF(A188=5,$Y$7,IF(A188=6,$Y$8,IF(A188=7,#REF!,""))))))))</f>
        <v>2.7E-2</v>
      </c>
      <c r="N188">
        <v>22.22</v>
      </c>
      <c r="O188">
        <f>$V$6</f>
        <v>4.4999999999999998E-2</v>
      </c>
      <c r="P188">
        <f t="shared" si="22"/>
        <v>-1.7999999999999999E-2</v>
      </c>
      <c r="Q188" s="32">
        <f t="shared" si="23"/>
        <v>305756.11304340872</v>
      </c>
      <c r="R188" s="26">
        <f t="shared" si="24"/>
        <v>102.6932552773735</v>
      </c>
      <c r="S188" s="26">
        <f t="shared" si="25"/>
        <v>4710.1937013137549</v>
      </c>
    </row>
    <row r="189" spans="1:19" x14ac:dyDescent="0.35">
      <c r="A189" s="15">
        <v>5</v>
      </c>
      <c r="C189" s="16">
        <f t="shared" si="26"/>
        <v>44092</v>
      </c>
      <c r="D189" s="17"/>
      <c r="L189" s="24">
        <f t="shared" si="21"/>
        <v>0.6</v>
      </c>
      <c r="M189">
        <f>IF(A189=0,$Y$2,IF(A189=1,$Y$3,IF(A189=2,$Y$4,IF(A189=3,$Y$5,IF(A189=4,$Y$6,IF(A189=5,$Y$7,IF(A189=6,$Y$8,IF(A189=7,#REF!,""))))))))</f>
        <v>2.7E-2</v>
      </c>
      <c r="N189">
        <v>22.22</v>
      </c>
      <c r="O189">
        <f>$V$6</f>
        <v>4.4999999999999998E-2</v>
      </c>
      <c r="P189">
        <f t="shared" si="22"/>
        <v>-1.7999999999999999E-2</v>
      </c>
      <c r="Q189" s="32">
        <f t="shared" si="23"/>
        <v>305753.3832855284</v>
      </c>
      <c r="R189" s="26">
        <f t="shared" si="24"/>
        <v>100.80181667020574</v>
      </c>
      <c r="S189" s="26">
        <f t="shared" si="25"/>
        <v>4714.8148978012368</v>
      </c>
    </row>
    <row r="190" spans="1:19" x14ac:dyDescent="0.35">
      <c r="A190" s="15">
        <v>5</v>
      </c>
      <c r="C190" s="16">
        <f t="shared" si="26"/>
        <v>44093</v>
      </c>
      <c r="D190" s="17"/>
      <c r="L190" s="24">
        <f t="shared" si="21"/>
        <v>0.6</v>
      </c>
      <c r="M190">
        <f>IF(A190=0,$Y$2,IF(A190=1,$Y$3,IF(A190=2,$Y$4,IF(A190=3,$Y$5,IF(A190=4,$Y$6,IF(A190=5,$Y$7,IF(A190=6,$Y$8,IF(A190=7,#REF!,""))))))))</f>
        <v>2.7E-2</v>
      </c>
      <c r="N190">
        <v>22.22</v>
      </c>
      <c r="O190">
        <f>$V$6</f>
        <v>4.4999999999999998E-2</v>
      </c>
      <c r="P190">
        <f t="shared" si="22"/>
        <v>-1.7999999999999999E-2</v>
      </c>
      <c r="Q190" s="32">
        <f t="shared" si="23"/>
        <v>305750.70382916078</v>
      </c>
      <c r="R190" s="26">
        <f t="shared" si="24"/>
        <v>98.945191287677929</v>
      </c>
      <c r="S190" s="26">
        <f t="shared" si="25"/>
        <v>4719.3509795513964</v>
      </c>
    </row>
    <row r="191" spans="1:19" x14ac:dyDescent="0.35">
      <c r="A191" s="15">
        <v>5</v>
      </c>
      <c r="C191" s="16">
        <f t="shared" si="26"/>
        <v>44094</v>
      </c>
      <c r="D191" s="17"/>
      <c r="L191" s="24">
        <f t="shared" si="21"/>
        <v>0.6</v>
      </c>
      <c r="M191">
        <f>IF(A191=0,$Y$2,IF(A191=1,$Y$3,IF(A191=2,$Y$4,IF(A191=3,$Y$5,IF(A191=4,$Y$6,IF(A191=5,$Y$7,IF(A191=6,$Y$8,IF(A191=7,#REF!,""))))))))</f>
        <v>2.7E-2</v>
      </c>
      <c r="N191">
        <v>22.22</v>
      </c>
      <c r="O191">
        <f>$V$6</f>
        <v>4.4999999999999998E-2</v>
      </c>
      <c r="P191">
        <f t="shared" si="22"/>
        <v>-1.7999999999999999E-2</v>
      </c>
      <c r="Q191" s="32">
        <f t="shared" si="23"/>
        <v>305748.07374759839</v>
      </c>
      <c r="R191" s="26">
        <f t="shared" si="24"/>
        <v>97.122739242132269</v>
      </c>
      <c r="S191" s="26">
        <f t="shared" si="25"/>
        <v>4723.8035131593424</v>
      </c>
    </row>
    <row r="192" spans="1:19" x14ac:dyDescent="0.35">
      <c r="A192" s="15">
        <v>5</v>
      </c>
      <c r="C192" s="16">
        <f t="shared" si="26"/>
        <v>44095</v>
      </c>
      <c r="D192" s="17"/>
      <c r="L192" s="24">
        <f t="shared" si="21"/>
        <v>0.6</v>
      </c>
      <c r="M192">
        <f>IF(A192=0,$Y$2,IF(A192=1,$Y$3,IF(A192=2,$Y$4,IF(A192=3,$Y$5,IF(A192=4,$Y$6,IF(A192=5,$Y$7,IF(A192=6,$Y$8,IF(A192=7,#REF!,""))))))))</f>
        <v>2.7E-2</v>
      </c>
      <c r="N192">
        <v>22.22</v>
      </c>
      <c r="O192">
        <f>$V$6</f>
        <v>4.4999999999999998E-2</v>
      </c>
      <c r="P192">
        <f t="shared" si="22"/>
        <v>-1.7999999999999999E-2</v>
      </c>
      <c r="Q192" s="32">
        <f t="shared" si="23"/>
        <v>305745.49213119911</v>
      </c>
      <c r="R192" s="26">
        <f t="shared" si="24"/>
        <v>95.333832375511349</v>
      </c>
      <c r="S192" s="26">
        <f t="shared" si="25"/>
        <v>4728.1740364252382</v>
      </c>
    </row>
    <row r="193" spans="1:19" x14ac:dyDescent="0.35">
      <c r="A193" s="15">
        <v>5</v>
      </c>
      <c r="C193" s="16">
        <f t="shared" si="26"/>
        <v>44096</v>
      </c>
      <c r="D193" s="17"/>
      <c r="L193" s="24">
        <f t="shared" si="21"/>
        <v>0.6</v>
      </c>
      <c r="M193">
        <f>IF(A193=0,$Y$2,IF(A193=1,$Y$3,IF(A193=2,$Y$4,IF(A193=3,$Y$5,IF(A193=4,$Y$6,IF(A193=5,$Y$7,IF(A193=6,$Y$8,IF(A193=7,#REF!,""))))))))</f>
        <v>2.7E-2</v>
      </c>
      <c r="N193">
        <v>22.22</v>
      </c>
      <c r="O193">
        <f>$V$6</f>
        <v>4.4999999999999998E-2</v>
      </c>
      <c r="P193">
        <f t="shared" si="22"/>
        <v>-1.7999999999999999E-2</v>
      </c>
      <c r="Q193" s="32">
        <f t="shared" si="23"/>
        <v>305742.95808707218</v>
      </c>
      <c r="R193" s="26">
        <f t="shared" si="24"/>
        <v>93.57785404551278</v>
      </c>
      <c r="S193" s="26">
        <f t="shared" si="25"/>
        <v>4732.4640588821367</v>
      </c>
    </row>
    <row r="194" spans="1:19" x14ac:dyDescent="0.35">
      <c r="A194" s="15">
        <v>5</v>
      </c>
      <c r="C194" s="16">
        <f t="shared" si="26"/>
        <v>44097</v>
      </c>
      <c r="D194" s="17"/>
      <c r="L194" s="24">
        <f t="shared" si="21"/>
        <v>0.6</v>
      </c>
      <c r="M194">
        <f>IF(A194=0,$Y$2,IF(A194=1,$Y$3,IF(A194=2,$Y$4,IF(A194=3,$Y$5,IF(A194=4,$Y$6,IF(A194=5,$Y$7,IF(A194=6,$Y$8,IF(A194=7,#REF!,""))))))))</f>
        <v>2.7E-2</v>
      </c>
      <c r="N194">
        <v>22.22</v>
      </c>
      <c r="O194">
        <f>$V$6</f>
        <v>4.4999999999999998E-2</v>
      </c>
      <c r="P194">
        <f t="shared" si="22"/>
        <v>-1.7999999999999999E-2</v>
      </c>
      <c r="Q194" s="32">
        <f t="shared" si="23"/>
        <v>305740.47073877003</v>
      </c>
      <c r="R194" s="26">
        <f t="shared" si="24"/>
        <v>91.854198915599881</v>
      </c>
      <c r="S194" s="26">
        <f t="shared" si="25"/>
        <v>4736.6750623141852</v>
      </c>
    </row>
    <row r="195" spans="1:19" x14ac:dyDescent="0.35">
      <c r="A195" s="15">
        <v>5</v>
      </c>
      <c r="C195" s="16">
        <f t="shared" si="26"/>
        <v>44098</v>
      </c>
      <c r="D195" s="17"/>
      <c r="L195" s="24">
        <f t="shared" ref="L195:L258" si="27">M195/O195</f>
        <v>0.6</v>
      </c>
      <c r="M195">
        <f>IF(A195=0,$Y$2,IF(A195=1,$Y$3,IF(A195=2,$Y$4,IF(A195=3,$Y$5,IF(A195=4,$Y$6,IF(A195=5,$Y$7,IF(A195=6,$Y$8,IF(A195=7,#REF!,""))))))))</f>
        <v>2.7E-2</v>
      </c>
      <c r="N195">
        <v>22.22</v>
      </c>
      <c r="O195">
        <f>$V$6</f>
        <v>4.4999999999999998E-2</v>
      </c>
      <c r="P195">
        <f t="shared" ref="P195:P258" si="28">M195-O195</f>
        <v>-1.7999999999999999E-2</v>
      </c>
      <c r="Q195" s="32">
        <f t="shared" ref="Q195:Q258" si="29">Q194-((Q194/$V$2)*(M195*R194))</f>
        <v>305738.02922598564</v>
      </c>
      <c r="R195" s="26">
        <f t="shared" ref="R195:R258" si="30">R194+(Q194/$V$2)*(M195*R194)-(R194*O195)</f>
        <v>90.162272748800262</v>
      </c>
      <c r="S195" s="26">
        <f t="shared" ref="S195:S258" si="31">S194+(R194*O195)</f>
        <v>4740.8085012653873</v>
      </c>
    </row>
    <row r="196" spans="1:19" x14ac:dyDescent="0.35">
      <c r="A196" s="15">
        <v>5</v>
      </c>
      <c r="C196" s="16">
        <f t="shared" ref="C196:C259" si="32">C195+1</f>
        <v>44099</v>
      </c>
      <c r="D196" s="17"/>
      <c r="L196" s="24">
        <f t="shared" si="27"/>
        <v>0.6</v>
      </c>
      <c r="M196">
        <f>IF(A196=0,$Y$2,IF(A196=1,$Y$3,IF(A196=2,$Y$4,IF(A196=3,$Y$5,IF(A196=4,$Y$6,IF(A196=5,$Y$7,IF(A196=6,$Y$8,IF(A196=7,#REF!,""))))))))</f>
        <v>2.7E-2</v>
      </c>
      <c r="N196">
        <v>22.22</v>
      </c>
      <c r="O196">
        <f>$V$6</f>
        <v>4.4999999999999998E-2</v>
      </c>
      <c r="P196">
        <f t="shared" si="28"/>
        <v>-1.7999999999999999E-2</v>
      </c>
      <c r="Q196" s="32">
        <f t="shared" si="29"/>
        <v>305735.63270425552</v>
      </c>
      <c r="R196" s="26">
        <f t="shared" si="30"/>
        <v>88.501492205225702</v>
      </c>
      <c r="S196" s="26">
        <f t="shared" si="31"/>
        <v>4744.8658035390836</v>
      </c>
    </row>
    <row r="197" spans="1:19" x14ac:dyDescent="0.35">
      <c r="A197" s="15">
        <v>5</v>
      </c>
      <c r="C197" s="16">
        <f t="shared" si="32"/>
        <v>44100</v>
      </c>
      <c r="D197" s="17"/>
      <c r="L197" s="24">
        <f t="shared" si="27"/>
        <v>0.6</v>
      </c>
      <c r="M197">
        <f>IF(A197=0,$Y$2,IF(A197=1,$Y$3,IF(A197=2,$Y$4,IF(A197=3,$Y$5,IF(A197=4,$Y$6,IF(A197=5,$Y$7,IF(A197=6,$Y$8,IF(A197=7,#REF!,""))))))))</f>
        <v>2.7E-2</v>
      </c>
      <c r="N197">
        <v>22.22</v>
      </c>
      <c r="O197">
        <f>$V$6</f>
        <v>4.4999999999999998E-2</v>
      </c>
      <c r="P197">
        <f t="shared" si="28"/>
        <v>-1.7999999999999999E-2</v>
      </c>
      <c r="Q197" s="32">
        <f t="shared" si="29"/>
        <v>305733.28034466825</v>
      </c>
      <c r="R197" s="26">
        <f t="shared" si="30"/>
        <v>86.871284643247307</v>
      </c>
      <c r="S197" s="26">
        <f t="shared" si="31"/>
        <v>4748.8483706883189</v>
      </c>
    </row>
    <row r="198" spans="1:19" x14ac:dyDescent="0.35">
      <c r="A198" s="15">
        <v>5</v>
      </c>
      <c r="C198" s="16">
        <f t="shared" si="32"/>
        <v>44101</v>
      </c>
      <c r="D198" s="17"/>
      <c r="L198" s="24">
        <f t="shared" si="27"/>
        <v>0.6</v>
      </c>
      <c r="M198">
        <f>IF(A198=0,$Y$2,IF(A198=1,$Y$3,IF(A198=2,$Y$4,IF(A198=3,$Y$5,IF(A198=4,$Y$6,IF(A198=5,$Y$7,IF(A198=6,$Y$8,IF(A198=7,#REF!,""))))))))</f>
        <v>2.7E-2</v>
      </c>
      <c r="N198">
        <v>22.22</v>
      </c>
      <c r="O198">
        <f>$V$6</f>
        <v>4.4999999999999998E-2</v>
      </c>
      <c r="P198">
        <f t="shared" si="28"/>
        <v>-1.7999999999999999E-2</v>
      </c>
      <c r="Q198" s="32">
        <f t="shared" si="29"/>
        <v>305730.97133357829</v>
      </c>
      <c r="R198" s="26">
        <f t="shared" si="30"/>
        <v>85.271087924261678</v>
      </c>
      <c r="S198" s="26">
        <f t="shared" si="31"/>
        <v>4752.7575784972651</v>
      </c>
    </row>
    <row r="199" spans="1:19" x14ac:dyDescent="0.35">
      <c r="A199" s="15">
        <v>5</v>
      </c>
      <c r="C199" s="16">
        <f t="shared" si="32"/>
        <v>44102</v>
      </c>
      <c r="D199" s="17"/>
      <c r="L199" s="24">
        <f t="shared" si="27"/>
        <v>0.6</v>
      </c>
      <c r="M199">
        <f>IF(A199=0,$Y$2,IF(A199=1,$Y$3,IF(A199=2,$Y$4,IF(A199=3,$Y$5,IF(A199=4,$Y$6,IF(A199=5,$Y$7,IF(A199=6,$Y$8,IF(A199=7,#REF!,""))))))))</f>
        <v>2.7E-2</v>
      </c>
      <c r="N199">
        <v>22.22</v>
      </c>
      <c r="O199">
        <f>$V$6</f>
        <v>4.4999999999999998E-2</v>
      </c>
      <c r="P199">
        <f t="shared" si="28"/>
        <v>-1.7999999999999999E-2</v>
      </c>
      <c r="Q199" s="32">
        <f t="shared" si="29"/>
        <v>305728.70487232495</v>
      </c>
      <c r="R199" s="26">
        <f t="shared" si="30"/>
        <v>83.700350220984461</v>
      </c>
      <c r="S199" s="26">
        <f t="shared" si="31"/>
        <v>4756.5947774538572</v>
      </c>
    </row>
    <row r="200" spans="1:19" x14ac:dyDescent="0.35">
      <c r="A200" s="15">
        <v>5</v>
      </c>
      <c r="C200" s="16">
        <f t="shared" si="32"/>
        <v>44103</v>
      </c>
      <c r="D200" s="17"/>
      <c r="L200" s="24">
        <f t="shared" si="27"/>
        <v>0.6</v>
      </c>
      <c r="M200">
        <f>IF(A200=0,$Y$2,IF(A200=1,$Y$3,IF(A200=2,$Y$4,IF(A200=3,$Y$5,IF(A200=4,$Y$6,IF(A200=5,$Y$7,IF(A200=6,$Y$8,IF(A200=7,#REF!,""))))))))</f>
        <v>2.7E-2</v>
      </c>
      <c r="N200">
        <v>22.22</v>
      </c>
      <c r="O200">
        <f>$V$6</f>
        <v>4.4999999999999998E-2</v>
      </c>
      <c r="P200">
        <f t="shared" si="28"/>
        <v>-1.7999999999999999E-2</v>
      </c>
      <c r="Q200" s="32">
        <f t="shared" si="29"/>
        <v>305726.4801769568</v>
      </c>
      <c r="R200" s="26">
        <f t="shared" si="30"/>
        <v>82.15852982920876</v>
      </c>
      <c r="S200" s="26">
        <f t="shared" si="31"/>
        <v>4760.3612932138012</v>
      </c>
    </row>
    <row r="201" spans="1:19" x14ac:dyDescent="0.35">
      <c r="A201" s="15">
        <v>5</v>
      </c>
      <c r="C201" s="16">
        <f t="shared" si="32"/>
        <v>44104</v>
      </c>
      <c r="D201" s="17"/>
      <c r="L201" s="24">
        <f t="shared" si="27"/>
        <v>0.6</v>
      </c>
      <c r="M201">
        <f>IF(A201=0,$Y$2,IF(A201=1,$Y$3,IF(A201=2,$Y$4,IF(A201=3,$Y$5,IF(A201=4,$Y$6,IF(A201=5,$Y$7,IF(A201=6,$Y$8,IF(A201=7,#REF!,""))))))))</f>
        <v>2.7E-2</v>
      </c>
      <c r="N201">
        <v>22.22</v>
      </c>
      <c r="O201">
        <f>$V$6</f>
        <v>4.4999999999999998E-2</v>
      </c>
      <c r="P201">
        <f t="shared" si="28"/>
        <v>-1.7999999999999999E-2</v>
      </c>
      <c r="Q201" s="32">
        <f t="shared" si="29"/>
        <v>305724.29647796071</v>
      </c>
      <c r="R201" s="26">
        <f t="shared" si="30"/>
        <v>80.645094982967152</v>
      </c>
      <c r="S201" s="26">
        <f t="shared" si="31"/>
        <v>4764.0584270561158</v>
      </c>
    </row>
    <row r="202" spans="1:19" x14ac:dyDescent="0.35">
      <c r="A202" s="15">
        <v>5</v>
      </c>
      <c r="C202" s="16">
        <f t="shared" si="32"/>
        <v>44105</v>
      </c>
      <c r="D202" s="17"/>
      <c r="L202" s="24">
        <f t="shared" si="27"/>
        <v>0.6</v>
      </c>
      <c r="M202">
        <f>IF(A202=0,$Y$2,IF(A202=1,$Y$3,IF(A202=2,$Y$4,IF(A202=3,$Y$5,IF(A202=4,$Y$6,IF(A202=5,$Y$7,IF(A202=6,$Y$8,IF(A202=7,#REF!,""))))))))</f>
        <v>2.7E-2</v>
      </c>
      <c r="N202">
        <v>22.22</v>
      </c>
      <c r="O202">
        <f>$V$6</f>
        <v>4.4999999999999998E-2</v>
      </c>
      <c r="P202">
        <f t="shared" si="28"/>
        <v>-1.7999999999999999E-2</v>
      </c>
      <c r="Q202" s="32">
        <f t="shared" si="29"/>
        <v>305722.15301999642</v>
      </c>
      <c r="R202" s="26">
        <f t="shared" si="30"/>
        <v>79.159523673037043</v>
      </c>
      <c r="S202" s="26">
        <f t="shared" si="31"/>
        <v>4767.6874563303491</v>
      </c>
    </row>
    <row r="203" spans="1:19" x14ac:dyDescent="0.35">
      <c r="A203" s="15">
        <v>5</v>
      </c>
      <c r="C203" s="16">
        <f t="shared" si="32"/>
        <v>44106</v>
      </c>
      <c r="D203" s="17"/>
      <c r="L203" s="24">
        <f t="shared" si="27"/>
        <v>0.6</v>
      </c>
      <c r="M203">
        <f>IF(A203=0,$Y$2,IF(A203=1,$Y$3,IF(A203=2,$Y$4,IF(A203=3,$Y$5,IF(A203=4,$Y$6,IF(A203=5,$Y$7,IF(A203=6,$Y$8,IF(A203=7,#REF!,""))))))))</f>
        <v>2.7E-2</v>
      </c>
      <c r="N203">
        <v>22.22</v>
      </c>
      <c r="O203">
        <f>$V$6</f>
        <v>4.4999999999999998E-2</v>
      </c>
      <c r="P203">
        <f t="shared" si="28"/>
        <v>-1.7999999999999999E-2</v>
      </c>
      <c r="Q203" s="32">
        <f t="shared" si="29"/>
        <v>305720.04906163545</v>
      </c>
      <c r="R203" s="26">
        <f t="shared" si="30"/>
        <v>77.701303468729847</v>
      </c>
      <c r="S203" s="26">
        <f t="shared" si="31"/>
        <v>4771.2496348956356</v>
      </c>
    </row>
    <row r="204" spans="1:19" x14ac:dyDescent="0.35">
      <c r="A204" s="15">
        <v>5</v>
      </c>
      <c r="C204" s="16">
        <f t="shared" si="32"/>
        <v>44107</v>
      </c>
      <c r="D204" s="17"/>
      <c r="L204" s="24">
        <f t="shared" si="27"/>
        <v>0.6</v>
      </c>
      <c r="M204">
        <f>IF(A204=0,$Y$2,IF(A204=1,$Y$3,IF(A204=2,$Y$4,IF(A204=3,$Y$5,IF(A204=4,$Y$6,IF(A204=5,$Y$7,IF(A204=6,$Y$8,IF(A204=7,#REF!,""))))))))</f>
        <v>2.7E-2</v>
      </c>
      <c r="N204">
        <v>22.22</v>
      </c>
      <c r="O204">
        <f>$V$6</f>
        <v>4.4999999999999998E-2</v>
      </c>
      <c r="P204">
        <f t="shared" si="28"/>
        <v>-1.7999999999999999E-2</v>
      </c>
      <c r="Q204" s="32">
        <f t="shared" si="29"/>
        <v>305717.98387510516</v>
      </c>
      <c r="R204" s="26">
        <f t="shared" si="30"/>
        <v>76.269931342905906</v>
      </c>
      <c r="S204" s="26">
        <f t="shared" si="31"/>
        <v>4774.7461935517285</v>
      </c>
    </row>
    <row r="205" spans="1:19" x14ac:dyDescent="0.35">
      <c r="A205" s="15">
        <v>5</v>
      </c>
      <c r="C205" s="16">
        <f t="shared" si="32"/>
        <v>44108</v>
      </c>
      <c r="D205" s="17"/>
      <c r="L205" s="24">
        <f t="shared" si="27"/>
        <v>0.6</v>
      </c>
      <c r="M205">
        <f>IF(A205=0,$Y$2,IF(A205=1,$Y$3,IF(A205=2,$Y$4,IF(A205=3,$Y$5,IF(A205=4,$Y$6,IF(A205=5,$Y$7,IF(A205=6,$Y$8,IF(A205=7,#REF!,""))))))))</f>
        <v>2.7E-2</v>
      </c>
      <c r="N205">
        <v>22.22</v>
      </c>
      <c r="O205">
        <f>$V$6</f>
        <v>4.4999999999999998E-2</v>
      </c>
      <c r="P205">
        <f t="shared" si="28"/>
        <v>-1.7999999999999999E-2</v>
      </c>
      <c r="Q205" s="32">
        <f t="shared" si="29"/>
        <v>305715.95674603747</v>
      </c>
      <c r="R205" s="26">
        <f t="shared" si="30"/>
        <v>74.864913500157712</v>
      </c>
      <c r="S205" s="26">
        <f t="shared" si="31"/>
        <v>4778.1783404621592</v>
      </c>
    </row>
    <row r="206" spans="1:19" x14ac:dyDescent="0.35">
      <c r="A206" s="15">
        <v>5</v>
      </c>
      <c r="C206" s="16">
        <f t="shared" si="32"/>
        <v>44109</v>
      </c>
      <c r="D206" s="17"/>
      <c r="L206" s="24">
        <f t="shared" si="27"/>
        <v>0.6</v>
      </c>
      <c r="M206">
        <f>IF(A206=0,$Y$2,IF(A206=1,$Y$3,IF(A206=2,$Y$4,IF(A206=3,$Y$5,IF(A206=4,$Y$6,IF(A206=5,$Y$7,IF(A206=6,$Y$8,IF(A206=7,#REF!,""))))))))</f>
        <v>2.7E-2</v>
      </c>
      <c r="N206">
        <v>22.22</v>
      </c>
      <c r="O206">
        <f>$V$6</f>
        <v>4.4999999999999998E-2</v>
      </c>
      <c r="P206">
        <f t="shared" si="28"/>
        <v>-1.7999999999999999E-2</v>
      </c>
      <c r="Q206" s="32">
        <f t="shared" si="29"/>
        <v>305713.96697322204</v>
      </c>
      <c r="R206" s="26">
        <f t="shared" si="30"/>
        <v>73.485765208105121</v>
      </c>
      <c r="S206" s="26">
        <f t="shared" si="31"/>
        <v>4781.5472615696663</v>
      </c>
    </row>
    <row r="207" spans="1:19" x14ac:dyDescent="0.35">
      <c r="A207" s="15">
        <v>5</v>
      </c>
      <c r="C207" s="16">
        <f t="shared" si="32"/>
        <v>44110</v>
      </c>
      <c r="D207" s="17"/>
      <c r="L207" s="24">
        <f t="shared" si="27"/>
        <v>0.6</v>
      </c>
      <c r="M207">
        <f>IF(A207=0,$Y$2,IF(A207=1,$Y$3,IF(A207=2,$Y$4,IF(A207=3,$Y$5,IF(A207=4,$Y$6,IF(A207=5,$Y$7,IF(A207=6,$Y$8,IF(A207=7,#REF!,""))))))))</f>
        <v>2.7E-2</v>
      </c>
      <c r="N207">
        <v>22.22</v>
      </c>
      <c r="O207">
        <f>$V$6</f>
        <v>4.4999999999999998E-2</v>
      </c>
      <c r="P207">
        <f t="shared" si="28"/>
        <v>-1.7999999999999999E-2</v>
      </c>
      <c r="Q207" s="32">
        <f t="shared" si="29"/>
        <v>305712.01386836404</v>
      </c>
      <c r="R207" s="26">
        <f t="shared" si="30"/>
        <v>72.132010631747278</v>
      </c>
      <c r="S207" s="26">
        <f t="shared" si="31"/>
        <v>4784.8541210040312</v>
      </c>
    </row>
    <row r="208" spans="1:19" x14ac:dyDescent="0.35">
      <c r="A208" s="15">
        <v>5</v>
      </c>
      <c r="C208" s="16">
        <f t="shared" si="32"/>
        <v>44111</v>
      </c>
      <c r="D208" s="17"/>
      <c r="L208" s="24">
        <f t="shared" si="27"/>
        <v>0.6</v>
      </c>
      <c r="M208">
        <f>IF(A208=0,$Y$2,IF(A208=1,$Y$3,IF(A208=2,$Y$4,IF(A208=3,$Y$5,IF(A208=4,$Y$6,IF(A208=5,$Y$7,IF(A208=6,$Y$8,IF(A208=7,#REF!,""))))))))</f>
        <v>2.7E-2</v>
      </c>
      <c r="N208">
        <v>22.22</v>
      </c>
      <c r="O208">
        <f>$V$6</f>
        <v>4.4999999999999998E-2</v>
      </c>
      <c r="P208">
        <f t="shared" si="28"/>
        <v>-1.7999999999999999E-2</v>
      </c>
      <c r="Q208" s="32">
        <f t="shared" si="29"/>
        <v>305710.09675584652</v>
      </c>
      <c r="R208" s="26">
        <f t="shared" si="30"/>
        <v>70.803182670816767</v>
      </c>
      <c r="S208" s="26">
        <f t="shared" si="31"/>
        <v>4788.1000614824598</v>
      </c>
    </row>
    <row r="209" spans="1:19" x14ac:dyDescent="0.35">
      <c r="A209" s="15">
        <v>5</v>
      </c>
      <c r="C209" s="16">
        <f t="shared" si="32"/>
        <v>44112</v>
      </c>
      <c r="D209" s="17"/>
      <c r="L209" s="24">
        <f t="shared" si="27"/>
        <v>0.6</v>
      </c>
      <c r="M209">
        <f>IF(A209=0,$Y$2,IF(A209=1,$Y$3,IF(A209=2,$Y$4,IF(A209=3,$Y$5,IF(A209=4,$Y$6,IF(A209=5,$Y$7,IF(A209=6,$Y$8,IF(A209=7,#REF!,""))))))))</f>
        <v>2.7E-2</v>
      </c>
      <c r="N209">
        <v>22.22</v>
      </c>
      <c r="O209">
        <f>$V$6</f>
        <v>4.4999999999999998E-2</v>
      </c>
      <c r="P209">
        <f t="shared" si="28"/>
        <v>-1.7999999999999999E-2</v>
      </c>
      <c r="Q209" s="32">
        <f t="shared" si="29"/>
        <v>305708.21497249708</v>
      </c>
      <c r="R209" s="26">
        <f t="shared" si="30"/>
        <v>69.498822800082522</v>
      </c>
      <c r="S209" s="26">
        <f t="shared" si="31"/>
        <v>4791.2862047026465</v>
      </c>
    </row>
    <row r="210" spans="1:19" x14ac:dyDescent="0.35">
      <c r="A210" s="15">
        <v>5</v>
      </c>
      <c r="C210" s="16">
        <f t="shared" si="32"/>
        <v>44113</v>
      </c>
      <c r="D210" s="17"/>
      <c r="L210" s="24">
        <f t="shared" si="27"/>
        <v>0.6</v>
      </c>
      <c r="M210">
        <f>IF(A210=0,$Y$2,IF(A210=1,$Y$3,IF(A210=2,$Y$4,IF(A210=3,$Y$5,IF(A210=4,$Y$6,IF(A210=5,$Y$7,IF(A210=6,$Y$8,IF(A210=7,#REF!,""))))))))</f>
        <v>2.7E-2</v>
      </c>
      <c r="N210">
        <v>22.22</v>
      </c>
      <c r="O210">
        <f>$V$6</f>
        <v>4.4999999999999998E-2</v>
      </c>
      <c r="P210">
        <f t="shared" si="28"/>
        <v>-1.7999999999999999E-2</v>
      </c>
      <c r="Q210" s="32">
        <f t="shared" si="29"/>
        <v>305706.36786735861</v>
      </c>
      <c r="R210" s="26">
        <f t="shared" si="30"/>
        <v>68.218480912548927</v>
      </c>
      <c r="S210" s="26">
        <f t="shared" si="31"/>
        <v>4794.4136517286506</v>
      </c>
    </row>
    <row r="211" spans="1:19" x14ac:dyDescent="0.35">
      <c r="A211" s="15">
        <v>5</v>
      </c>
      <c r="C211" s="16">
        <f t="shared" si="32"/>
        <v>44114</v>
      </c>
      <c r="D211" s="17"/>
      <c r="L211" s="24">
        <f t="shared" si="27"/>
        <v>0.6</v>
      </c>
      <c r="M211">
        <f>IF(A211=0,$Y$2,IF(A211=1,$Y$3,IF(A211=2,$Y$4,IF(A211=3,$Y$5,IF(A211=4,$Y$6,IF(A211=5,$Y$7,IF(A211=6,$Y$8,IF(A211=7,#REF!,""))))))))</f>
        <v>2.7E-2</v>
      </c>
      <c r="N211">
        <v>22.22</v>
      </c>
      <c r="O211">
        <f>$V$6</f>
        <v>4.4999999999999998E-2</v>
      </c>
      <c r="P211">
        <f t="shared" si="28"/>
        <v>-1.7999999999999999E-2</v>
      </c>
      <c r="Q211" s="32">
        <f t="shared" si="29"/>
        <v>305704.5548014646</v>
      </c>
      <c r="R211" s="26">
        <f t="shared" si="30"/>
        <v>66.961715165499427</v>
      </c>
      <c r="S211" s="26">
        <f t="shared" si="31"/>
        <v>4797.483483369715</v>
      </c>
    </row>
    <row r="212" spans="1:19" x14ac:dyDescent="0.35">
      <c r="A212" s="15">
        <v>5</v>
      </c>
      <c r="C212" s="16">
        <f t="shared" si="32"/>
        <v>44115</v>
      </c>
      <c r="D212" s="17"/>
      <c r="L212" s="24">
        <f t="shared" si="27"/>
        <v>0.6</v>
      </c>
      <c r="M212">
        <f>IF(A212=0,$Y$2,IF(A212=1,$Y$3,IF(A212=2,$Y$4,IF(A212=3,$Y$5,IF(A212=4,$Y$6,IF(A212=5,$Y$7,IF(A212=6,$Y$8,IF(A212=7,#REF!,""))))))))</f>
        <v>2.7E-2</v>
      </c>
      <c r="N212">
        <v>22.22</v>
      </c>
      <c r="O212">
        <f>$V$6</f>
        <v>4.4999999999999998E-2</v>
      </c>
      <c r="P212">
        <f t="shared" si="28"/>
        <v>-1.7999999999999999E-2</v>
      </c>
      <c r="Q212" s="32">
        <f t="shared" si="29"/>
        <v>305702.77514761832</v>
      </c>
      <c r="R212" s="26">
        <f t="shared" si="30"/>
        <v>65.728091829333962</v>
      </c>
      <c r="S212" s="26">
        <f t="shared" si="31"/>
        <v>4800.4967605521624</v>
      </c>
    </row>
    <row r="213" spans="1:19" x14ac:dyDescent="0.35">
      <c r="A213" s="15">
        <v>5</v>
      </c>
      <c r="C213" s="16">
        <f t="shared" si="32"/>
        <v>44116</v>
      </c>
      <c r="D213" s="17"/>
      <c r="L213" s="24">
        <f t="shared" si="27"/>
        <v>0.6</v>
      </c>
      <c r="M213">
        <f>IF(A213=0,$Y$2,IF(A213=1,$Y$3,IF(A213=2,$Y$4,IF(A213=3,$Y$5,IF(A213=4,$Y$6,IF(A213=5,$Y$7,IF(A213=6,$Y$8,IF(A213=7,#REF!,""))))))))</f>
        <v>2.7E-2</v>
      </c>
      <c r="N213">
        <v>22.22</v>
      </c>
      <c r="O213">
        <f>$V$6</f>
        <v>4.4999999999999998E-2</v>
      </c>
      <c r="P213">
        <f t="shared" si="28"/>
        <v>-1.7999999999999999E-2</v>
      </c>
      <c r="Q213" s="32">
        <f t="shared" si="29"/>
        <v>305701.02829017618</v>
      </c>
      <c r="R213" s="26">
        <f t="shared" si="30"/>
        <v>64.517185139150257</v>
      </c>
      <c r="S213" s="26">
        <f t="shared" si="31"/>
        <v>4803.4545246844827</v>
      </c>
    </row>
    <row r="214" spans="1:19" x14ac:dyDescent="0.35">
      <c r="A214" s="15">
        <v>5</v>
      </c>
      <c r="C214" s="16">
        <f t="shared" si="32"/>
        <v>44117</v>
      </c>
      <c r="D214" s="17"/>
      <c r="L214" s="24">
        <f t="shared" si="27"/>
        <v>0.6</v>
      </c>
      <c r="M214">
        <f>IF(A214=0,$Y$2,IF(A214=1,$Y$3,IF(A214=2,$Y$4,IF(A214=3,$Y$5,IF(A214=4,$Y$6,IF(A214=5,$Y$7,IF(A214=6,$Y$8,IF(A214=7,#REF!,""))))))))</f>
        <v>2.7E-2</v>
      </c>
      <c r="N214">
        <v>22.22</v>
      </c>
      <c r="O214">
        <f>$V$6</f>
        <v>4.4999999999999998E-2</v>
      </c>
      <c r="P214">
        <f t="shared" si="28"/>
        <v>-1.7999999999999999E-2</v>
      </c>
      <c r="Q214" s="32">
        <f t="shared" si="29"/>
        <v>305699.31362483505</v>
      </c>
      <c r="R214" s="26">
        <f t="shared" si="30"/>
        <v>63.328577149019907</v>
      </c>
      <c r="S214" s="26">
        <f t="shared" si="31"/>
        <v>4806.3577980157443</v>
      </c>
    </row>
    <row r="215" spans="1:19" x14ac:dyDescent="0.35">
      <c r="A215" s="15">
        <v>5</v>
      </c>
      <c r="C215" s="16">
        <f t="shared" si="32"/>
        <v>44118</v>
      </c>
      <c r="D215" s="17"/>
      <c r="L215" s="24">
        <f t="shared" si="27"/>
        <v>0.6</v>
      </c>
      <c r="M215">
        <f>IF(A215=0,$Y$2,IF(A215=1,$Y$3,IF(A215=2,$Y$4,IF(A215=3,$Y$5,IF(A215=4,$Y$6,IF(A215=5,$Y$7,IF(A215=6,$Y$8,IF(A215=7,#REF!,""))))))))</f>
        <v>2.7E-2</v>
      </c>
      <c r="N215">
        <v>22.22</v>
      </c>
      <c r="O215">
        <f>$V$6</f>
        <v>4.4999999999999998E-2</v>
      </c>
      <c r="P215">
        <f t="shared" si="28"/>
        <v>-1.7999999999999999E-2</v>
      </c>
      <c r="Q215" s="32">
        <f t="shared" si="29"/>
        <v>305697.63055842347</v>
      </c>
      <c r="R215" s="26">
        <f t="shared" si="30"/>
        <v>62.161857588911161</v>
      </c>
      <c r="S215" s="26">
        <f t="shared" si="31"/>
        <v>4809.2075839874506</v>
      </c>
    </row>
    <row r="216" spans="1:19" x14ac:dyDescent="0.35">
      <c r="A216" s="15">
        <v>5</v>
      </c>
      <c r="C216" s="16">
        <f t="shared" si="32"/>
        <v>44119</v>
      </c>
      <c r="D216" s="17"/>
      <c r="L216" s="24">
        <f t="shared" si="27"/>
        <v>0.6</v>
      </c>
      <c r="M216">
        <f>IF(A216=0,$Y$2,IF(A216=1,$Y$3,IF(A216=2,$Y$4,IF(A216=3,$Y$5,IF(A216=4,$Y$6,IF(A216=5,$Y$7,IF(A216=6,$Y$8,IF(A216=7,#REF!,""))))))))</f>
        <v>2.7E-2</v>
      </c>
      <c r="N216">
        <v>22.22</v>
      </c>
      <c r="O216">
        <f>$V$6</f>
        <v>4.4999999999999998E-2</v>
      </c>
      <c r="P216">
        <f t="shared" si="28"/>
        <v>-1.7999999999999999E-2</v>
      </c>
      <c r="Q216" s="32">
        <f t="shared" si="29"/>
        <v>305695.97850869666</v>
      </c>
      <c r="R216" s="26">
        <f t="shared" si="30"/>
        <v>61.016623724211016</v>
      </c>
      <c r="S216" s="26">
        <f t="shared" si="31"/>
        <v>4812.0048675789512</v>
      </c>
    </row>
    <row r="217" spans="1:19" x14ac:dyDescent="0.35">
      <c r="A217" s="15">
        <v>5</v>
      </c>
      <c r="C217" s="16">
        <f t="shared" si="32"/>
        <v>44120</v>
      </c>
      <c r="D217" s="17"/>
      <c r="L217" s="24">
        <f t="shared" si="27"/>
        <v>0.6</v>
      </c>
      <c r="M217">
        <f>IF(A217=0,$Y$2,IF(A217=1,$Y$3,IF(A217=2,$Y$4,IF(A217=3,$Y$5,IF(A217=4,$Y$6,IF(A217=5,$Y$7,IF(A217=6,$Y$8,IF(A217=7,#REF!,""))))))))</f>
        <v>2.7E-2</v>
      </c>
      <c r="N217">
        <v>22.22</v>
      </c>
      <c r="O217">
        <f>$V$6</f>
        <v>4.4999999999999998E-2</v>
      </c>
      <c r="P217">
        <f t="shared" si="28"/>
        <v>-1.7999999999999999E-2</v>
      </c>
      <c r="Q217" s="32">
        <f t="shared" si="29"/>
        <v>305694.35690413549</v>
      </c>
      <c r="R217" s="26">
        <f t="shared" si="30"/>
        <v>59.892480217800006</v>
      </c>
      <c r="S217" s="26">
        <f t="shared" si="31"/>
        <v>4814.7506156465406</v>
      </c>
    </row>
    <row r="218" spans="1:19" x14ac:dyDescent="0.35">
      <c r="A218" s="15">
        <v>5</v>
      </c>
      <c r="C218" s="16">
        <f t="shared" si="32"/>
        <v>44121</v>
      </c>
      <c r="D218" s="17"/>
      <c r="L218" s="24">
        <f t="shared" si="27"/>
        <v>0.6</v>
      </c>
      <c r="M218">
        <f>IF(A218=0,$Y$2,IF(A218=1,$Y$3,IF(A218=2,$Y$4,IF(A218=3,$Y$5,IF(A218=4,$Y$6,IF(A218=5,$Y$7,IF(A218=6,$Y$8,IF(A218=7,#REF!,""))))))))</f>
        <v>2.7E-2</v>
      </c>
      <c r="N218">
        <v>22.22</v>
      </c>
      <c r="O218">
        <f>$V$6</f>
        <v>4.4999999999999998E-2</v>
      </c>
      <c r="P218">
        <f t="shared" si="28"/>
        <v>-1.7999999999999999E-2</v>
      </c>
      <c r="Q218" s="32">
        <f t="shared" si="29"/>
        <v>305692.76518374885</v>
      </c>
      <c r="R218" s="26">
        <f t="shared" si="30"/>
        <v>58.78903899463414</v>
      </c>
      <c r="S218" s="26">
        <f t="shared" si="31"/>
        <v>4817.4457772563419</v>
      </c>
    </row>
    <row r="219" spans="1:19" x14ac:dyDescent="0.35">
      <c r="A219" s="15">
        <v>5</v>
      </c>
      <c r="C219" s="16">
        <f t="shared" si="32"/>
        <v>44122</v>
      </c>
      <c r="D219" s="17"/>
      <c r="L219" s="24">
        <f t="shared" si="27"/>
        <v>0.6</v>
      </c>
      <c r="M219">
        <f>IF(A219=0,$Y$2,IF(A219=1,$Y$3,IF(A219=2,$Y$4,IF(A219=3,$Y$5,IF(A219=4,$Y$6,IF(A219=5,$Y$7,IF(A219=6,$Y$8,IF(A219=7,#REF!,""))))))))</f>
        <v>2.7E-2</v>
      </c>
      <c r="N219">
        <v>22.22</v>
      </c>
      <c r="O219">
        <f>$V$6</f>
        <v>4.4999999999999998E-2</v>
      </c>
      <c r="P219">
        <f t="shared" si="28"/>
        <v>-1.7999999999999999E-2</v>
      </c>
      <c r="Q219" s="32">
        <f t="shared" si="29"/>
        <v>305691.20279687992</v>
      </c>
      <c r="R219" s="26">
        <f t="shared" si="30"/>
        <v>57.705919108788862</v>
      </c>
      <c r="S219" s="26">
        <f t="shared" si="31"/>
        <v>4820.0912840111005</v>
      </c>
    </row>
    <row r="220" spans="1:19" x14ac:dyDescent="0.35">
      <c r="A220" s="15">
        <v>5</v>
      </c>
      <c r="C220" s="16">
        <f t="shared" si="32"/>
        <v>44123</v>
      </c>
      <c r="D220" s="17"/>
      <c r="L220" s="24">
        <f t="shared" si="27"/>
        <v>0.6</v>
      </c>
      <c r="M220">
        <f>IF(A220=0,$Y$2,IF(A220=1,$Y$3,IF(A220=2,$Y$4,IF(A220=3,$Y$5,IF(A220=4,$Y$6,IF(A220=5,$Y$7,IF(A220=6,$Y$8,IF(A220=7,#REF!,""))))))))</f>
        <v>2.7E-2</v>
      </c>
      <c r="N220">
        <v>22.22</v>
      </c>
      <c r="O220">
        <f>$V$6</f>
        <v>4.4999999999999998E-2</v>
      </c>
      <c r="P220">
        <f t="shared" si="28"/>
        <v>-1.7999999999999999E-2</v>
      </c>
      <c r="Q220" s="32">
        <f t="shared" si="29"/>
        <v>305689.66920301592</v>
      </c>
      <c r="R220" s="26">
        <f t="shared" si="30"/>
        <v>56.64274661292108</v>
      </c>
      <c r="S220" s="26">
        <f t="shared" si="31"/>
        <v>4822.6880503709963</v>
      </c>
    </row>
    <row r="221" spans="1:19" x14ac:dyDescent="0.35">
      <c r="A221" s="15">
        <v>5</v>
      </c>
      <c r="C221" s="16">
        <f t="shared" si="32"/>
        <v>44124</v>
      </c>
      <c r="D221" s="17"/>
      <c r="L221" s="24">
        <f t="shared" si="27"/>
        <v>0.6</v>
      </c>
      <c r="M221">
        <f>IF(A221=0,$Y$2,IF(A221=1,$Y$3,IF(A221=2,$Y$4,IF(A221=3,$Y$5,IF(A221=4,$Y$6,IF(A221=5,$Y$7,IF(A221=6,$Y$8,IF(A221=7,#REF!,""))))))))</f>
        <v>2.7E-2</v>
      </c>
      <c r="N221">
        <v>22.22</v>
      </c>
      <c r="O221">
        <f>$V$6</f>
        <v>4.4999999999999998E-2</v>
      </c>
      <c r="P221">
        <f t="shared" si="28"/>
        <v>-1.7999999999999999E-2</v>
      </c>
      <c r="Q221" s="32">
        <f t="shared" si="29"/>
        <v>305688.16387160117</v>
      </c>
      <c r="R221" s="26">
        <f t="shared" si="30"/>
        <v>55.599154430105671</v>
      </c>
      <c r="S221" s="26">
        <f t="shared" si="31"/>
        <v>4825.2369739685773</v>
      </c>
    </row>
    <row r="222" spans="1:19" x14ac:dyDescent="0.35">
      <c r="A222" s="15">
        <v>5</v>
      </c>
      <c r="C222" s="16">
        <f t="shared" si="32"/>
        <v>44125</v>
      </c>
      <c r="D222" s="17"/>
      <c r="L222" s="24">
        <f t="shared" si="27"/>
        <v>0.6</v>
      </c>
      <c r="M222">
        <f>IF(A222=0,$Y$2,IF(A222=1,$Y$3,IF(A222=2,$Y$4,IF(A222=3,$Y$5,IF(A222=4,$Y$6,IF(A222=5,$Y$7,IF(A222=6,$Y$8,IF(A222=7,#REF!,""))))))))</f>
        <v>2.7E-2</v>
      </c>
      <c r="N222">
        <v>22.22</v>
      </c>
      <c r="O222">
        <f>$V$6</f>
        <v>4.4999999999999998E-2</v>
      </c>
      <c r="P222">
        <f t="shared" si="28"/>
        <v>-1.7999999999999999E-2</v>
      </c>
      <c r="Q222" s="32">
        <f t="shared" si="29"/>
        <v>305686.68628185394</v>
      </c>
      <c r="R222" s="26">
        <f t="shared" si="30"/>
        <v>54.574782228004075</v>
      </c>
      <c r="S222" s="26">
        <f t="shared" si="31"/>
        <v>4827.7389359179324</v>
      </c>
    </row>
    <row r="223" spans="1:19" x14ac:dyDescent="0.35">
      <c r="A223" s="15">
        <v>5</v>
      </c>
      <c r="C223" s="16">
        <f t="shared" si="32"/>
        <v>44126</v>
      </c>
      <c r="D223" s="17"/>
      <c r="L223" s="24">
        <f t="shared" si="27"/>
        <v>0.6</v>
      </c>
      <c r="M223">
        <f>IF(A223=0,$Y$2,IF(A223=1,$Y$3,IF(A223=2,$Y$4,IF(A223=3,$Y$5,IF(A223=4,$Y$6,IF(A223=5,$Y$7,IF(A223=6,$Y$8,IF(A223=7,#REF!,""))))))))</f>
        <v>2.7E-2</v>
      </c>
      <c r="N223">
        <v>22.22</v>
      </c>
      <c r="O223">
        <f>$V$6</f>
        <v>4.4999999999999998E-2</v>
      </c>
      <c r="P223">
        <f t="shared" si="28"/>
        <v>-1.7999999999999999E-2</v>
      </c>
      <c r="Q223" s="32">
        <f t="shared" si="29"/>
        <v>305685.23592258635</v>
      </c>
      <c r="R223" s="26">
        <f t="shared" si="30"/>
        <v>53.569276295322886</v>
      </c>
      <c r="S223" s="26">
        <f t="shared" si="31"/>
        <v>4830.194801118193</v>
      </c>
    </row>
    <row r="224" spans="1:19" x14ac:dyDescent="0.35">
      <c r="A224" s="15">
        <v>5</v>
      </c>
      <c r="C224" s="16">
        <f t="shared" si="32"/>
        <v>44127</v>
      </c>
      <c r="D224" s="17"/>
      <c r="L224" s="24">
        <f t="shared" si="27"/>
        <v>0.6</v>
      </c>
      <c r="M224">
        <f>IF(A224=0,$Y$2,IF(A224=1,$Y$3,IF(A224=2,$Y$4,IF(A224=3,$Y$5,IF(A224=4,$Y$6,IF(A224=5,$Y$7,IF(A224=6,$Y$8,IF(A224=7,#REF!,""))))))))</f>
        <v>2.7E-2</v>
      </c>
      <c r="N224">
        <v>22.22</v>
      </c>
      <c r="O224">
        <f>$V$6</f>
        <v>4.4999999999999998E-2</v>
      </c>
      <c r="P224">
        <f t="shared" si="28"/>
        <v>-1.7999999999999999E-2</v>
      </c>
      <c r="Q224" s="32">
        <f t="shared" si="29"/>
        <v>305683.81229202787</v>
      </c>
      <c r="R224" s="26">
        <f t="shared" si="30"/>
        <v>52.582289420521434</v>
      </c>
      <c r="S224" s="26">
        <f t="shared" si="31"/>
        <v>4832.6054185514822</v>
      </c>
    </row>
    <row r="225" spans="1:19" x14ac:dyDescent="0.35">
      <c r="A225" s="15">
        <v>5</v>
      </c>
      <c r="C225" s="16">
        <f t="shared" si="32"/>
        <v>44128</v>
      </c>
      <c r="D225" s="17"/>
      <c r="L225" s="24">
        <f t="shared" si="27"/>
        <v>0.6</v>
      </c>
      <c r="M225">
        <f>IF(A225=0,$Y$2,IF(A225=1,$Y$3,IF(A225=2,$Y$4,IF(A225=3,$Y$5,IF(A225=4,$Y$6,IF(A225=5,$Y$7,IF(A225=6,$Y$8,IF(A225=7,#REF!,""))))))))</f>
        <v>2.7E-2</v>
      </c>
      <c r="N225">
        <v>22.22</v>
      </c>
      <c r="O225">
        <f>$V$6</f>
        <v>4.4999999999999998E-2</v>
      </c>
      <c r="P225">
        <f t="shared" si="28"/>
        <v>-1.7999999999999999E-2</v>
      </c>
      <c r="Q225" s="32">
        <f t="shared" si="29"/>
        <v>305682.41489765176</v>
      </c>
      <c r="R225" s="26">
        <f t="shared" si="30"/>
        <v>51.613480772727868</v>
      </c>
      <c r="S225" s="26">
        <f t="shared" si="31"/>
        <v>4834.9716215754061</v>
      </c>
    </row>
    <row r="226" spans="1:19" x14ac:dyDescent="0.35">
      <c r="A226" s="15">
        <v>5</v>
      </c>
      <c r="C226" s="16">
        <f t="shared" si="32"/>
        <v>44129</v>
      </c>
      <c r="D226" s="17"/>
      <c r="L226" s="24">
        <f t="shared" si="27"/>
        <v>0.6</v>
      </c>
      <c r="M226">
        <f>IF(A226=0,$Y$2,IF(A226=1,$Y$3,IF(A226=2,$Y$4,IF(A226=3,$Y$5,IF(A226=4,$Y$6,IF(A226=5,$Y$7,IF(A226=6,$Y$8,IF(A226=7,#REF!,""))))))))</f>
        <v>2.7E-2</v>
      </c>
      <c r="N226">
        <v>22.22</v>
      </c>
      <c r="O226">
        <f>$V$6</f>
        <v>4.4999999999999998E-2</v>
      </c>
      <c r="P226">
        <f t="shared" si="28"/>
        <v>-1.7999999999999999E-2</v>
      </c>
      <c r="Q226" s="32">
        <f t="shared" si="29"/>
        <v>305681.04325600486</v>
      </c>
      <c r="R226" s="26">
        <f t="shared" si="30"/>
        <v>50.662515784824031</v>
      </c>
      <c r="S226" s="26">
        <f t="shared" si="31"/>
        <v>4837.2942282101785</v>
      </c>
    </row>
    <row r="227" spans="1:19" x14ac:dyDescent="0.35">
      <c r="A227" s="15">
        <v>5</v>
      </c>
      <c r="C227" s="16">
        <f t="shared" si="32"/>
        <v>44130</v>
      </c>
      <c r="D227" s="17"/>
      <c r="L227" s="24">
        <f t="shared" si="27"/>
        <v>0.6</v>
      </c>
      <c r="M227">
        <f>IF(A227=0,$Y$2,IF(A227=1,$Y$3,IF(A227=2,$Y$4,IF(A227=3,$Y$5,IF(A227=4,$Y$6,IF(A227=5,$Y$7,IF(A227=6,$Y$8,IF(A227=7,#REF!,""))))))))</f>
        <v>2.7E-2</v>
      </c>
      <c r="N227">
        <v>22.22</v>
      </c>
      <c r="O227">
        <f>$V$6</f>
        <v>4.4999999999999998E-2</v>
      </c>
      <c r="P227">
        <f t="shared" si="28"/>
        <v>-1.7999999999999999E-2</v>
      </c>
      <c r="Q227" s="32">
        <f t="shared" si="29"/>
        <v>305679.69689254073</v>
      </c>
      <c r="R227" s="26">
        <f t="shared" si="30"/>
        <v>49.729066038660143</v>
      </c>
      <c r="S227" s="26">
        <f t="shared" si="31"/>
        <v>4839.5740414204956</v>
      </c>
    </row>
    <row r="228" spans="1:19" x14ac:dyDescent="0.35">
      <c r="A228" s="15">
        <v>5</v>
      </c>
      <c r="C228" s="16">
        <f t="shared" si="32"/>
        <v>44131</v>
      </c>
      <c r="D228" s="17"/>
      <c r="L228" s="24">
        <f t="shared" si="27"/>
        <v>0.6</v>
      </c>
      <c r="M228">
        <f>IF(A228=0,$Y$2,IF(A228=1,$Y$3,IF(A228=2,$Y$4,IF(A228=3,$Y$5,IF(A228=4,$Y$6,IF(A228=5,$Y$7,IF(A228=6,$Y$8,IF(A228=7,#REF!,""))))))))</f>
        <v>2.7E-2</v>
      </c>
      <c r="N228">
        <v>22.22</v>
      </c>
      <c r="O228">
        <f>$V$6</f>
        <v>4.4999999999999998E-2</v>
      </c>
      <c r="P228">
        <f t="shared" si="28"/>
        <v>-1.7999999999999999E-2</v>
      </c>
      <c r="Q228" s="32">
        <f t="shared" si="29"/>
        <v>305678.37534145528</v>
      </c>
      <c r="R228" s="26">
        <f t="shared" si="30"/>
        <v>48.812809152360863</v>
      </c>
      <c r="S228" s="26">
        <f t="shared" si="31"/>
        <v>4841.8118493922357</v>
      </c>
    </row>
    <row r="229" spans="1:19" x14ac:dyDescent="0.35">
      <c r="A229" s="15">
        <v>5</v>
      </c>
      <c r="C229" s="16">
        <f t="shared" si="32"/>
        <v>44132</v>
      </c>
      <c r="D229" s="17"/>
      <c r="L229" s="24">
        <f t="shared" si="27"/>
        <v>0.6</v>
      </c>
      <c r="M229">
        <f>IF(A229=0,$Y$2,IF(A229=1,$Y$3,IF(A229=2,$Y$4,IF(A229=3,$Y$5,IF(A229=4,$Y$6,IF(A229=5,$Y$7,IF(A229=6,$Y$8,IF(A229=7,#REF!,""))))))))</f>
        <v>2.7E-2</v>
      </c>
      <c r="N229">
        <v>22.22</v>
      </c>
      <c r="O229">
        <f>$V$6</f>
        <v>4.4999999999999998E-2</v>
      </c>
      <c r="P229">
        <f t="shared" si="28"/>
        <v>-1.7999999999999999E-2</v>
      </c>
      <c r="Q229" s="32">
        <f t="shared" si="29"/>
        <v>305677.07814552612</v>
      </c>
      <c r="R229" s="26">
        <f t="shared" si="30"/>
        <v>47.913428669685175</v>
      </c>
      <c r="S229" s="26">
        <f t="shared" si="31"/>
        <v>4844.0084258040915</v>
      </c>
    </row>
    <row r="230" spans="1:19" x14ac:dyDescent="0.35">
      <c r="A230" s="15">
        <v>5</v>
      </c>
      <c r="C230" s="16">
        <f t="shared" si="32"/>
        <v>44133</v>
      </c>
      <c r="D230" s="17"/>
      <c r="L230" s="24">
        <f t="shared" si="27"/>
        <v>0.6</v>
      </c>
      <c r="M230">
        <f>IF(A230=0,$Y$2,IF(A230=1,$Y$3,IF(A230=2,$Y$4,IF(A230=3,$Y$5,IF(A230=4,$Y$6,IF(A230=5,$Y$7,IF(A230=6,$Y$8,IF(A230=7,#REF!,""))))))))</f>
        <v>2.7E-2</v>
      </c>
      <c r="N230">
        <v>22.22</v>
      </c>
      <c r="O230">
        <f>$V$6</f>
        <v>4.4999999999999998E-2</v>
      </c>
      <c r="P230">
        <f t="shared" si="28"/>
        <v>-1.7999999999999999E-2</v>
      </c>
      <c r="Q230" s="32">
        <f t="shared" si="29"/>
        <v>305675.80485595425</v>
      </c>
      <c r="R230" s="26">
        <f t="shared" si="30"/>
        <v>47.030613951403026</v>
      </c>
      <c r="S230" s="26">
        <f t="shared" si="31"/>
        <v>4846.1645300942273</v>
      </c>
    </row>
    <row r="231" spans="1:19" x14ac:dyDescent="0.35">
      <c r="A231" s="15">
        <v>5</v>
      </c>
      <c r="C231" s="16">
        <f t="shared" si="32"/>
        <v>44134</v>
      </c>
      <c r="D231" s="17"/>
      <c r="L231" s="24">
        <f t="shared" si="27"/>
        <v>0.6</v>
      </c>
      <c r="M231">
        <f>IF(A231=0,$Y$2,IF(A231=1,$Y$3,IF(A231=2,$Y$4,IF(A231=3,$Y$5,IF(A231=4,$Y$6,IF(A231=5,$Y$7,IF(A231=6,$Y$8,IF(A231=7,#REF!,""))))))))</f>
        <v>2.7E-2</v>
      </c>
      <c r="N231">
        <v>22.22</v>
      </c>
      <c r="O231">
        <f>$V$6</f>
        <v>4.4999999999999998E-2</v>
      </c>
      <c r="P231">
        <f t="shared" si="28"/>
        <v>-1.7999999999999999E-2</v>
      </c>
      <c r="Q231" s="32">
        <f t="shared" si="29"/>
        <v>305674.5550322092</v>
      </c>
      <c r="R231" s="26">
        <f t="shared" si="30"/>
        <v>46.164060068652319</v>
      </c>
      <c r="S231" s="26">
        <f t="shared" si="31"/>
        <v>4848.2809077220409</v>
      </c>
    </row>
    <row r="232" spans="1:19" x14ac:dyDescent="0.35">
      <c r="A232" s="15">
        <v>5</v>
      </c>
      <c r="C232" s="16">
        <f t="shared" si="32"/>
        <v>44135</v>
      </c>
      <c r="D232" s="17"/>
      <c r="L232" s="24">
        <f t="shared" si="27"/>
        <v>0.6</v>
      </c>
      <c r="M232">
        <f>IF(A232=0,$Y$2,IF(A232=1,$Y$3,IF(A232=2,$Y$4,IF(A232=3,$Y$5,IF(A232=4,$Y$6,IF(A232=5,$Y$7,IF(A232=6,$Y$8,IF(A232=7,#REF!,""))))))))</f>
        <v>2.7E-2</v>
      </c>
      <c r="N232">
        <v>22.22</v>
      </c>
      <c r="O232">
        <f>$V$6</f>
        <v>4.4999999999999998E-2</v>
      </c>
      <c r="P232">
        <f t="shared" si="28"/>
        <v>-1.7999999999999999E-2</v>
      </c>
      <c r="Q232" s="32">
        <f t="shared" si="29"/>
        <v>305673.3282418765</v>
      </c>
      <c r="R232" s="26">
        <f t="shared" si="30"/>
        <v>45.313467698240729</v>
      </c>
      <c r="S232" s="26">
        <f t="shared" si="31"/>
        <v>4850.3582904251298</v>
      </c>
    </row>
    <row r="233" spans="1:19" x14ac:dyDescent="0.35">
      <c r="A233" s="15">
        <v>5</v>
      </c>
      <c r="C233" s="16">
        <f t="shared" si="32"/>
        <v>44136</v>
      </c>
      <c r="D233" s="17"/>
      <c r="L233" s="24">
        <f t="shared" si="27"/>
        <v>0.6</v>
      </c>
      <c r="M233">
        <f>IF(A233=0,$Y$2,IF(A233=1,$Y$3,IF(A233=2,$Y$4,IF(A233=3,$Y$5,IF(A233=4,$Y$6,IF(A233=5,$Y$7,IF(A233=6,$Y$8,IF(A233=7,#REF!,""))))))))</f>
        <v>2.7E-2</v>
      </c>
      <c r="N233">
        <v>22.22</v>
      </c>
      <c r="O233">
        <f>$V$6</f>
        <v>4.4999999999999998E-2</v>
      </c>
      <c r="P233">
        <f t="shared" si="28"/>
        <v>-1.7999999999999999E-2</v>
      </c>
      <c r="Q233" s="32">
        <f t="shared" si="29"/>
        <v>305672.12406050845</v>
      </c>
      <c r="R233" s="26">
        <f t="shared" si="30"/>
        <v>44.478543019857021</v>
      </c>
      <c r="S233" s="26">
        <f t="shared" si="31"/>
        <v>4852.3973964715506</v>
      </c>
    </row>
    <row r="234" spans="1:19" x14ac:dyDescent="0.35">
      <c r="A234" s="15">
        <v>5</v>
      </c>
      <c r="C234" s="16">
        <f t="shared" si="32"/>
        <v>44137</v>
      </c>
      <c r="D234" s="17"/>
      <c r="L234" s="24">
        <f t="shared" si="27"/>
        <v>0.6</v>
      </c>
      <c r="M234">
        <f>IF(A234=0,$Y$2,IF(A234=1,$Y$3,IF(A234=2,$Y$4,IF(A234=3,$Y$5,IF(A234=4,$Y$6,IF(A234=5,$Y$7,IF(A234=6,$Y$8,IF(A234=7,#REF!,""))))))))</f>
        <v>2.7E-2</v>
      </c>
      <c r="N234">
        <v>22.22</v>
      </c>
      <c r="O234">
        <f>$V$6</f>
        <v>4.4999999999999998E-2</v>
      </c>
      <c r="P234">
        <f t="shared" si="28"/>
        <v>-1.7999999999999999E-2</v>
      </c>
      <c r="Q234" s="32">
        <f t="shared" si="29"/>
        <v>305670.94207147724</v>
      </c>
      <c r="R234" s="26">
        <f t="shared" si="30"/>
        <v>43.658997615157595</v>
      </c>
      <c r="S234" s="26">
        <f t="shared" si="31"/>
        <v>4854.3989309074441</v>
      </c>
    </row>
    <row r="235" spans="1:19" x14ac:dyDescent="0.35">
      <c r="A235" s="15">
        <v>5</v>
      </c>
      <c r="C235" s="16">
        <f t="shared" si="32"/>
        <v>44138</v>
      </c>
      <c r="D235" s="17"/>
      <c r="L235" s="24">
        <f t="shared" si="27"/>
        <v>0.6</v>
      </c>
      <c r="M235">
        <f>IF(A235=0,$Y$2,IF(A235=1,$Y$3,IF(A235=2,$Y$4,IF(A235=3,$Y$5,IF(A235=4,$Y$6,IF(A235=5,$Y$7,IF(A235=6,$Y$8,IF(A235=7,#REF!,""))))))))</f>
        <v>2.7E-2</v>
      </c>
      <c r="N235">
        <v>22.22</v>
      </c>
      <c r="O235">
        <f>$V$6</f>
        <v>4.4999999999999998E-2</v>
      </c>
      <c r="P235">
        <f t="shared" si="28"/>
        <v>-1.7999999999999999E-2</v>
      </c>
      <c r="Q235" s="32">
        <f t="shared" si="29"/>
        <v>305669.781865831</v>
      </c>
      <c r="R235" s="26">
        <f t="shared" si="30"/>
        <v>42.85454836869431</v>
      </c>
      <c r="S235" s="26">
        <f t="shared" si="31"/>
        <v>4856.3635858001262</v>
      </c>
    </row>
    <row r="236" spans="1:19" x14ac:dyDescent="0.35">
      <c r="A236" s="15">
        <v>5</v>
      </c>
      <c r="C236" s="16">
        <f t="shared" si="32"/>
        <v>44139</v>
      </c>
      <c r="D236" s="17"/>
      <c r="L236" s="24">
        <f t="shared" si="27"/>
        <v>0.6</v>
      </c>
      <c r="M236">
        <f>IF(A236=0,$Y$2,IF(A236=1,$Y$3,IF(A236=2,$Y$4,IF(A236=3,$Y$5,IF(A236=4,$Y$6,IF(A236=5,$Y$7,IF(A236=6,$Y$8,IF(A236=7,#REF!,""))))))))</f>
        <v>2.7E-2</v>
      </c>
      <c r="N236">
        <v>22.22</v>
      </c>
      <c r="O236">
        <f>$V$6</f>
        <v>4.4999999999999998E-2</v>
      </c>
      <c r="P236">
        <f t="shared" si="28"/>
        <v>-1.7999999999999999E-2</v>
      </c>
      <c r="Q236" s="32">
        <f t="shared" si="29"/>
        <v>305668.64304215246</v>
      </c>
      <c r="R236" s="26">
        <f t="shared" si="30"/>
        <v>42.064917370650349</v>
      </c>
      <c r="S236" s="26">
        <f t="shared" si="31"/>
        <v>4858.2920404767174</v>
      </c>
    </row>
    <row r="237" spans="1:19" x14ac:dyDescent="0.35">
      <c r="A237" s="15">
        <v>5</v>
      </c>
      <c r="C237" s="16">
        <f t="shared" si="32"/>
        <v>44140</v>
      </c>
      <c r="D237" s="17"/>
      <c r="L237" s="24">
        <f t="shared" si="27"/>
        <v>0.6</v>
      </c>
      <c r="M237">
        <f>IF(A237=0,$Y$2,IF(A237=1,$Y$3,IF(A237=2,$Y$4,IF(A237=3,$Y$5,IF(A237=4,$Y$6,IF(A237=5,$Y$7,IF(A237=6,$Y$8,IF(A237=7,#REF!,""))))))))</f>
        <v>2.7E-2</v>
      </c>
      <c r="N237">
        <v>22.22</v>
      </c>
      <c r="O237">
        <f>$V$6</f>
        <v>4.4999999999999998E-2</v>
      </c>
      <c r="P237">
        <f t="shared" si="28"/>
        <v>-1.7999999999999999E-2</v>
      </c>
      <c r="Q237" s="32">
        <f t="shared" si="29"/>
        <v>305667.5252064201</v>
      </c>
      <c r="R237" s="26">
        <f t="shared" si="30"/>
        <v>41.289831821351456</v>
      </c>
      <c r="S237" s="26">
        <f t="shared" si="31"/>
        <v>4860.1849617583966</v>
      </c>
    </row>
    <row r="238" spans="1:19" x14ac:dyDescent="0.35">
      <c r="A238" s="15">
        <v>5</v>
      </c>
      <c r="C238" s="16">
        <f t="shared" si="32"/>
        <v>44141</v>
      </c>
      <c r="D238" s="17"/>
      <c r="L238" s="24">
        <f t="shared" si="27"/>
        <v>0.6</v>
      </c>
      <c r="M238">
        <f>IF(A238=0,$Y$2,IF(A238=1,$Y$3,IF(A238=2,$Y$4,IF(A238=3,$Y$5,IF(A238=4,$Y$6,IF(A238=5,$Y$7,IF(A238=6,$Y$8,IF(A238=7,#REF!,""))))))))</f>
        <v>2.7E-2</v>
      </c>
      <c r="N238">
        <v>22.22</v>
      </c>
      <c r="O238">
        <f>$V$6</f>
        <v>4.4999999999999998E-2</v>
      </c>
      <c r="P238">
        <f t="shared" si="28"/>
        <v>-1.7999999999999999E-2</v>
      </c>
      <c r="Q238" s="32">
        <f t="shared" si="29"/>
        <v>305666.42797187198</v>
      </c>
      <c r="R238" s="26">
        <f t="shared" si="30"/>
        <v>40.529023937520478</v>
      </c>
      <c r="S238" s="26">
        <f t="shared" si="31"/>
        <v>4862.0430041903574</v>
      </c>
    </row>
    <row r="239" spans="1:19" x14ac:dyDescent="0.35">
      <c r="A239" s="15">
        <v>5</v>
      </c>
      <c r="C239" s="16">
        <f t="shared" si="32"/>
        <v>44142</v>
      </c>
      <c r="D239" s="17"/>
      <c r="L239" s="24">
        <f t="shared" si="27"/>
        <v>0.6</v>
      </c>
      <c r="M239">
        <f>IF(A239=0,$Y$2,IF(A239=1,$Y$3,IF(A239=2,$Y$4,IF(A239=3,$Y$5,IF(A239=4,$Y$6,IF(A239=5,$Y$7,IF(A239=6,$Y$8,IF(A239=7,#REF!,""))))))))</f>
        <v>2.7E-2</v>
      </c>
      <c r="N239">
        <v>22.22</v>
      </c>
      <c r="O239">
        <f>$V$6</f>
        <v>4.4999999999999998E-2</v>
      </c>
      <c r="P239">
        <f t="shared" si="28"/>
        <v>-1.7999999999999999E-2</v>
      </c>
      <c r="Q239" s="32">
        <f t="shared" si="29"/>
        <v>305665.35095887206</v>
      </c>
      <c r="R239" s="26">
        <f t="shared" si="30"/>
        <v>39.782230860243658</v>
      </c>
      <c r="S239" s="26">
        <f t="shared" si="31"/>
        <v>4863.8668102675456</v>
      </c>
    </row>
    <row r="240" spans="1:19" x14ac:dyDescent="0.35">
      <c r="A240" s="15">
        <v>5</v>
      </c>
      <c r="C240" s="16">
        <f t="shared" si="32"/>
        <v>44143</v>
      </c>
      <c r="D240" s="17"/>
      <c r="L240" s="24">
        <f t="shared" si="27"/>
        <v>0.6</v>
      </c>
      <c r="M240">
        <f>IF(A240=0,$Y$2,IF(A240=1,$Y$3,IF(A240=2,$Y$4,IF(A240=3,$Y$5,IF(A240=4,$Y$6,IF(A240=5,$Y$7,IF(A240=6,$Y$8,IF(A240=7,#REF!,""))))))))</f>
        <v>2.7E-2</v>
      </c>
      <c r="N240">
        <v>22.22</v>
      </c>
      <c r="O240">
        <f>$V$6</f>
        <v>4.4999999999999998E-2</v>
      </c>
      <c r="P240">
        <f t="shared" si="28"/>
        <v>-1.7999999999999999E-2</v>
      </c>
      <c r="Q240" s="32">
        <f t="shared" si="29"/>
        <v>305664.29379477899</v>
      </c>
      <c r="R240" s="26">
        <f t="shared" si="30"/>
        <v>39.049194564617714</v>
      </c>
      <c r="S240" s="26">
        <f t="shared" si="31"/>
        <v>4865.6570106562567</v>
      </c>
    </row>
    <row r="241" spans="1:19" x14ac:dyDescent="0.35">
      <c r="A241" s="15">
        <v>5</v>
      </c>
      <c r="C241" s="16">
        <f t="shared" si="32"/>
        <v>44144</v>
      </c>
      <c r="D241" s="17"/>
      <c r="L241" s="24">
        <f t="shared" si="27"/>
        <v>0.6</v>
      </c>
      <c r="M241">
        <f>IF(A241=0,$Y$2,IF(A241=1,$Y$3,IF(A241=2,$Y$4,IF(A241=3,$Y$5,IF(A241=4,$Y$6,IF(A241=5,$Y$7,IF(A241=6,$Y$8,IF(A241=7,#REF!,""))))))))</f>
        <v>2.7E-2</v>
      </c>
      <c r="N241">
        <v>22.22</v>
      </c>
      <c r="O241">
        <f>$V$6</f>
        <v>4.4999999999999998E-2</v>
      </c>
      <c r="P241">
        <f t="shared" si="28"/>
        <v>-1.7999999999999999E-2</v>
      </c>
      <c r="Q241" s="32">
        <f t="shared" si="29"/>
        <v>305663.25611381716</v>
      </c>
      <c r="R241" s="26">
        <f t="shared" si="30"/>
        <v>38.32966177104732</v>
      </c>
      <c r="S241" s="26">
        <f t="shared" si="31"/>
        <v>4867.4142244116647</v>
      </c>
    </row>
    <row r="242" spans="1:19" x14ac:dyDescent="0.35">
      <c r="A242" s="15">
        <v>5</v>
      </c>
      <c r="C242" s="16">
        <f t="shared" si="32"/>
        <v>44145</v>
      </c>
      <c r="D242" s="17"/>
      <c r="L242" s="24">
        <f t="shared" si="27"/>
        <v>0.6</v>
      </c>
      <c r="M242">
        <f>IF(A242=0,$Y$2,IF(A242=1,$Y$3,IF(A242=2,$Y$4,IF(A242=3,$Y$5,IF(A242=4,$Y$6,IF(A242=5,$Y$7,IF(A242=6,$Y$8,IF(A242=7,#REF!,""))))))))</f>
        <v>2.7E-2</v>
      </c>
      <c r="N242">
        <v>22.22</v>
      </c>
      <c r="O242">
        <f>$V$6</f>
        <v>4.4999999999999998E-2</v>
      </c>
      <c r="P242">
        <f t="shared" si="28"/>
        <v>-1.7999999999999999E-2</v>
      </c>
      <c r="Q242" s="32">
        <f t="shared" si="29"/>
        <v>305662.23755695036</v>
      </c>
      <c r="R242" s="26">
        <f t="shared" si="30"/>
        <v>37.623383858163095</v>
      </c>
      <c r="S242" s="26">
        <f t="shared" si="31"/>
        <v>4869.1390591913614</v>
      </c>
    </row>
    <row r="243" spans="1:19" x14ac:dyDescent="0.35">
      <c r="A243" s="15">
        <v>5</v>
      </c>
      <c r="C243" s="16">
        <f t="shared" si="32"/>
        <v>44146</v>
      </c>
      <c r="D243" s="17"/>
      <c r="L243" s="24">
        <f t="shared" si="27"/>
        <v>0.6</v>
      </c>
      <c r="M243">
        <f>IF(A243=0,$Y$2,IF(A243=1,$Y$3,IF(A243=2,$Y$4,IF(A243=3,$Y$5,IF(A243=4,$Y$6,IF(A243=5,$Y$7,IF(A243=6,$Y$8,IF(A243=7,#REF!,""))))))))</f>
        <v>2.7E-2</v>
      </c>
      <c r="N243">
        <v>22.22</v>
      </c>
      <c r="O243">
        <f>$V$6</f>
        <v>4.4999999999999998E-2</v>
      </c>
      <c r="P243">
        <f t="shared" si="28"/>
        <v>-1.7999999999999999E-2</v>
      </c>
      <c r="Q243" s="32">
        <f t="shared" si="29"/>
        <v>305661.23777175759</v>
      </c>
      <c r="R243" s="26">
        <f t="shared" si="30"/>
        <v>36.930116777330767</v>
      </c>
      <c r="S243" s="26">
        <f t="shared" si="31"/>
        <v>4870.8321114649789</v>
      </c>
    </row>
    <row r="244" spans="1:19" x14ac:dyDescent="0.35">
      <c r="A244" s="15">
        <v>5</v>
      </c>
      <c r="C244" s="16">
        <f t="shared" si="32"/>
        <v>44147</v>
      </c>
      <c r="D244" s="17"/>
      <c r="L244" s="24">
        <f t="shared" si="27"/>
        <v>0.6</v>
      </c>
      <c r="M244">
        <f>IF(A244=0,$Y$2,IF(A244=1,$Y$3,IF(A244=2,$Y$4,IF(A244=3,$Y$5,IF(A244=4,$Y$6,IF(A244=5,$Y$7,IF(A244=6,$Y$8,IF(A244=7,#REF!,""))))))))</f>
        <v>2.7E-2</v>
      </c>
      <c r="N244">
        <v>22.22</v>
      </c>
      <c r="O244">
        <f>$V$6</f>
        <v>4.4999999999999998E-2</v>
      </c>
      <c r="P244">
        <f t="shared" si="28"/>
        <v>-1.7999999999999999E-2</v>
      </c>
      <c r="Q244" s="32">
        <f t="shared" si="29"/>
        <v>305660.25641231122</v>
      </c>
      <c r="R244" s="26">
        <f t="shared" si="30"/>
        <v>36.24962096872266</v>
      </c>
      <c r="S244" s="26">
        <f t="shared" si="31"/>
        <v>4872.4939667199587</v>
      </c>
    </row>
    <row r="245" spans="1:19" x14ac:dyDescent="0.35">
      <c r="A245" s="15">
        <v>5</v>
      </c>
      <c r="C245" s="16">
        <f t="shared" si="32"/>
        <v>44148</v>
      </c>
      <c r="D245" s="17"/>
      <c r="L245" s="24">
        <f t="shared" si="27"/>
        <v>0.6</v>
      </c>
      <c r="M245">
        <f>IF(A245=0,$Y$2,IF(A245=1,$Y$3,IF(A245=2,$Y$4,IF(A245=3,$Y$5,IF(A245=4,$Y$6,IF(A245=5,$Y$7,IF(A245=6,$Y$8,IF(A245=7,#REF!,""))))))))</f>
        <v>2.7E-2</v>
      </c>
      <c r="N245">
        <v>22.22</v>
      </c>
      <c r="O245">
        <f>$V$6</f>
        <v>4.4999999999999998E-2</v>
      </c>
      <c r="P245">
        <f t="shared" si="28"/>
        <v>-1.7999999999999999E-2</v>
      </c>
      <c r="Q245" s="32">
        <f t="shared" si="29"/>
        <v>305659.29313905741</v>
      </c>
      <c r="R245" s="26">
        <f t="shared" si="30"/>
        <v>35.581661278923249</v>
      </c>
      <c r="S245" s="26">
        <f t="shared" si="31"/>
        <v>4874.125199663551</v>
      </c>
    </row>
    <row r="246" spans="1:19" x14ac:dyDescent="0.35">
      <c r="A246" s="15">
        <v>5</v>
      </c>
      <c r="C246" s="16">
        <f t="shared" si="32"/>
        <v>44149</v>
      </c>
      <c r="D246" s="17"/>
      <c r="L246" s="24">
        <f t="shared" si="27"/>
        <v>0.6</v>
      </c>
      <c r="M246">
        <f>IF(A246=0,$Y$2,IF(A246=1,$Y$3,IF(A246=2,$Y$4,IF(A246=3,$Y$5,IF(A246=4,$Y$6,IF(A246=5,$Y$7,IF(A246=6,$Y$8,IF(A246=7,#REF!,""))))))))</f>
        <v>2.7E-2</v>
      </c>
      <c r="N246">
        <v>22.22</v>
      </c>
      <c r="O246">
        <f>$V$6</f>
        <v>4.4999999999999998E-2</v>
      </c>
      <c r="P246">
        <f t="shared" si="28"/>
        <v>-1.7999999999999999E-2</v>
      </c>
      <c r="Q246" s="32">
        <f t="shared" si="29"/>
        <v>305658.34761869872</v>
      </c>
      <c r="R246" s="26">
        <f t="shared" si="30"/>
        <v>34.92600688004093</v>
      </c>
      <c r="S246" s="26">
        <f t="shared" si="31"/>
        <v>4875.7263744211023</v>
      </c>
    </row>
    <row r="247" spans="1:19" x14ac:dyDescent="0.35">
      <c r="A247" s="15">
        <v>5</v>
      </c>
      <c r="C247" s="16">
        <f t="shared" si="32"/>
        <v>44150</v>
      </c>
      <c r="D247" s="17"/>
      <c r="L247" s="24">
        <f t="shared" si="27"/>
        <v>0.6</v>
      </c>
      <c r="M247">
        <f>IF(A247=0,$Y$2,IF(A247=1,$Y$3,IF(A247=2,$Y$4,IF(A247=3,$Y$5,IF(A247=4,$Y$6,IF(A247=5,$Y$7,IF(A247=6,$Y$8,IF(A247=7,#REF!,""))))))))</f>
        <v>2.7E-2</v>
      </c>
      <c r="N247">
        <v>22.22</v>
      </c>
      <c r="O247">
        <f>$V$6</f>
        <v>4.4999999999999998E-2</v>
      </c>
      <c r="P247">
        <f t="shared" si="28"/>
        <v>-1.7999999999999999E-2</v>
      </c>
      <c r="Q247" s="32">
        <f t="shared" si="29"/>
        <v>305657.41952407884</v>
      </c>
      <c r="R247" s="26">
        <f t="shared" si="30"/>
        <v>34.282431190298702</v>
      </c>
      <c r="S247" s="26">
        <f t="shared" si="31"/>
        <v>4877.2980447307045</v>
      </c>
    </row>
    <row r="248" spans="1:19" x14ac:dyDescent="0.35">
      <c r="A248" s="15">
        <v>5</v>
      </c>
      <c r="C248" s="16">
        <f t="shared" si="32"/>
        <v>44151</v>
      </c>
      <c r="D248" s="17"/>
      <c r="L248" s="24">
        <f t="shared" si="27"/>
        <v>0.6</v>
      </c>
      <c r="M248">
        <f>IF(A248=0,$Y$2,IF(A248=1,$Y$3,IF(A248=2,$Y$4,IF(A248=3,$Y$5,IF(A248=4,$Y$6,IF(A248=5,$Y$7,IF(A248=6,$Y$8,IF(A248=7,#REF!,""))))))))</f>
        <v>2.7E-2</v>
      </c>
      <c r="N248">
        <v>22.22</v>
      </c>
      <c r="O248">
        <f>$V$6</f>
        <v>4.4999999999999998E-2</v>
      </c>
      <c r="P248">
        <f t="shared" si="28"/>
        <v>-1.7999999999999999E-2</v>
      </c>
      <c r="Q248" s="32">
        <f t="shared" si="29"/>
        <v>305656.50853406952</v>
      </c>
      <c r="R248" s="26">
        <f t="shared" si="30"/>
        <v>33.650711796076983</v>
      </c>
      <c r="S248" s="26">
        <f t="shared" si="31"/>
        <v>4878.8407541342676</v>
      </c>
    </row>
    <row r="249" spans="1:19" x14ac:dyDescent="0.35">
      <c r="A249" s="15">
        <v>5</v>
      </c>
      <c r="C249" s="16">
        <f t="shared" si="32"/>
        <v>44152</v>
      </c>
      <c r="D249" s="17"/>
      <c r="L249" s="24">
        <f t="shared" si="27"/>
        <v>0.6</v>
      </c>
      <c r="M249">
        <f>IF(A249=0,$Y$2,IF(A249=1,$Y$3,IF(A249=2,$Y$4,IF(A249=3,$Y$5,IF(A249=4,$Y$6,IF(A249=5,$Y$7,IF(A249=6,$Y$8,IF(A249=7,#REF!,""))))))))</f>
        <v>2.7E-2</v>
      </c>
      <c r="N249">
        <v>22.22</v>
      </c>
      <c r="O249">
        <f>$V$6</f>
        <v>4.4999999999999998E-2</v>
      </c>
      <c r="P249">
        <f t="shared" si="28"/>
        <v>-1.7999999999999999E-2</v>
      </c>
      <c r="Q249" s="32">
        <f t="shared" si="29"/>
        <v>305655.61433345941</v>
      </c>
      <c r="R249" s="26">
        <f t="shared" si="30"/>
        <v>33.030630375382145</v>
      </c>
      <c r="S249" s="26">
        <f t="shared" si="31"/>
        <v>4880.3550361650914</v>
      </c>
    </row>
    <row r="250" spans="1:19" x14ac:dyDescent="0.35">
      <c r="A250" s="15">
        <v>5</v>
      </c>
      <c r="C250" s="16">
        <f t="shared" si="32"/>
        <v>44153</v>
      </c>
      <c r="D250" s="17"/>
      <c r="L250" s="24">
        <f t="shared" si="27"/>
        <v>0.6</v>
      </c>
      <c r="M250">
        <f>IF(A250=0,$Y$2,IF(A250=1,$Y$3,IF(A250=2,$Y$4,IF(A250=3,$Y$5,IF(A250=4,$Y$6,IF(A250=5,$Y$7,IF(A250=6,$Y$8,IF(A250=7,#REF!,""))))))))</f>
        <v>2.7E-2</v>
      </c>
      <c r="N250">
        <v>22.22</v>
      </c>
      <c r="O250">
        <f>$V$6</f>
        <v>4.4999999999999998E-2</v>
      </c>
      <c r="P250">
        <f t="shared" si="28"/>
        <v>-1.7999999999999999E-2</v>
      </c>
      <c r="Q250" s="32">
        <f t="shared" si="29"/>
        <v>305654.73661284521</v>
      </c>
      <c r="R250" s="26">
        <f t="shared" si="30"/>
        <v>32.421972622714975</v>
      </c>
      <c r="S250" s="26">
        <f t="shared" si="31"/>
        <v>4881.8414145319839</v>
      </c>
    </row>
    <row r="251" spans="1:19" x14ac:dyDescent="0.35">
      <c r="A251" s="15">
        <v>5</v>
      </c>
      <c r="C251" s="16">
        <f t="shared" si="32"/>
        <v>44154</v>
      </c>
      <c r="D251" s="17"/>
      <c r="L251" s="24">
        <f t="shared" si="27"/>
        <v>0.6</v>
      </c>
      <c r="M251">
        <f>IF(A251=0,$Y$2,IF(A251=1,$Y$3,IF(A251=2,$Y$4,IF(A251=3,$Y$5,IF(A251=4,$Y$6,IF(A251=5,$Y$7,IF(A251=6,$Y$8,IF(A251=7,#REF!,""))))))))</f>
        <v>2.7E-2</v>
      </c>
      <c r="N251">
        <v>22.22</v>
      </c>
      <c r="O251">
        <f>$V$6</f>
        <v>4.4999999999999998E-2</v>
      </c>
      <c r="P251">
        <f t="shared" si="28"/>
        <v>-1.7999999999999999E-2</v>
      </c>
      <c r="Q251" s="32">
        <f t="shared" si="29"/>
        <v>305653.87506852462</v>
      </c>
      <c r="R251" s="26">
        <f t="shared" si="30"/>
        <v>31.824528175313567</v>
      </c>
      <c r="S251" s="26">
        <f t="shared" si="31"/>
        <v>4883.3004033000061</v>
      </c>
    </row>
    <row r="252" spans="1:19" x14ac:dyDescent="0.35">
      <c r="A252" s="15">
        <v>5</v>
      </c>
      <c r="C252" s="16">
        <f t="shared" si="32"/>
        <v>44155</v>
      </c>
      <c r="D252" s="17"/>
      <c r="L252" s="24">
        <f t="shared" si="27"/>
        <v>0.6</v>
      </c>
      <c r="M252">
        <f>IF(A252=0,$Y$2,IF(A252=1,$Y$3,IF(A252=2,$Y$4,IF(A252=3,$Y$5,IF(A252=4,$Y$6,IF(A252=5,$Y$7,IF(A252=6,$Y$8,IF(A252=7,#REF!,""))))))))</f>
        <v>2.7E-2</v>
      </c>
      <c r="N252">
        <v>22.22</v>
      </c>
      <c r="O252">
        <f>$V$6</f>
        <v>4.4999999999999998E-2</v>
      </c>
      <c r="P252">
        <f t="shared" si="28"/>
        <v>-1.7999999999999999E-2</v>
      </c>
      <c r="Q252" s="32">
        <f t="shared" si="29"/>
        <v>305653.02940239129</v>
      </c>
      <c r="R252" s="26">
        <f t="shared" si="30"/>
        <v>31.238090540745745</v>
      </c>
      <c r="S252" s="26">
        <f t="shared" si="31"/>
        <v>4884.7325070678953</v>
      </c>
    </row>
    <row r="253" spans="1:19" x14ac:dyDescent="0.35">
      <c r="A253" s="15">
        <v>5</v>
      </c>
      <c r="C253" s="16">
        <f t="shared" si="32"/>
        <v>44156</v>
      </c>
      <c r="D253" s="17"/>
      <c r="L253" s="24">
        <f t="shared" si="27"/>
        <v>0.6</v>
      </c>
      <c r="M253">
        <f>IF(A253=0,$Y$2,IF(A253=1,$Y$3,IF(A253=2,$Y$4,IF(A253=3,$Y$5,IF(A253=4,$Y$6,IF(A253=5,$Y$7,IF(A253=6,$Y$8,IF(A253=7,#REF!,""))))))))</f>
        <v>2.7E-2</v>
      </c>
      <c r="N253">
        <v>22.22</v>
      </c>
      <c r="O253">
        <f>$V$6</f>
        <v>4.4999999999999998E-2</v>
      </c>
      <c r="P253">
        <f t="shared" si="28"/>
        <v>-1.7999999999999999E-2</v>
      </c>
      <c r="Q253" s="32">
        <f t="shared" si="29"/>
        <v>305652.19932183187</v>
      </c>
      <c r="R253" s="26">
        <f t="shared" si="30"/>
        <v>30.662457025826477</v>
      </c>
      <c r="S253" s="26">
        <f t="shared" si="31"/>
        <v>4886.1382211422288</v>
      </c>
    </row>
    <row r="254" spans="1:19" x14ac:dyDescent="0.35">
      <c r="A254" s="15">
        <v>5</v>
      </c>
      <c r="C254" s="16">
        <f t="shared" si="32"/>
        <v>44157</v>
      </c>
      <c r="D254" s="17"/>
      <c r="L254" s="24">
        <f t="shared" si="27"/>
        <v>0.6</v>
      </c>
      <c r="M254">
        <f>IF(A254=0,$Y$2,IF(A254=1,$Y$3,IF(A254=2,$Y$4,IF(A254=3,$Y$5,IF(A254=4,$Y$6,IF(A254=5,$Y$7,IF(A254=6,$Y$8,IF(A254=7,#REF!,""))))))))</f>
        <v>2.7E-2</v>
      </c>
      <c r="N254">
        <v>22.22</v>
      </c>
      <c r="O254">
        <f>$V$6</f>
        <v>4.4999999999999998E-2</v>
      </c>
      <c r="P254">
        <f t="shared" si="28"/>
        <v>-1.7999999999999999E-2</v>
      </c>
      <c r="Q254" s="32">
        <f t="shared" si="29"/>
        <v>305651.38453962468</v>
      </c>
      <c r="R254" s="26">
        <f t="shared" si="30"/>
        <v>30.097428666836258</v>
      </c>
      <c r="S254" s="26">
        <f t="shared" si="31"/>
        <v>4887.5180317083914</v>
      </c>
    </row>
    <row r="255" spans="1:19" x14ac:dyDescent="0.35">
      <c r="A255" s="15">
        <v>5</v>
      </c>
      <c r="C255" s="16">
        <f t="shared" si="32"/>
        <v>44158</v>
      </c>
      <c r="D255" s="17"/>
      <c r="L255" s="24">
        <f t="shared" si="27"/>
        <v>0.6</v>
      </c>
      <c r="M255">
        <f>IF(A255=0,$Y$2,IF(A255=1,$Y$3,IF(A255=2,$Y$4,IF(A255=3,$Y$5,IF(A255=4,$Y$6,IF(A255=5,$Y$7,IF(A255=6,$Y$8,IF(A255=7,#REF!,""))))))))</f>
        <v>2.7E-2</v>
      </c>
      <c r="N255">
        <v>22.22</v>
      </c>
      <c r="O255">
        <f>$V$6</f>
        <v>4.4999999999999998E-2</v>
      </c>
      <c r="P255">
        <f t="shared" si="28"/>
        <v>-1.7999999999999999E-2</v>
      </c>
      <c r="Q255" s="32">
        <f t="shared" si="29"/>
        <v>305650.5847738405</v>
      </c>
      <c r="R255" s="26">
        <f t="shared" si="30"/>
        <v>29.542810161016728</v>
      </c>
      <c r="S255" s="26">
        <f t="shared" si="31"/>
        <v>4888.8724159983994</v>
      </c>
    </row>
    <row r="256" spans="1:19" x14ac:dyDescent="0.35">
      <c r="A256" s="15">
        <v>5</v>
      </c>
      <c r="C256" s="16">
        <f t="shared" si="32"/>
        <v>44159</v>
      </c>
      <c r="D256" s="17"/>
      <c r="L256" s="24">
        <f t="shared" si="27"/>
        <v>0.6</v>
      </c>
      <c r="M256">
        <f>IF(A256=0,$Y$2,IF(A256=1,$Y$3,IF(A256=2,$Y$4,IF(A256=3,$Y$5,IF(A256=4,$Y$6,IF(A256=5,$Y$7,IF(A256=6,$Y$8,IF(A256=7,#REF!,""))))))))</f>
        <v>2.7E-2</v>
      </c>
      <c r="N256">
        <v>22.22</v>
      </c>
      <c r="O256">
        <f>$V$6</f>
        <v>4.4999999999999998E-2</v>
      </c>
      <c r="P256">
        <f t="shared" si="28"/>
        <v>-1.7999999999999999E-2</v>
      </c>
      <c r="Q256" s="32">
        <f t="shared" si="29"/>
        <v>305649.79974774492</v>
      </c>
      <c r="R256" s="26">
        <f t="shared" si="30"/>
        <v>28.998409799320381</v>
      </c>
      <c r="S256" s="26">
        <f t="shared" si="31"/>
        <v>4890.2018424556454</v>
      </c>
    </row>
    <row r="257" spans="1:19" x14ac:dyDescent="0.35">
      <c r="A257" s="15">
        <v>5</v>
      </c>
      <c r="C257" s="16">
        <f t="shared" si="32"/>
        <v>44160</v>
      </c>
      <c r="D257" s="17"/>
      <c r="L257" s="24">
        <f t="shared" si="27"/>
        <v>0.6</v>
      </c>
      <c r="M257">
        <f>IF(A257=0,$Y$2,IF(A257=1,$Y$3,IF(A257=2,$Y$4,IF(A257=3,$Y$5,IF(A257=4,$Y$6,IF(A257=5,$Y$7,IF(A257=6,$Y$8,IF(A257=7,#REF!,""))))))))</f>
        <v>2.7E-2</v>
      </c>
      <c r="N257">
        <v>22.22</v>
      </c>
      <c r="O257">
        <f>$V$6</f>
        <v>4.4999999999999998E-2</v>
      </c>
      <c r="P257">
        <f t="shared" si="28"/>
        <v>-1.7999999999999999E-2</v>
      </c>
      <c r="Q257" s="32">
        <f t="shared" si="29"/>
        <v>305649.02918970288</v>
      </c>
      <c r="R257" s="26">
        <f t="shared" si="30"/>
        <v>28.46403940039156</v>
      </c>
      <c r="S257" s="26">
        <f t="shared" si="31"/>
        <v>4891.5067708966144</v>
      </c>
    </row>
    <row r="258" spans="1:19" x14ac:dyDescent="0.35">
      <c r="A258" s="15">
        <v>5</v>
      </c>
      <c r="C258" s="16">
        <f t="shared" si="32"/>
        <v>44161</v>
      </c>
      <c r="D258" s="17"/>
      <c r="L258" s="24">
        <f t="shared" si="27"/>
        <v>0.6</v>
      </c>
      <c r="M258">
        <f>IF(A258=0,$Y$2,IF(A258=1,$Y$3,IF(A258=2,$Y$4,IF(A258=3,$Y$5,IF(A258=4,$Y$6,IF(A258=5,$Y$7,IF(A258=6,$Y$8,IF(A258=7,#REF!,""))))))))</f>
        <v>2.7E-2</v>
      </c>
      <c r="N258">
        <v>22.22</v>
      </c>
      <c r="O258">
        <f>$V$6</f>
        <v>4.4999999999999998E-2</v>
      </c>
      <c r="P258">
        <f t="shared" si="28"/>
        <v>-1.7999999999999999E-2</v>
      </c>
      <c r="Q258" s="32">
        <f t="shared" si="29"/>
        <v>305648.27283308451</v>
      </c>
      <c r="R258" s="26">
        <f t="shared" si="30"/>
        <v>27.9395142457563</v>
      </c>
      <c r="S258" s="26">
        <f t="shared" si="31"/>
        <v>4892.7876526696318</v>
      </c>
    </row>
    <row r="259" spans="1:19" x14ac:dyDescent="0.35">
      <c r="A259" s="15">
        <v>5</v>
      </c>
      <c r="C259" s="16">
        <f t="shared" si="32"/>
        <v>44162</v>
      </c>
      <c r="D259" s="17"/>
      <c r="L259" s="24">
        <f t="shared" ref="L259:L322" si="33">M259/O259</f>
        <v>0.6</v>
      </c>
      <c r="M259">
        <f>IF(A259=0,$Y$2,IF(A259=1,$Y$3,IF(A259=2,$Y$4,IF(A259=3,$Y$5,IF(A259=4,$Y$6,IF(A259=5,$Y$7,IF(A259=6,$Y$8,IF(A259=7,#REF!,""))))))))</f>
        <v>2.7E-2</v>
      </c>
      <c r="N259">
        <v>22.22</v>
      </c>
      <c r="O259">
        <f>$V$6</f>
        <v>4.4999999999999998E-2</v>
      </c>
      <c r="P259">
        <f t="shared" ref="P259:P322" si="34">M259-O259</f>
        <v>-1.7999999999999999E-2</v>
      </c>
      <c r="Q259" s="32">
        <f t="shared" ref="Q259:Q322" si="35">Q258-((Q258/$V$2)*(M259*R258))</f>
        <v>305647.53041617299</v>
      </c>
      <c r="R259" s="26">
        <f t="shared" ref="R259:R322" si="36">R258+(Q258/$V$2)*(M259*R258)-(R258*O259)</f>
        <v>27.424653016199066</v>
      </c>
      <c r="S259" s="26">
        <f t="shared" ref="S259:S322" si="37">S258+(R258*O259)</f>
        <v>4894.0449308106909</v>
      </c>
    </row>
    <row r="260" spans="1:19" x14ac:dyDescent="0.35">
      <c r="A260" s="15">
        <v>5</v>
      </c>
      <c r="C260" s="16">
        <f t="shared" ref="C260:C323" si="38">C259+1</f>
        <v>44163</v>
      </c>
      <c r="D260" s="17"/>
      <c r="L260" s="24">
        <f t="shared" si="33"/>
        <v>0.6</v>
      </c>
      <c r="M260">
        <f>IF(A260=0,$Y$2,IF(A260=1,$Y$3,IF(A260=2,$Y$4,IF(A260=3,$Y$5,IF(A260=4,$Y$6,IF(A260=5,$Y$7,IF(A260=6,$Y$8,IF(A260=7,#REF!,""))))))))</f>
        <v>2.7E-2</v>
      </c>
      <c r="N260">
        <v>22.22</v>
      </c>
      <c r="O260">
        <f>$V$6</f>
        <v>4.4999999999999998E-2</v>
      </c>
      <c r="P260">
        <f t="shared" si="34"/>
        <v>-1.7999999999999999E-2</v>
      </c>
      <c r="Q260" s="32">
        <f t="shared" si="35"/>
        <v>305646.80168207415</v>
      </c>
      <c r="R260" s="26">
        <f t="shared" si="36"/>
        <v>26.919277729304781</v>
      </c>
      <c r="S260" s="26">
        <f t="shared" si="37"/>
        <v>4895.2790401964194</v>
      </c>
    </row>
    <row r="261" spans="1:19" x14ac:dyDescent="0.35">
      <c r="A261" s="15">
        <v>5</v>
      </c>
      <c r="C261" s="16">
        <f t="shared" si="38"/>
        <v>44164</v>
      </c>
      <c r="D261" s="17"/>
      <c r="L261" s="24">
        <f t="shared" si="33"/>
        <v>0.6</v>
      </c>
      <c r="M261">
        <f>IF(A261=0,$Y$2,IF(A261=1,$Y$3,IF(A261=2,$Y$4,IF(A261=3,$Y$5,IF(A261=4,$Y$6,IF(A261=5,$Y$7,IF(A261=6,$Y$8,IF(A261=7,#REF!,""))))))))</f>
        <v>2.7E-2</v>
      </c>
      <c r="N261">
        <v>22.22</v>
      </c>
      <c r="O261">
        <f>$V$6</f>
        <v>4.4999999999999998E-2</v>
      </c>
      <c r="P261">
        <f t="shared" si="34"/>
        <v>-1.7999999999999999E-2</v>
      </c>
      <c r="Q261" s="32">
        <f t="shared" si="35"/>
        <v>305646.08637862751</v>
      </c>
      <c r="R261" s="26">
        <f t="shared" si="36"/>
        <v>26.423213678144911</v>
      </c>
      <c r="S261" s="26">
        <f t="shared" si="37"/>
        <v>4896.4904076942385</v>
      </c>
    </row>
    <row r="262" spans="1:19" x14ac:dyDescent="0.35">
      <c r="A262" s="15">
        <v>5</v>
      </c>
      <c r="C262" s="16">
        <f t="shared" si="38"/>
        <v>44165</v>
      </c>
      <c r="D262" s="17"/>
      <c r="L262" s="24">
        <f t="shared" si="33"/>
        <v>0.6</v>
      </c>
      <c r="M262">
        <f>IF(A262=0,$Y$2,IF(A262=1,$Y$3,IF(A262=2,$Y$4,IF(A262=3,$Y$5,IF(A262=4,$Y$6,IF(A262=5,$Y$7,IF(A262=6,$Y$8,IF(A262=7,#REF!,""))))))))</f>
        <v>2.7E-2</v>
      </c>
      <c r="N262">
        <v>22.22</v>
      </c>
      <c r="O262">
        <f>$V$6</f>
        <v>4.4999999999999998E-2</v>
      </c>
      <c r="P262">
        <f t="shared" si="34"/>
        <v>-1.7999999999999999E-2</v>
      </c>
      <c r="Q262" s="32">
        <f t="shared" si="35"/>
        <v>305645.38425831904</v>
      </c>
      <c r="R262" s="26">
        <f t="shared" si="36"/>
        <v>25.936289371086836</v>
      </c>
      <c r="S262" s="26">
        <f t="shared" si="37"/>
        <v>4897.6794523097551</v>
      </c>
    </row>
    <row r="263" spans="1:19" x14ac:dyDescent="0.35">
      <c r="A263" s="15">
        <v>5</v>
      </c>
      <c r="C263" s="16">
        <f t="shared" si="38"/>
        <v>44166</v>
      </c>
      <c r="D263" s="17"/>
      <c r="L263" s="24">
        <f t="shared" si="33"/>
        <v>0.6</v>
      </c>
      <c r="M263">
        <f>IF(A263=0,$Y$2,IF(A263=1,$Y$3,IF(A263=2,$Y$4,IF(A263=3,$Y$5,IF(A263=4,$Y$6,IF(A263=5,$Y$7,IF(A263=6,$Y$8,IF(A263=7,#REF!,""))))))))</f>
        <v>2.7E-2</v>
      </c>
      <c r="N263">
        <v>22.22</v>
      </c>
      <c r="O263">
        <f>$V$6</f>
        <v>4.4999999999999998E-2</v>
      </c>
      <c r="P263">
        <f t="shared" si="34"/>
        <v>-1.7999999999999999E-2</v>
      </c>
      <c r="Q263" s="32">
        <f t="shared" si="35"/>
        <v>305644.69507819571</v>
      </c>
      <c r="R263" s="26">
        <f t="shared" si="36"/>
        <v>25.45833647270598</v>
      </c>
      <c r="S263" s="26">
        <f t="shared" si="37"/>
        <v>4898.8465853314538</v>
      </c>
    </row>
    <row r="264" spans="1:19" x14ac:dyDescent="0.35">
      <c r="A264" s="15">
        <v>5</v>
      </c>
      <c r="C264" s="16">
        <f t="shared" si="38"/>
        <v>44167</v>
      </c>
      <c r="D264" s="17"/>
      <c r="L264" s="24">
        <f t="shared" si="33"/>
        <v>0.6</v>
      </c>
      <c r="M264">
        <f>IF(A264=0,$Y$2,IF(A264=1,$Y$3,IF(A264=2,$Y$4,IF(A264=3,$Y$5,IF(A264=4,$Y$6,IF(A264=5,$Y$7,IF(A264=6,$Y$8,IF(A264=7,#REF!,""))))))))</f>
        <v>2.7E-2</v>
      </c>
      <c r="N264">
        <v>22.22</v>
      </c>
      <c r="O264">
        <f>$V$6</f>
        <v>4.4999999999999998E-2</v>
      </c>
      <c r="P264">
        <f t="shared" si="34"/>
        <v>-1.7999999999999999E-2</v>
      </c>
      <c r="Q264" s="32">
        <f t="shared" si="35"/>
        <v>305644.01859978138</v>
      </c>
      <c r="R264" s="26">
        <f t="shared" si="36"/>
        <v>24.989189745780681</v>
      </c>
      <c r="S264" s="26">
        <f t="shared" si="37"/>
        <v>4899.9922104727257</v>
      </c>
    </row>
    <row r="265" spans="1:19" x14ac:dyDescent="0.35">
      <c r="A265" s="15">
        <v>5</v>
      </c>
      <c r="C265" s="16">
        <f t="shared" si="38"/>
        <v>44168</v>
      </c>
      <c r="D265" s="17"/>
      <c r="L265" s="24">
        <f t="shared" si="33"/>
        <v>0.6</v>
      </c>
      <c r="M265">
        <f>IF(A265=0,$Y$2,IF(A265=1,$Y$3,IF(A265=2,$Y$4,IF(A265=3,$Y$5,IF(A265=4,$Y$6,IF(A265=5,$Y$7,IF(A265=6,$Y$8,IF(A265=7,#REF!,""))))))))</f>
        <v>2.7E-2</v>
      </c>
      <c r="N265">
        <v>22.22</v>
      </c>
      <c r="O265">
        <f>$V$6</f>
        <v>4.4999999999999998E-2</v>
      </c>
      <c r="P265">
        <f t="shared" si="34"/>
        <v>-1.7999999999999999E-2</v>
      </c>
      <c r="Q265" s="32">
        <f t="shared" si="35"/>
        <v>305643.35458899423</v>
      </c>
      <c r="R265" s="26">
        <f t="shared" si="36"/>
        <v>24.528686994350029</v>
      </c>
      <c r="S265" s="26">
        <f t="shared" si="37"/>
        <v>4901.1167240112854</v>
      </c>
    </row>
    <row r="266" spans="1:19" x14ac:dyDescent="0.35">
      <c r="A266" s="15">
        <v>5</v>
      </c>
      <c r="C266" s="16">
        <f t="shared" si="38"/>
        <v>44169</v>
      </c>
      <c r="D266" s="17"/>
      <c r="L266" s="24">
        <f t="shared" si="33"/>
        <v>0.6</v>
      </c>
      <c r="M266">
        <f>IF(A266=0,$Y$2,IF(A266=1,$Y$3,IF(A266=2,$Y$4,IF(A266=3,$Y$5,IF(A266=4,$Y$6,IF(A266=5,$Y$7,IF(A266=6,$Y$8,IF(A266=7,#REF!,""))))))))</f>
        <v>2.7E-2</v>
      </c>
      <c r="N266">
        <v>22.22</v>
      </c>
      <c r="O266">
        <f>$V$6</f>
        <v>4.4999999999999998E-2</v>
      </c>
      <c r="P266">
        <f t="shared" si="34"/>
        <v>-1.7999999999999999E-2</v>
      </c>
      <c r="Q266" s="32">
        <f t="shared" si="35"/>
        <v>305642.70281606604</v>
      </c>
      <c r="R266" s="26">
        <f t="shared" si="36"/>
        <v>24.076669007815322</v>
      </c>
      <c r="S266" s="26">
        <f t="shared" si="37"/>
        <v>4902.2205149260308</v>
      </c>
    </row>
    <row r="267" spans="1:19" x14ac:dyDescent="0.35">
      <c r="A267" s="15">
        <v>5</v>
      </c>
      <c r="C267" s="16">
        <f t="shared" si="38"/>
        <v>44170</v>
      </c>
      <c r="D267" s="17"/>
      <c r="L267" s="24">
        <f t="shared" si="33"/>
        <v>0.6</v>
      </c>
      <c r="M267">
        <f>IF(A267=0,$Y$2,IF(A267=1,$Y$3,IF(A267=2,$Y$4,IF(A267=3,$Y$5,IF(A267=4,$Y$6,IF(A267=5,$Y$7,IF(A267=6,$Y$8,IF(A267=7,#REF!,""))))))))</f>
        <v>2.7E-2</v>
      </c>
      <c r="N267">
        <v>22.22</v>
      </c>
      <c r="O267">
        <f>$V$6</f>
        <v>4.4999999999999998E-2</v>
      </c>
      <c r="P267">
        <f t="shared" si="34"/>
        <v>-1.7999999999999999E-2</v>
      </c>
      <c r="Q267" s="32">
        <f t="shared" si="35"/>
        <v>305642.06305546244</v>
      </c>
      <c r="R267" s="26">
        <f t="shared" si="36"/>
        <v>23.632979506066143</v>
      </c>
      <c r="S267" s="26">
        <f t="shared" si="37"/>
        <v>4903.3039650313822</v>
      </c>
    </row>
    <row r="268" spans="1:19" x14ac:dyDescent="0.35">
      <c r="A268" s="15">
        <v>5</v>
      </c>
      <c r="C268" s="16">
        <f t="shared" si="38"/>
        <v>44171</v>
      </c>
      <c r="D268" s="17"/>
      <c r="L268" s="24">
        <f t="shared" si="33"/>
        <v>0.6</v>
      </c>
      <c r="M268">
        <f>IF(A268=0,$Y$2,IF(A268=1,$Y$3,IF(A268=2,$Y$4,IF(A268=3,$Y$5,IF(A268=4,$Y$6,IF(A268=5,$Y$7,IF(A268=6,$Y$8,IF(A268=7,#REF!,""))))))))</f>
        <v>2.7E-2</v>
      </c>
      <c r="N268">
        <v>22.22</v>
      </c>
      <c r="O268">
        <f>$V$6</f>
        <v>4.4999999999999998E-2</v>
      </c>
      <c r="P268">
        <f t="shared" si="34"/>
        <v>-1.7999999999999999E-2</v>
      </c>
      <c r="Q268" s="32">
        <f t="shared" si="35"/>
        <v>305641.43508580513</v>
      </c>
      <c r="R268" s="26">
        <f t="shared" si="36"/>
        <v>23.19746508561234</v>
      </c>
      <c r="S268" s="26">
        <f t="shared" si="37"/>
        <v>4904.3674491091551</v>
      </c>
    </row>
    <row r="269" spans="1:19" x14ac:dyDescent="0.35">
      <c r="A269" s="15">
        <v>5</v>
      </c>
      <c r="C269" s="16">
        <f t="shared" si="38"/>
        <v>44172</v>
      </c>
      <c r="D269" s="17"/>
      <c r="L269" s="24">
        <f t="shared" si="33"/>
        <v>0.6</v>
      </c>
      <c r="M269">
        <f>IF(A269=0,$Y$2,IF(A269=1,$Y$3,IF(A269=2,$Y$4,IF(A269=3,$Y$5,IF(A269=4,$Y$6,IF(A269=5,$Y$7,IF(A269=6,$Y$8,IF(A269=7,#REF!,""))))))))</f>
        <v>2.7E-2</v>
      </c>
      <c r="N269">
        <v>22.22</v>
      </c>
      <c r="O269">
        <f>$V$6</f>
        <v>4.4999999999999998E-2</v>
      </c>
      <c r="P269">
        <f t="shared" si="34"/>
        <v>-1.7999999999999999E-2</v>
      </c>
      <c r="Q269" s="32">
        <f t="shared" si="35"/>
        <v>305640.81868979521</v>
      </c>
      <c r="R269" s="26">
        <f t="shared" si="36"/>
        <v>22.769975166703581</v>
      </c>
      <c r="S269" s="26">
        <f t="shared" si="37"/>
        <v>4905.4113350380076</v>
      </c>
    </row>
    <row r="270" spans="1:19" x14ac:dyDescent="0.35">
      <c r="A270" s="15">
        <v>5</v>
      </c>
      <c r="C270" s="16">
        <f t="shared" si="38"/>
        <v>44173</v>
      </c>
      <c r="D270" s="17"/>
      <c r="L270" s="24">
        <f t="shared" si="33"/>
        <v>0.6</v>
      </c>
      <c r="M270">
        <f>IF(A270=0,$Y$2,IF(A270=1,$Y$3,IF(A270=2,$Y$4,IF(A270=3,$Y$5,IF(A270=4,$Y$6,IF(A270=5,$Y$7,IF(A270=6,$Y$8,IF(A270=7,#REF!,""))))))))</f>
        <v>2.7E-2</v>
      </c>
      <c r="N270">
        <v>22.22</v>
      </c>
      <c r="O270">
        <f>$V$6</f>
        <v>4.4999999999999998E-2</v>
      </c>
      <c r="P270">
        <f t="shared" si="34"/>
        <v>-1.7999999999999999E-2</v>
      </c>
      <c r="Q270" s="32">
        <f t="shared" si="35"/>
        <v>305640.21365413797</v>
      </c>
      <c r="R270" s="26">
        <f t="shared" si="36"/>
        <v>22.350361941418488</v>
      </c>
      <c r="S270" s="26">
        <f t="shared" si="37"/>
        <v>4906.435983920509</v>
      </c>
    </row>
    <row r="271" spans="1:19" x14ac:dyDescent="0.35">
      <c r="A271" s="15">
        <v>5</v>
      </c>
      <c r="C271" s="16">
        <f t="shared" si="38"/>
        <v>44174</v>
      </c>
      <c r="D271" s="17"/>
      <c r="L271" s="24">
        <f t="shared" si="33"/>
        <v>0.6</v>
      </c>
      <c r="M271">
        <f>IF(A271=0,$Y$2,IF(A271=1,$Y$3,IF(A271=2,$Y$4,IF(A271=3,$Y$5,IF(A271=4,$Y$6,IF(A271=5,$Y$7,IF(A271=6,$Y$8,IF(A271=7,#REF!,""))))))))</f>
        <v>2.7E-2</v>
      </c>
      <c r="N271">
        <v>22.22</v>
      </c>
      <c r="O271">
        <f>$V$6</f>
        <v>4.4999999999999998E-2</v>
      </c>
      <c r="P271">
        <f t="shared" si="34"/>
        <v>-1.7999999999999999E-2</v>
      </c>
      <c r="Q271" s="32">
        <f t="shared" si="35"/>
        <v>305639.61976946931</v>
      </c>
      <c r="R271" s="26">
        <f t="shared" si="36"/>
        <v>21.938480322705662</v>
      </c>
      <c r="S271" s="26">
        <f t="shared" si="37"/>
        <v>4907.4417502078732</v>
      </c>
    </row>
    <row r="272" spans="1:19" x14ac:dyDescent="0.35">
      <c r="A272" s="15">
        <v>5</v>
      </c>
      <c r="C272" s="16">
        <f t="shared" si="38"/>
        <v>44175</v>
      </c>
      <c r="D272" s="17"/>
      <c r="L272" s="24">
        <f t="shared" si="33"/>
        <v>0.6</v>
      </c>
      <c r="M272">
        <f>IF(A272=0,$Y$2,IF(A272=1,$Y$3,IF(A272=2,$Y$4,IF(A272=3,$Y$5,IF(A272=4,$Y$6,IF(A272=5,$Y$7,IF(A272=6,$Y$8,IF(A272=7,#REF!,""))))))))</f>
        <v>2.7E-2</v>
      </c>
      <c r="N272">
        <v>22.22</v>
      </c>
      <c r="O272">
        <f>$V$6</f>
        <v>4.4999999999999998E-2</v>
      </c>
      <c r="P272">
        <f t="shared" si="34"/>
        <v>-1.7999999999999999E-2</v>
      </c>
      <c r="Q272" s="32">
        <f t="shared" si="35"/>
        <v>305639.03683028312</v>
      </c>
      <c r="R272" s="26">
        <f t="shared" si="36"/>
        <v>21.534187894359228</v>
      </c>
      <c r="S272" s="26">
        <f t="shared" si="37"/>
        <v>4908.4289818223951</v>
      </c>
    </row>
    <row r="273" spans="1:19" x14ac:dyDescent="0.35">
      <c r="A273" s="15">
        <v>5</v>
      </c>
      <c r="C273" s="16">
        <f t="shared" si="38"/>
        <v>44176</v>
      </c>
      <c r="D273" s="17"/>
      <c r="L273" s="24">
        <f t="shared" si="33"/>
        <v>0.6</v>
      </c>
      <c r="M273">
        <f>IF(A273=0,$Y$2,IF(A273=1,$Y$3,IF(A273=2,$Y$4,IF(A273=3,$Y$5,IF(A273=4,$Y$6,IF(A273=5,$Y$7,IF(A273=6,$Y$8,IF(A273=7,#REF!,""))))))))</f>
        <v>2.7E-2</v>
      </c>
      <c r="N273">
        <v>22.22</v>
      </c>
      <c r="O273">
        <f>$V$6</f>
        <v>4.4999999999999998E-2</v>
      </c>
      <c r="P273">
        <f t="shared" si="34"/>
        <v>-1.7999999999999999E-2</v>
      </c>
      <c r="Q273" s="32">
        <f t="shared" si="35"/>
        <v>305638.46463486034</v>
      </c>
      <c r="R273" s="26">
        <f t="shared" si="36"/>
        <v>21.137344861911828</v>
      </c>
      <c r="S273" s="26">
        <f t="shared" si="37"/>
        <v>4909.3980202776411</v>
      </c>
    </row>
    <row r="274" spans="1:19" x14ac:dyDescent="0.35">
      <c r="A274" s="15">
        <v>5</v>
      </c>
      <c r="C274" s="16">
        <f t="shared" si="38"/>
        <v>44177</v>
      </c>
      <c r="D274" s="17"/>
      <c r="L274" s="24">
        <f t="shared" si="33"/>
        <v>0.6</v>
      </c>
      <c r="M274">
        <f>IF(A274=0,$Y$2,IF(A274=1,$Y$3,IF(A274=2,$Y$4,IF(A274=3,$Y$5,IF(A274=4,$Y$6,IF(A274=5,$Y$7,IF(A274=6,$Y$8,IF(A274=7,#REF!,""))))))))</f>
        <v>2.7E-2</v>
      </c>
      <c r="N274">
        <v>22.22</v>
      </c>
      <c r="O274">
        <f>$V$6</f>
        <v>4.4999999999999998E-2</v>
      </c>
      <c r="P274">
        <f t="shared" si="34"/>
        <v>-1.7999999999999999E-2</v>
      </c>
      <c r="Q274" s="32">
        <f t="shared" si="35"/>
        <v>305637.90298519906</v>
      </c>
      <c r="R274" s="26">
        <f t="shared" si="36"/>
        <v>20.747814004428349</v>
      </c>
      <c r="S274" s="26">
        <f t="shared" si="37"/>
        <v>4910.3492007964269</v>
      </c>
    </row>
    <row r="275" spans="1:19" x14ac:dyDescent="0.35">
      <c r="A275" s="15">
        <v>5</v>
      </c>
      <c r="C275" s="16">
        <f t="shared" si="38"/>
        <v>44178</v>
      </c>
      <c r="D275" s="17"/>
      <c r="L275" s="24">
        <f t="shared" si="33"/>
        <v>0.6</v>
      </c>
      <c r="M275">
        <f>IF(A275=0,$Y$2,IF(A275=1,$Y$3,IF(A275=2,$Y$4,IF(A275=3,$Y$5,IF(A275=4,$Y$6,IF(A275=5,$Y$7,IF(A275=6,$Y$8,IF(A275=7,#REF!,""))))))))</f>
        <v>2.7E-2</v>
      </c>
      <c r="N275">
        <v>22.22</v>
      </c>
      <c r="O275">
        <f>$V$6</f>
        <v>4.4999999999999998E-2</v>
      </c>
      <c r="P275">
        <f t="shared" si="34"/>
        <v>-1.7999999999999999E-2</v>
      </c>
      <c r="Q275" s="32">
        <f t="shared" si="35"/>
        <v>305637.35168694612</v>
      </c>
      <c r="R275" s="26">
        <f t="shared" si="36"/>
        <v>20.365460627183953</v>
      </c>
      <c r="S275" s="26">
        <f t="shared" si="37"/>
        <v>4911.2828524266261</v>
      </c>
    </row>
    <row r="276" spans="1:19" x14ac:dyDescent="0.35">
      <c r="A276" s="15">
        <v>5</v>
      </c>
      <c r="C276" s="16">
        <f t="shared" si="38"/>
        <v>44179</v>
      </c>
      <c r="D276" s="17"/>
      <c r="L276" s="24">
        <f t="shared" si="33"/>
        <v>0.6</v>
      </c>
      <c r="M276">
        <f>IF(A276=0,$Y$2,IF(A276=1,$Y$3,IF(A276=2,$Y$4,IF(A276=3,$Y$5,IF(A276=4,$Y$6,IF(A276=5,$Y$7,IF(A276=6,$Y$8,IF(A276=7,#REF!,""))))))))</f>
        <v>2.7E-2</v>
      </c>
      <c r="N276">
        <v>22.22</v>
      </c>
      <c r="O276">
        <f>$V$6</f>
        <v>4.4999999999999998E-2</v>
      </c>
      <c r="P276">
        <f t="shared" si="34"/>
        <v>-1.7999999999999999E-2</v>
      </c>
      <c r="Q276" s="32">
        <f t="shared" si="35"/>
        <v>305636.81054932985</v>
      </c>
      <c r="R276" s="26">
        <f t="shared" si="36"/>
        <v>19.990152515210216</v>
      </c>
      <c r="S276" s="26">
        <f t="shared" si="37"/>
        <v>4912.1992981548492</v>
      </c>
    </row>
    <row r="277" spans="1:19" x14ac:dyDescent="0.35">
      <c r="A277" s="15">
        <v>5</v>
      </c>
      <c r="C277" s="16">
        <f t="shared" si="38"/>
        <v>44180</v>
      </c>
      <c r="D277" s="17"/>
      <c r="L277" s="24">
        <f t="shared" si="33"/>
        <v>0.6</v>
      </c>
      <c r="M277">
        <f>IF(A277=0,$Y$2,IF(A277=1,$Y$3,IF(A277=2,$Y$4,IF(A277=3,$Y$5,IF(A277=4,$Y$6,IF(A277=5,$Y$7,IF(A277=6,$Y$8,IF(A277=7,#REF!,""))))))))</f>
        <v>2.7E-2</v>
      </c>
      <c r="N277">
        <v>22.22</v>
      </c>
      <c r="O277">
        <f>$V$6</f>
        <v>4.4999999999999998E-2</v>
      </c>
      <c r="P277">
        <f t="shared" si="34"/>
        <v>-1.7999999999999999E-2</v>
      </c>
      <c r="Q277" s="32">
        <f t="shared" si="35"/>
        <v>305636.27938509418</v>
      </c>
      <c r="R277" s="26">
        <f t="shared" si="36"/>
        <v>19.621759887693546</v>
      </c>
      <c r="S277" s="26">
        <f t="shared" si="37"/>
        <v>4913.0988550180336</v>
      </c>
    </row>
    <row r="278" spans="1:19" x14ac:dyDescent="0.35">
      <c r="A278" s="15">
        <v>5</v>
      </c>
      <c r="C278" s="16">
        <f t="shared" si="38"/>
        <v>44181</v>
      </c>
      <c r="D278" s="17"/>
      <c r="L278" s="24">
        <f t="shared" si="33"/>
        <v>0.6</v>
      </c>
      <c r="M278">
        <f>IF(A278=0,$Y$2,IF(A278=1,$Y$3,IF(A278=2,$Y$4,IF(A278=3,$Y$5,IF(A278=4,$Y$6,IF(A278=5,$Y$7,IF(A278=6,$Y$8,IF(A278=7,#REF!,""))))))))</f>
        <v>2.7E-2</v>
      </c>
      <c r="N278">
        <v>22.22</v>
      </c>
      <c r="O278">
        <f>$V$6</f>
        <v>4.4999999999999998E-2</v>
      </c>
      <c r="P278">
        <f t="shared" si="34"/>
        <v>-1.7999999999999999E-2</v>
      </c>
      <c r="Q278" s="32">
        <f t="shared" si="35"/>
        <v>305635.7580104337</v>
      </c>
      <c r="R278" s="26">
        <f t="shared" si="36"/>
        <v>19.260155353210369</v>
      </c>
      <c r="S278" s="26">
        <f t="shared" si="37"/>
        <v>4913.9818342129802</v>
      </c>
    </row>
    <row r="279" spans="1:19" x14ac:dyDescent="0.35">
      <c r="A279" s="15">
        <v>5</v>
      </c>
      <c r="C279" s="16">
        <f t="shared" si="38"/>
        <v>44182</v>
      </c>
      <c r="D279" s="17"/>
      <c r="L279" s="24">
        <f t="shared" si="33"/>
        <v>0.6</v>
      </c>
      <c r="M279">
        <f>IF(A279=0,$Y$2,IF(A279=1,$Y$3,IF(A279=2,$Y$4,IF(A279=3,$Y$5,IF(A279=4,$Y$6,IF(A279=5,$Y$7,IF(A279=6,$Y$8,IF(A279=7,#REF!,""))))))))</f>
        <v>2.7E-2</v>
      </c>
      <c r="N279">
        <v>22.22</v>
      </c>
      <c r="O279">
        <f>$V$6</f>
        <v>4.4999999999999998E-2</v>
      </c>
      <c r="P279">
        <f t="shared" si="34"/>
        <v>-1.7999999999999999E-2</v>
      </c>
      <c r="Q279" s="32">
        <f t="shared" si="35"/>
        <v>305635.24624493025</v>
      </c>
      <c r="R279" s="26">
        <f t="shared" si="36"/>
        <v>18.905213865783686</v>
      </c>
      <c r="S279" s="26">
        <f t="shared" si="37"/>
        <v>4914.8485412038744</v>
      </c>
    </row>
    <row r="280" spans="1:19" x14ac:dyDescent="0.35">
      <c r="A280" s="15">
        <v>5</v>
      </c>
      <c r="C280" s="16">
        <f t="shared" si="38"/>
        <v>44183</v>
      </c>
      <c r="D280" s="17"/>
      <c r="L280" s="24">
        <f t="shared" si="33"/>
        <v>0.6</v>
      </c>
      <c r="M280">
        <f>IF(A280=0,$Y$2,IF(A280=1,$Y$3,IF(A280=2,$Y$4,IF(A280=3,$Y$5,IF(A280=4,$Y$6,IF(A280=5,$Y$7,IF(A280=6,$Y$8,IF(A280=7,#REF!,""))))))))</f>
        <v>2.7E-2</v>
      </c>
      <c r="N280">
        <v>22.22</v>
      </c>
      <c r="O280">
        <f>$V$6</f>
        <v>4.4999999999999998E-2</v>
      </c>
      <c r="P280">
        <f t="shared" si="34"/>
        <v>-1.7999999999999999E-2</v>
      </c>
      <c r="Q280" s="32">
        <f t="shared" si="35"/>
        <v>305634.74391149031</v>
      </c>
      <c r="R280" s="26">
        <f t="shared" si="36"/>
        <v>18.556812681746109</v>
      </c>
      <c r="S280" s="26">
        <f t="shared" si="37"/>
        <v>4915.6992758278348</v>
      </c>
    </row>
    <row r="281" spans="1:19" x14ac:dyDescent="0.35">
      <c r="A281" s="15">
        <v>5</v>
      </c>
      <c r="C281" s="16">
        <f t="shared" si="38"/>
        <v>44184</v>
      </c>
      <c r="D281" s="17"/>
      <c r="L281" s="24">
        <f t="shared" si="33"/>
        <v>0.6</v>
      </c>
      <c r="M281">
        <f>IF(A281=0,$Y$2,IF(A281=1,$Y$3,IF(A281=2,$Y$4,IF(A281=3,$Y$5,IF(A281=4,$Y$6,IF(A281=5,$Y$7,IF(A281=6,$Y$8,IF(A281=7,#REF!,""))))))))</f>
        <v>2.7E-2</v>
      </c>
      <c r="N281">
        <v>22.22</v>
      </c>
      <c r="O281">
        <f>$V$6</f>
        <v>4.4999999999999998E-2</v>
      </c>
      <c r="P281">
        <f t="shared" si="34"/>
        <v>-1.7999999999999999E-2</v>
      </c>
      <c r="Q281" s="32">
        <f t="shared" si="35"/>
        <v>305634.25083628396</v>
      </c>
      <c r="R281" s="26">
        <f t="shared" si="36"/>
        <v>18.214831317394562</v>
      </c>
      <c r="S281" s="26">
        <f t="shared" si="37"/>
        <v>4916.5343323985135</v>
      </c>
    </row>
    <row r="282" spans="1:19" x14ac:dyDescent="0.35">
      <c r="A282" s="15">
        <v>5</v>
      </c>
      <c r="C282" s="16">
        <f t="shared" si="38"/>
        <v>44185</v>
      </c>
      <c r="D282" s="17"/>
      <c r="L282" s="24">
        <f t="shared" si="33"/>
        <v>0.6</v>
      </c>
      <c r="M282">
        <f>IF(A282=0,$Y$2,IF(A282=1,$Y$3,IF(A282=2,$Y$4,IF(A282=3,$Y$5,IF(A282=4,$Y$6,IF(A282=5,$Y$7,IF(A282=6,$Y$8,IF(A282=7,#REF!,""))))))))</f>
        <v>2.7E-2</v>
      </c>
      <c r="N282">
        <v>22.22</v>
      </c>
      <c r="O282">
        <f>$V$6</f>
        <v>4.4999999999999998E-2</v>
      </c>
      <c r="P282">
        <f t="shared" si="34"/>
        <v>-1.7999999999999999E-2</v>
      </c>
      <c r="Q282" s="32">
        <f t="shared" si="35"/>
        <v>305633.76684868464</v>
      </c>
      <c r="R282" s="26">
        <f t="shared" si="36"/>
        <v>17.879151507422204</v>
      </c>
      <c r="S282" s="26">
        <f t="shared" si="37"/>
        <v>4917.3539998077958</v>
      </c>
    </row>
    <row r="283" spans="1:19" x14ac:dyDescent="0.35">
      <c r="A283" s="15">
        <v>5</v>
      </c>
      <c r="C283" s="16">
        <f t="shared" si="38"/>
        <v>44186</v>
      </c>
      <c r="D283" s="17"/>
      <c r="L283" s="24">
        <f t="shared" si="33"/>
        <v>0.6</v>
      </c>
      <c r="M283">
        <f>IF(A283=0,$Y$2,IF(A283=1,$Y$3,IF(A283=2,$Y$4,IF(A283=3,$Y$5,IF(A283=4,$Y$6,IF(A283=5,$Y$7,IF(A283=6,$Y$8,IF(A283=7,#REF!,""))))))))</f>
        <v>2.7E-2</v>
      </c>
      <c r="N283">
        <v>22.22</v>
      </c>
      <c r="O283">
        <f>$V$6</f>
        <v>4.4999999999999998E-2</v>
      </c>
      <c r="P283">
        <f t="shared" si="34"/>
        <v>-1.7999999999999999E-2</v>
      </c>
      <c r="Q283" s="32">
        <f t="shared" si="35"/>
        <v>305633.29178121011</v>
      </c>
      <c r="R283" s="26">
        <f t="shared" si="36"/>
        <v>17.549657164113391</v>
      </c>
      <c r="S283" s="26">
        <f t="shared" si="37"/>
        <v>4918.1585616256298</v>
      </c>
    </row>
    <row r="284" spans="1:19" x14ac:dyDescent="0.35">
      <c r="A284" s="15">
        <v>5</v>
      </c>
      <c r="C284" s="16">
        <f t="shared" si="38"/>
        <v>44187</v>
      </c>
      <c r="D284" s="17"/>
      <c r="L284" s="24">
        <f t="shared" si="33"/>
        <v>0.6</v>
      </c>
      <c r="M284">
        <f>IF(A284=0,$Y$2,IF(A284=1,$Y$3,IF(A284=2,$Y$4,IF(A284=3,$Y$5,IF(A284=4,$Y$6,IF(A284=5,$Y$7,IF(A284=6,$Y$8,IF(A284=7,#REF!,""))))))))</f>
        <v>2.7E-2</v>
      </c>
      <c r="N284">
        <v>22.22</v>
      </c>
      <c r="O284">
        <f>$V$6</f>
        <v>4.4999999999999998E-2</v>
      </c>
      <c r="P284">
        <f t="shared" si="34"/>
        <v>-1.7999999999999999E-2</v>
      </c>
      <c r="Q284" s="32">
        <f t="shared" si="35"/>
        <v>305632.82546946453</v>
      </c>
      <c r="R284" s="26">
        <f t="shared" si="36"/>
        <v>17.226234337287686</v>
      </c>
      <c r="S284" s="26">
        <f t="shared" si="37"/>
        <v>4918.9482961980148</v>
      </c>
    </row>
    <row r="285" spans="1:19" x14ac:dyDescent="0.35">
      <c r="A285" s="15">
        <v>5</v>
      </c>
      <c r="C285" s="16">
        <f t="shared" si="38"/>
        <v>44188</v>
      </c>
      <c r="D285" s="17"/>
      <c r="L285" s="24">
        <f t="shared" si="33"/>
        <v>0.6</v>
      </c>
      <c r="M285">
        <f>IF(A285=0,$Y$2,IF(A285=1,$Y$3,IF(A285=2,$Y$4,IF(A285=3,$Y$5,IF(A285=4,$Y$6,IF(A285=5,$Y$7,IF(A285=6,$Y$8,IF(A285=7,#REF!,""))))))))</f>
        <v>2.7E-2</v>
      </c>
      <c r="N285">
        <v>22.22</v>
      </c>
      <c r="O285">
        <f>$V$6</f>
        <v>4.4999999999999998E-2</v>
      </c>
      <c r="P285">
        <f t="shared" si="34"/>
        <v>-1.7999999999999999E-2</v>
      </c>
      <c r="Q285" s="32">
        <f t="shared" si="35"/>
        <v>305632.36775208166</v>
      </c>
      <c r="R285" s="26">
        <f t="shared" si="36"/>
        <v>16.908771174979247</v>
      </c>
      <c r="S285" s="26">
        <f t="shared" si="37"/>
        <v>4919.7234767431928</v>
      </c>
    </row>
    <row r="286" spans="1:19" x14ac:dyDescent="0.35">
      <c r="A286" s="15">
        <v>5</v>
      </c>
      <c r="C286" s="16">
        <f t="shared" si="38"/>
        <v>44189</v>
      </c>
      <c r="D286" s="17"/>
      <c r="L286" s="24">
        <f t="shared" si="33"/>
        <v>0.6</v>
      </c>
      <c r="M286">
        <f>IF(A286=0,$Y$2,IF(A286=1,$Y$3,IF(A286=2,$Y$4,IF(A286=3,$Y$5,IF(A286=4,$Y$6,IF(A286=5,$Y$7,IF(A286=6,$Y$8,IF(A286=7,#REF!,""))))))))</f>
        <v>2.7E-2</v>
      </c>
      <c r="N286">
        <v>22.22</v>
      </c>
      <c r="O286">
        <f>$V$6</f>
        <v>4.4999999999999998E-2</v>
      </c>
      <c r="P286">
        <f t="shared" si="34"/>
        <v>-1.7999999999999999E-2</v>
      </c>
      <c r="Q286" s="32">
        <f t="shared" si="35"/>
        <v>305631.9184706689</v>
      </c>
      <c r="R286" s="26">
        <f t="shared" si="36"/>
        <v>16.597157884838143</v>
      </c>
      <c r="S286" s="26">
        <f t="shared" si="37"/>
        <v>4920.4843714460667</v>
      </c>
    </row>
    <row r="287" spans="1:19" x14ac:dyDescent="0.35">
      <c r="A287" s="15">
        <v>5</v>
      </c>
      <c r="C287" s="16">
        <f t="shared" si="38"/>
        <v>44190</v>
      </c>
      <c r="D287" s="17"/>
      <c r="L287" s="24">
        <f t="shared" si="33"/>
        <v>0.6</v>
      </c>
      <c r="M287">
        <f>IF(A287=0,$Y$2,IF(A287=1,$Y$3,IF(A287=2,$Y$4,IF(A287=3,$Y$5,IF(A287=4,$Y$6,IF(A287=5,$Y$7,IF(A287=6,$Y$8,IF(A287=7,#REF!,""))))))))</f>
        <v>2.7E-2</v>
      </c>
      <c r="N287">
        <v>22.22</v>
      </c>
      <c r="O287">
        <f>$V$6</f>
        <v>4.4999999999999998E-2</v>
      </c>
      <c r="P287">
        <f t="shared" si="34"/>
        <v>-1.7999999999999999E-2</v>
      </c>
      <c r="Q287" s="32">
        <f t="shared" si="35"/>
        <v>305631.47746975266</v>
      </c>
      <c r="R287" s="26">
        <f t="shared" si="36"/>
        <v>16.291286696240384</v>
      </c>
      <c r="S287" s="26">
        <f t="shared" si="37"/>
        <v>4921.2312435508848</v>
      </c>
    </row>
    <row r="288" spans="1:19" x14ac:dyDescent="0.35">
      <c r="A288" s="15">
        <v>5</v>
      </c>
      <c r="C288" s="16">
        <f t="shared" si="38"/>
        <v>44191</v>
      </c>
      <c r="D288" s="17"/>
      <c r="L288" s="24">
        <f t="shared" si="33"/>
        <v>0.6</v>
      </c>
      <c r="M288">
        <f>IF(A288=0,$Y$2,IF(A288=1,$Y$3,IF(A288=2,$Y$4,IF(A288=3,$Y$5,IF(A288=4,$Y$6,IF(A288=5,$Y$7,IF(A288=6,$Y$8,IF(A288=7,#REF!,""))))))))</f>
        <v>2.7E-2</v>
      </c>
      <c r="N288">
        <v>22.22</v>
      </c>
      <c r="O288">
        <f>$V$6</f>
        <v>4.4999999999999998E-2</v>
      </c>
      <c r="P288">
        <f t="shared" si="34"/>
        <v>-1.7999999999999999E-2</v>
      </c>
      <c r="Q288" s="32">
        <f t="shared" si="35"/>
        <v>305631.0445967245</v>
      </c>
      <c r="R288" s="26">
        <f t="shared" si="36"/>
        <v>15.991051823093708</v>
      </c>
      <c r="S288" s="26">
        <f t="shared" si="37"/>
        <v>4921.9643514522159</v>
      </c>
    </row>
    <row r="289" spans="1:19" x14ac:dyDescent="0.35">
      <c r="A289" s="15">
        <v>5</v>
      </c>
      <c r="C289" s="16">
        <f t="shared" si="38"/>
        <v>44192</v>
      </c>
      <c r="D289" s="17"/>
      <c r="L289" s="24">
        <f t="shared" si="33"/>
        <v>0.6</v>
      </c>
      <c r="M289">
        <f>IF(A289=0,$Y$2,IF(A289=1,$Y$3,IF(A289=2,$Y$4,IF(A289=3,$Y$5,IF(A289=4,$Y$6,IF(A289=5,$Y$7,IF(A289=6,$Y$8,IF(A289=7,#REF!,""))))))))</f>
        <v>2.7E-2</v>
      </c>
      <c r="N289">
        <v>22.22</v>
      </c>
      <c r="O289">
        <f>$V$6</f>
        <v>4.4999999999999998E-2</v>
      </c>
      <c r="P289">
        <f t="shared" si="34"/>
        <v>-1.7999999999999999E-2</v>
      </c>
      <c r="Q289" s="32">
        <f t="shared" si="35"/>
        <v>305630.61970178824</v>
      </c>
      <c r="R289" s="26">
        <f t="shared" si="36"/>
        <v>15.696349427326407</v>
      </c>
      <c r="S289" s="26">
        <f t="shared" si="37"/>
        <v>4922.6839487842553</v>
      </c>
    </row>
    <row r="290" spans="1:19" x14ac:dyDescent="0.35">
      <c r="A290" s="15">
        <v>5</v>
      </c>
      <c r="C290" s="16">
        <f t="shared" si="38"/>
        <v>44193</v>
      </c>
      <c r="D290" s="17"/>
      <c r="L290" s="24">
        <f t="shared" si="33"/>
        <v>0.6</v>
      </c>
      <c r="M290">
        <f>IF(A290=0,$Y$2,IF(A290=1,$Y$3,IF(A290=2,$Y$4,IF(A290=3,$Y$5,IF(A290=4,$Y$6,IF(A290=5,$Y$7,IF(A290=6,$Y$8,IF(A290=7,#REF!,""))))))))</f>
        <v>2.7E-2</v>
      </c>
      <c r="N290">
        <v>22.22</v>
      </c>
      <c r="O290">
        <f>$V$6</f>
        <v>4.4999999999999998E-2</v>
      </c>
      <c r="P290">
        <f t="shared" si="34"/>
        <v>-1.7999999999999999E-2</v>
      </c>
      <c r="Q290" s="32">
        <f t="shared" si="35"/>
        <v>305630.20263790828</v>
      </c>
      <c r="R290" s="26">
        <f t="shared" si="36"/>
        <v>15.407077583046675</v>
      </c>
      <c r="S290" s="26">
        <f t="shared" si="37"/>
        <v>4923.3902845084849</v>
      </c>
    </row>
    <row r="291" spans="1:19" x14ac:dyDescent="0.35">
      <c r="A291" s="15">
        <v>5</v>
      </c>
      <c r="C291" s="16">
        <f t="shared" si="38"/>
        <v>44194</v>
      </c>
      <c r="D291" s="17"/>
      <c r="L291" s="24">
        <f t="shared" si="33"/>
        <v>0.6</v>
      </c>
      <c r="M291">
        <f>IF(A291=0,$Y$2,IF(A291=1,$Y$3,IF(A291=2,$Y$4,IF(A291=3,$Y$5,IF(A291=4,$Y$6,IF(A291=5,$Y$7,IF(A291=6,$Y$8,IF(A291=7,#REF!,""))))))))</f>
        <v>2.7E-2</v>
      </c>
      <c r="N291">
        <v>22.22</v>
      </c>
      <c r="O291">
        <f>$V$6</f>
        <v>4.4999999999999998E-2</v>
      </c>
      <c r="P291">
        <f t="shared" si="34"/>
        <v>-1.7999999999999999E-2</v>
      </c>
      <c r="Q291" s="32">
        <f t="shared" si="35"/>
        <v>305629.79326075874</v>
      </c>
      <c r="R291" s="26">
        <f t="shared" si="36"/>
        <v>15.123136241360212</v>
      </c>
      <c r="S291" s="26">
        <f t="shared" si="37"/>
        <v>4924.0836029997217</v>
      </c>
    </row>
    <row r="292" spans="1:19" x14ac:dyDescent="0.35">
      <c r="A292" s="15">
        <v>5</v>
      </c>
      <c r="C292" s="16">
        <f t="shared" si="38"/>
        <v>44195</v>
      </c>
      <c r="D292" s="17"/>
      <c r="L292" s="24">
        <f t="shared" si="33"/>
        <v>0.6</v>
      </c>
      <c r="M292">
        <f>IF(A292=0,$Y$2,IF(A292=1,$Y$3,IF(A292=2,$Y$4,IF(A292=3,$Y$5,IF(A292=4,$Y$6,IF(A292=5,$Y$7,IF(A292=6,$Y$8,IF(A292=7,#REF!,""))))))))</f>
        <v>2.7E-2</v>
      </c>
      <c r="N292">
        <v>22.22</v>
      </c>
      <c r="O292">
        <f>$V$6</f>
        <v>4.4999999999999998E-2</v>
      </c>
      <c r="P292">
        <f t="shared" si="34"/>
        <v>-1.7999999999999999E-2</v>
      </c>
      <c r="Q292" s="32">
        <f t="shared" si="35"/>
        <v>305629.39142867341</v>
      </c>
      <c r="R292" s="26">
        <f t="shared" si="36"/>
        <v>14.844427195834042</v>
      </c>
      <c r="S292" s="26">
        <f t="shared" si="37"/>
        <v>4924.7641441305832</v>
      </c>
    </row>
    <row r="293" spans="1:19" x14ac:dyDescent="0.35">
      <c r="A293" s="15">
        <v>5</v>
      </c>
      <c r="C293" s="16">
        <f t="shared" si="38"/>
        <v>44196</v>
      </c>
      <c r="D293" s="17"/>
      <c r="L293" s="24">
        <f t="shared" si="33"/>
        <v>0.6</v>
      </c>
      <c r="M293">
        <f>IF(A293=0,$Y$2,IF(A293=1,$Y$3,IF(A293=2,$Y$4,IF(A293=3,$Y$5,IF(A293=4,$Y$6,IF(A293=5,$Y$7,IF(A293=6,$Y$8,IF(A293=7,#REF!,""))))))))</f>
        <v>2.7E-2</v>
      </c>
      <c r="N293">
        <v>22.22</v>
      </c>
      <c r="O293">
        <f>$V$6</f>
        <v>4.4999999999999998E-2</v>
      </c>
      <c r="P293">
        <f t="shared" si="34"/>
        <v>-1.7999999999999999E-2</v>
      </c>
      <c r="Q293" s="32">
        <f t="shared" si="35"/>
        <v>305628.99700259685</v>
      </c>
      <c r="R293" s="26">
        <f t="shared" si="36"/>
        <v>14.570854048594725</v>
      </c>
      <c r="S293" s="26">
        <f t="shared" si="37"/>
        <v>4925.4321433543955</v>
      </c>
    </row>
    <row r="294" spans="1:19" x14ac:dyDescent="0.35">
      <c r="A294" s="15">
        <v>5</v>
      </c>
      <c r="C294" s="16">
        <f t="shared" si="38"/>
        <v>44197</v>
      </c>
      <c r="D294" s="17"/>
      <c r="L294" s="24">
        <f t="shared" si="33"/>
        <v>0.6</v>
      </c>
      <c r="M294">
        <f>IF(A294=0,$Y$2,IF(A294=1,$Y$3,IF(A294=2,$Y$4,IF(A294=3,$Y$5,IF(A294=4,$Y$6,IF(A294=5,$Y$7,IF(A294=6,$Y$8,IF(A294=7,#REF!,""))))))))</f>
        <v>2.7E-2</v>
      </c>
      <c r="N294">
        <v>22.22</v>
      </c>
      <c r="O294">
        <f>$V$6</f>
        <v>4.4999999999999998E-2</v>
      </c>
      <c r="P294">
        <f t="shared" si="34"/>
        <v>-1.7999999999999999E-2</v>
      </c>
      <c r="Q294" s="32">
        <f t="shared" si="35"/>
        <v>305628.60984603618</v>
      </c>
      <c r="R294" s="26">
        <f t="shared" si="36"/>
        <v>14.302322177049328</v>
      </c>
      <c r="S294" s="26">
        <f t="shared" si="37"/>
        <v>4926.0878317865827</v>
      </c>
    </row>
    <row r="295" spans="1:19" x14ac:dyDescent="0.35">
      <c r="A295" s="15">
        <v>5</v>
      </c>
      <c r="C295" s="16">
        <f t="shared" si="38"/>
        <v>44198</v>
      </c>
      <c r="D295" s="17"/>
      <c r="L295" s="24">
        <f t="shared" si="33"/>
        <v>0.6</v>
      </c>
      <c r="M295">
        <f>IF(A295=0,$Y$2,IF(A295=1,$Y$3,IF(A295=2,$Y$4,IF(A295=3,$Y$5,IF(A295=4,$Y$6,IF(A295=5,$Y$7,IF(A295=6,$Y$8,IF(A295=7,#REF!,""))))))))</f>
        <v>2.7E-2</v>
      </c>
      <c r="N295">
        <v>22.22</v>
      </c>
      <c r="O295">
        <f>$V$6</f>
        <v>4.4999999999999998E-2</v>
      </c>
      <c r="P295">
        <f t="shared" si="34"/>
        <v>-1.7999999999999999E-2</v>
      </c>
      <c r="Q295" s="32">
        <f t="shared" si="35"/>
        <v>305628.22982501407</v>
      </c>
      <c r="R295" s="26">
        <f t="shared" si="36"/>
        <v>14.038738701217765</v>
      </c>
      <c r="S295" s="26">
        <f t="shared" si="37"/>
        <v>4926.73143628455</v>
      </c>
    </row>
    <row r="296" spans="1:19" x14ac:dyDescent="0.35">
      <c r="A296" s="15">
        <v>5</v>
      </c>
      <c r="C296" s="16">
        <f t="shared" si="38"/>
        <v>44199</v>
      </c>
      <c r="D296" s="17"/>
      <c r="L296" s="24">
        <f t="shared" si="33"/>
        <v>0.6</v>
      </c>
      <c r="M296">
        <f>IF(A296=0,$Y$2,IF(A296=1,$Y$3,IF(A296=2,$Y$4,IF(A296=3,$Y$5,IF(A296=4,$Y$6,IF(A296=5,$Y$7,IF(A296=6,$Y$8,IF(A296=7,#REF!,""))))))))</f>
        <v>2.7E-2</v>
      </c>
      <c r="N296">
        <v>22.22</v>
      </c>
      <c r="O296">
        <f>$V$6</f>
        <v>4.4999999999999998E-2</v>
      </c>
      <c r="P296">
        <f t="shared" si="34"/>
        <v>-1.7999999999999999E-2</v>
      </c>
      <c r="Q296" s="32">
        <f t="shared" si="35"/>
        <v>305627.85680802207</v>
      </c>
      <c r="R296" s="26">
        <f t="shared" si="36"/>
        <v>13.780012451665316</v>
      </c>
      <c r="S296" s="26">
        <f t="shared" si="37"/>
        <v>4927.3631795261044</v>
      </c>
    </row>
    <row r="297" spans="1:19" x14ac:dyDescent="0.35">
      <c r="A297" s="15">
        <v>5</v>
      </c>
      <c r="C297" s="16">
        <f t="shared" si="38"/>
        <v>44200</v>
      </c>
      <c r="D297" s="17"/>
      <c r="L297" s="24">
        <f t="shared" si="33"/>
        <v>0.6</v>
      </c>
      <c r="M297">
        <f>IF(A297=0,$Y$2,IF(A297=1,$Y$3,IF(A297=2,$Y$4,IF(A297=3,$Y$5,IF(A297=4,$Y$6,IF(A297=5,$Y$7,IF(A297=6,$Y$8,IF(A297=7,#REF!,""))))))))</f>
        <v>2.7E-2</v>
      </c>
      <c r="N297">
        <v>22.22</v>
      </c>
      <c r="O297">
        <f>$V$6</f>
        <v>4.4999999999999998E-2</v>
      </c>
      <c r="P297">
        <f t="shared" si="34"/>
        <v>-1.7999999999999999E-2</v>
      </c>
      <c r="Q297" s="32">
        <f t="shared" si="35"/>
        <v>305627.49066597538</v>
      </c>
      <c r="R297" s="26">
        <f t="shared" si="36"/>
        <v>13.526053938024321</v>
      </c>
      <c r="S297" s="26">
        <f t="shared" si="37"/>
        <v>4927.9832800864297</v>
      </c>
    </row>
    <row r="298" spans="1:19" x14ac:dyDescent="0.35">
      <c r="A298" s="15">
        <v>5</v>
      </c>
      <c r="C298" s="16">
        <f t="shared" si="38"/>
        <v>44201</v>
      </c>
      <c r="D298" s="17"/>
      <c r="L298" s="24">
        <f t="shared" si="33"/>
        <v>0.6</v>
      </c>
      <c r="M298">
        <f>IF(A298=0,$Y$2,IF(A298=1,$Y$3,IF(A298=2,$Y$4,IF(A298=3,$Y$5,IF(A298=4,$Y$6,IF(A298=5,$Y$7,IF(A298=6,$Y$8,IF(A298=7,#REF!,""))))))))</f>
        <v>2.7E-2</v>
      </c>
      <c r="N298">
        <v>22.22</v>
      </c>
      <c r="O298">
        <f>$V$6</f>
        <v>4.4999999999999998E-2</v>
      </c>
      <c r="P298">
        <f t="shared" si="34"/>
        <v>-1.7999999999999999E-2</v>
      </c>
      <c r="Q298" s="32">
        <f t="shared" si="35"/>
        <v>305627.13127216807</v>
      </c>
      <c r="R298" s="26">
        <f t="shared" si="36"/>
        <v>13.276775318094263</v>
      </c>
      <c r="S298" s="26">
        <f t="shared" si="37"/>
        <v>4928.5919525136405</v>
      </c>
    </row>
    <row r="299" spans="1:19" x14ac:dyDescent="0.35">
      <c r="A299" s="15">
        <v>5</v>
      </c>
      <c r="C299" s="16">
        <f t="shared" si="38"/>
        <v>44202</v>
      </c>
      <c r="D299" s="17"/>
      <c r="L299" s="24">
        <f t="shared" si="33"/>
        <v>0.6</v>
      </c>
      <c r="M299">
        <f>IF(A299=0,$Y$2,IF(A299=1,$Y$3,IF(A299=2,$Y$4,IF(A299=3,$Y$5,IF(A299=4,$Y$6,IF(A299=5,$Y$7,IF(A299=6,$Y$8,IF(A299=7,#REF!,""))))))))</f>
        <v>2.7E-2</v>
      </c>
      <c r="N299">
        <v>22.22</v>
      </c>
      <c r="O299">
        <f>$V$6</f>
        <v>4.4999999999999998E-2</v>
      </c>
      <c r="P299">
        <f t="shared" si="34"/>
        <v>-1.7999999999999999E-2</v>
      </c>
      <c r="Q299" s="32">
        <f t="shared" si="35"/>
        <v>305626.77850222937</v>
      </c>
      <c r="R299" s="26">
        <f t="shared" si="36"/>
        <v>13.032090367509655</v>
      </c>
      <c r="S299" s="26">
        <f t="shared" si="37"/>
        <v>4929.1894074029551</v>
      </c>
    </row>
    <row r="300" spans="1:19" x14ac:dyDescent="0.35">
      <c r="A300" s="15">
        <v>5</v>
      </c>
      <c r="C300" s="16">
        <f t="shared" si="38"/>
        <v>44203</v>
      </c>
      <c r="D300" s="17"/>
      <c r="L300" s="24">
        <f t="shared" si="33"/>
        <v>0.6</v>
      </c>
      <c r="M300">
        <f>IF(A300=0,$Y$2,IF(A300=1,$Y$3,IF(A300=2,$Y$4,IF(A300=3,$Y$5,IF(A300=4,$Y$6,IF(A300=5,$Y$7,IF(A300=6,$Y$8,IF(A300=7,#REF!,""))))))))</f>
        <v>2.7E-2</v>
      </c>
      <c r="N300">
        <v>22.22</v>
      </c>
      <c r="O300">
        <f>$V$6</f>
        <v>4.4999999999999998E-2</v>
      </c>
      <c r="P300">
        <f t="shared" si="34"/>
        <v>-1.7999999999999999E-2</v>
      </c>
      <c r="Q300" s="32">
        <f t="shared" si="35"/>
        <v>305626.43223408039</v>
      </c>
      <c r="R300" s="26">
        <f t="shared" si="36"/>
        <v>12.791914449965311</v>
      </c>
      <c r="S300" s="26">
        <f t="shared" si="37"/>
        <v>4929.7758514694933</v>
      </c>
    </row>
    <row r="301" spans="1:19" x14ac:dyDescent="0.35">
      <c r="A301" s="15">
        <v>5</v>
      </c>
      <c r="C301" s="16">
        <f t="shared" si="38"/>
        <v>44204</v>
      </c>
      <c r="D301" s="17"/>
      <c r="L301" s="24">
        <f t="shared" si="33"/>
        <v>0.6</v>
      </c>
      <c r="M301">
        <f>IF(A301=0,$Y$2,IF(A301=1,$Y$3,IF(A301=2,$Y$4,IF(A301=3,$Y$5,IF(A301=4,$Y$6,IF(A301=5,$Y$7,IF(A301=6,$Y$8,IF(A301=7,#REF!,""))))))))</f>
        <v>2.7E-2</v>
      </c>
      <c r="N301">
        <v>22.22</v>
      </c>
      <c r="O301">
        <f>$V$6</f>
        <v>4.4999999999999998E-2</v>
      </c>
      <c r="P301">
        <f t="shared" si="34"/>
        <v>-1.7999999999999999E-2</v>
      </c>
      <c r="Q301" s="32">
        <f t="shared" si="35"/>
        <v>305626.09234789212</v>
      </c>
      <c r="R301" s="26">
        <f t="shared" si="36"/>
        <v>12.556164487988797</v>
      </c>
      <c r="S301" s="26">
        <f t="shared" si="37"/>
        <v>4930.3514876197414</v>
      </c>
    </row>
    <row r="302" spans="1:19" x14ac:dyDescent="0.35">
      <c r="A302" s="15">
        <v>5</v>
      </c>
      <c r="C302" s="16">
        <f t="shared" si="38"/>
        <v>44205</v>
      </c>
      <c r="D302" s="17"/>
      <c r="L302" s="24">
        <f t="shared" si="33"/>
        <v>0.6</v>
      </c>
      <c r="M302">
        <f>IF(A302=0,$Y$2,IF(A302=1,$Y$3,IF(A302=2,$Y$4,IF(A302=3,$Y$5,IF(A302=4,$Y$6,IF(A302=5,$Y$7,IF(A302=6,$Y$8,IF(A302=7,#REF!,""))))))))</f>
        <v>2.7E-2</v>
      </c>
      <c r="N302">
        <v>22.22</v>
      </c>
      <c r="O302">
        <f>$V$6</f>
        <v>4.4999999999999998E-2</v>
      </c>
      <c r="P302">
        <f t="shared" si="34"/>
        <v>-1.7999999999999999E-2</v>
      </c>
      <c r="Q302" s="32">
        <f t="shared" si="35"/>
        <v>305625.75872604392</v>
      </c>
      <c r="R302" s="26">
        <f t="shared" si="36"/>
        <v>12.324758934250037</v>
      </c>
      <c r="S302" s="26">
        <f t="shared" si="37"/>
        <v>4930.9165150217013</v>
      </c>
    </row>
    <row r="303" spans="1:19" x14ac:dyDescent="0.35">
      <c r="A303" s="15">
        <v>5</v>
      </c>
      <c r="C303" s="16">
        <f t="shared" si="38"/>
        <v>44206</v>
      </c>
      <c r="D303" s="17"/>
      <c r="L303" s="24">
        <f t="shared" si="33"/>
        <v>0.6</v>
      </c>
      <c r="M303">
        <f>IF(A303=0,$Y$2,IF(A303=1,$Y$3,IF(A303=2,$Y$4,IF(A303=3,$Y$5,IF(A303=4,$Y$6,IF(A303=5,$Y$7,IF(A303=6,$Y$8,IF(A303=7,#REF!,""))))))))</f>
        <v>2.7E-2</v>
      </c>
      <c r="N303">
        <v>22.22</v>
      </c>
      <c r="O303">
        <f>$V$6</f>
        <v>4.4999999999999998E-2</v>
      </c>
      <c r="P303">
        <f t="shared" si="34"/>
        <v>-1.7999999999999999E-2</v>
      </c>
      <c r="Q303" s="32">
        <f t="shared" si="35"/>
        <v>305625.4312530827</v>
      </c>
      <c r="R303" s="26">
        <f t="shared" si="36"/>
        <v>12.097617743398237</v>
      </c>
      <c r="S303" s="26">
        <f t="shared" si="37"/>
        <v>4931.4711291737422</v>
      </c>
    </row>
    <row r="304" spans="1:19" x14ac:dyDescent="0.35">
      <c r="A304" s="15">
        <v>5</v>
      </c>
      <c r="C304" s="16">
        <f t="shared" si="38"/>
        <v>44207</v>
      </c>
      <c r="D304" s="17"/>
      <c r="L304" s="24">
        <f t="shared" si="33"/>
        <v>0.6</v>
      </c>
      <c r="M304">
        <f>IF(A304=0,$Y$2,IF(A304=1,$Y$3,IF(A304=2,$Y$4,IF(A304=3,$Y$5,IF(A304=4,$Y$6,IF(A304=5,$Y$7,IF(A304=6,$Y$8,IF(A304=7,#REF!,""))))))))</f>
        <v>2.7E-2</v>
      </c>
      <c r="N304">
        <v>22.22</v>
      </c>
      <c r="O304">
        <f>$V$6</f>
        <v>4.4999999999999998E-2</v>
      </c>
      <c r="P304">
        <f t="shared" si="34"/>
        <v>-1.7999999999999999E-2</v>
      </c>
      <c r="Q304" s="32">
        <f t="shared" si="35"/>
        <v>305625.10981568322</v>
      </c>
      <c r="R304" s="26">
        <f t="shared" si="36"/>
        <v>11.874662344416441</v>
      </c>
      <c r="S304" s="26">
        <f t="shared" si="37"/>
        <v>4932.0155219721955</v>
      </c>
    </row>
    <row r="305" spans="1:19" x14ac:dyDescent="0.35">
      <c r="A305" s="15">
        <v>5</v>
      </c>
      <c r="C305" s="16">
        <f t="shared" si="38"/>
        <v>44208</v>
      </c>
      <c r="D305" s="17"/>
      <c r="L305" s="24">
        <f t="shared" si="33"/>
        <v>0.6</v>
      </c>
      <c r="M305">
        <f>IF(A305=0,$Y$2,IF(A305=1,$Y$3,IF(A305=2,$Y$4,IF(A305=3,$Y$5,IF(A305=4,$Y$6,IF(A305=5,$Y$7,IF(A305=6,$Y$8,IF(A305=7,#REF!,""))))))))</f>
        <v>2.7E-2</v>
      </c>
      <c r="N305">
        <v>22.22</v>
      </c>
      <c r="O305">
        <f>$V$6</f>
        <v>4.4999999999999998E-2</v>
      </c>
      <c r="P305">
        <f t="shared" si="34"/>
        <v>-1.7999999999999999E-2</v>
      </c>
      <c r="Q305" s="32">
        <f t="shared" si="35"/>
        <v>305624.79430260864</v>
      </c>
      <c r="R305" s="26">
        <f t="shared" si="36"/>
        <v>11.655815613484249</v>
      </c>
      <c r="S305" s="26">
        <f t="shared" si="37"/>
        <v>4932.5498817776943</v>
      </c>
    </row>
    <row r="306" spans="1:19" x14ac:dyDescent="0.35">
      <c r="A306" s="15">
        <v>5</v>
      </c>
      <c r="C306" s="16">
        <f t="shared" si="38"/>
        <v>44209</v>
      </c>
      <c r="D306" s="17"/>
      <c r="L306" s="24">
        <f t="shared" si="33"/>
        <v>0.6</v>
      </c>
      <c r="M306">
        <f>IF(A306=0,$Y$2,IF(A306=1,$Y$3,IF(A306=2,$Y$4,IF(A306=3,$Y$5,IF(A306=4,$Y$6,IF(A306=5,$Y$7,IF(A306=6,$Y$8,IF(A306=7,#REF!,""))))))))</f>
        <v>2.7E-2</v>
      </c>
      <c r="N306">
        <v>22.22</v>
      </c>
      <c r="O306">
        <f>$V$6</f>
        <v>4.4999999999999998E-2</v>
      </c>
      <c r="P306">
        <f t="shared" si="34"/>
        <v>-1.7999999999999999E-2</v>
      </c>
      <c r="Q306" s="32">
        <f t="shared" si="35"/>
        <v>305624.48460467218</v>
      </c>
      <c r="R306" s="26">
        <f t="shared" si="36"/>
        <v>11.441001847339383</v>
      </c>
      <c r="S306" s="26">
        <f t="shared" si="37"/>
        <v>4933.0743934803013</v>
      </c>
    </row>
    <row r="307" spans="1:19" x14ac:dyDescent="0.35">
      <c r="A307" s="15">
        <v>5</v>
      </c>
      <c r="C307" s="16">
        <f t="shared" si="38"/>
        <v>44210</v>
      </c>
      <c r="D307" s="17"/>
      <c r="L307" s="24">
        <f t="shared" si="33"/>
        <v>0.6</v>
      </c>
      <c r="M307">
        <f>IF(A307=0,$Y$2,IF(A307=1,$Y$3,IF(A307=2,$Y$4,IF(A307=3,$Y$5,IF(A307=4,$Y$6,IF(A307=5,$Y$7,IF(A307=6,$Y$8,IF(A307=7,#REF!,""))))))))</f>
        <v>2.7E-2</v>
      </c>
      <c r="N307">
        <v>22.22</v>
      </c>
      <c r="O307">
        <f>$V$6</f>
        <v>4.4999999999999998E-2</v>
      </c>
      <c r="P307">
        <f t="shared" si="34"/>
        <v>-1.7999999999999999E-2</v>
      </c>
      <c r="Q307" s="32">
        <f t="shared" si="35"/>
        <v>305624.18061469926</v>
      </c>
      <c r="R307" s="26">
        <f t="shared" si="36"/>
        <v>11.230146737128933</v>
      </c>
      <c r="S307" s="26">
        <f t="shared" si="37"/>
        <v>4933.5892385634315</v>
      </c>
    </row>
    <row r="308" spans="1:19" x14ac:dyDescent="0.35">
      <c r="A308" s="15">
        <v>5</v>
      </c>
      <c r="C308" s="16">
        <f t="shared" si="38"/>
        <v>44211</v>
      </c>
      <c r="D308" s="17"/>
      <c r="L308" s="24">
        <f t="shared" si="33"/>
        <v>0.6</v>
      </c>
      <c r="M308">
        <f>IF(A308=0,$Y$2,IF(A308=1,$Y$3,IF(A308=2,$Y$4,IF(A308=3,$Y$5,IF(A308=4,$Y$6,IF(A308=5,$Y$7,IF(A308=6,$Y$8,IF(A308=7,#REF!,""))))))))</f>
        <v>2.7E-2</v>
      </c>
      <c r="N308">
        <v>22.22</v>
      </c>
      <c r="O308">
        <f>$V$6</f>
        <v>4.4999999999999998E-2</v>
      </c>
      <c r="P308">
        <f t="shared" si="34"/>
        <v>-1.7999999999999999E-2</v>
      </c>
      <c r="Q308" s="32">
        <f t="shared" si="35"/>
        <v>305623.88222749048</v>
      </c>
      <c r="R308" s="26">
        <f t="shared" si="36"/>
        <v>11.023177342741338</v>
      </c>
      <c r="S308" s="26">
        <f t="shared" si="37"/>
        <v>4934.0945951666026</v>
      </c>
    </row>
    <row r="309" spans="1:19" x14ac:dyDescent="0.35">
      <c r="A309" s="15">
        <v>5</v>
      </c>
      <c r="C309" s="16">
        <f t="shared" si="38"/>
        <v>44212</v>
      </c>
      <c r="D309" s="17"/>
      <c r="L309" s="24">
        <f t="shared" si="33"/>
        <v>0.6</v>
      </c>
      <c r="M309">
        <f>IF(A309=0,$Y$2,IF(A309=1,$Y$3,IF(A309=2,$Y$4,IF(A309=3,$Y$5,IF(A309=4,$Y$6,IF(A309=5,$Y$7,IF(A309=6,$Y$8,IF(A309=7,#REF!,""))))))))</f>
        <v>2.7E-2</v>
      </c>
      <c r="N309">
        <v>22.22</v>
      </c>
      <c r="O309">
        <f>$V$6</f>
        <v>4.4999999999999998E-2</v>
      </c>
      <c r="P309">
        <f t="shared" si="34"/>
        <v>-1.7999999999999999E-2</v>
      </c>
      <c r="Q309" s="32">
        <f t="shared" si="35"/>
        <v>305623.58933978516</v>
      </c>
      <c r="R309" s="26">
        <f t="shared" si="36"/>
        <v>10.820022067610248</v>
      </c>
      <c r="S309" s="26">
        <f t="shared" si="37"/>
        <v>4934.5906381470259</v>
      </c>
    </row>
    <row r="310" spans="1:19" x14ac:dyDescent="0.35">
      <c r="A310" s="15">
        <v>5</v>
      </c>
      <c r="C310" s="16">
        <f t="shared" si="38"/>
        <v>44213</v>
      </c>
      <c r="D310" s="17"/>
      <c r="L310" s="24">
        <f t="shared" si="33"/>
        <v>0.6</v>
      </c>
      <c r="M310">
        <f>IF(A310=0,$Y$2,IF(A310=1,$Y$3,IF(A310=2,$Y$4,IF(A310=3,$Y$5,IF(A310=4,$Y$6,IF(A310=5,$Y$7,IF(A310=6,$Y$8,IF(A310=7,#REF!,""))))))))</f>
        <v>2.7E-2</v>
      </c>
      <c r="N310">
        <v>22.22</v>
      </c>
      <c r="O310">
        <f>$V$6</f>
        <v>4.4999999999999998E-2</v>
      </c>
      <c r="P310">
        <f t="shared" si="34"/>
        <v>-1.7999999999999999E-2</v>
      </c>
      <c r="Q310" s="32">
        <f t="shared" si="35"/>
        <v>305623.30185022578</v>
      </c>
      <c r="R310" s="26">
        <f t="shared" si="36"/>
        <v>10.620610633981654</v>
      </c>
      <c r="S310" s="26">
        <f t="shared" si="37"/>
        <v>4935.0775391400684</v>
      </c>
    </row>
    <row r="311" spans="1:19" x14ac:dyDescent="0.35">
      <c r="A311" s="15">
        <v>5</v>
      </c>
      <c r="C311" s="16">
        <f t="shared" si="38"/>
        <v>44214</v>
      </c>
      <c r="D311" s="17"/>
      <c r="L311" s="24">
        <f t="shared" si="33"/>
        <v>0.6</v>
      </c>
      <c r="M311">
        <f>IF(A311=0,$Y$2,IF(A311=1,$Y$3,IF(A311=2,$Y$4,IF(A311=3,$Y$5,IF(A311=4,$Y$6,IF(A311=5,$Y$7,IF(A311=6,$Y$8,IF(A311=7,#REF!,""))))))))</f>
        <v>2.7E-2</v>
      </c>
      <c r="N311">
        <v>22.22</v>
      </c>
      <c r="O311">
        <f>$V$6</f>
        <v>4.4999999999999998E-2</v>
      </c>
      <c r="P311">
        <f t="shared" si="34"/>
        <v>-1.7999999999999999E-2</v>
      </c>
      <c r="Q311" s="32">
        <f t="shared" si="35"/>
        <v>305623.01965932257</v>
      </c>
      <c r="R311" s="26">
        <f t="shared" si="36"/>
        <v>10.424874058635755</v>
      </c>
      <c r="S311" s="26">
        <f t="shared" si="37"/>
        <v>4935.5554666185972</v>
      </c>
    </row>
    <row r="312" spans="1:19" x14ac:dyDescent="0.35">
      <c r="A312" s="15">
        <v>5</v>
      </c>
      <c r="C312" s="16">
        <f t="shared" si="38"/>
        <v>44215</v>
      </c>
      <c r="D312" s="17"/>
      <c r="L312" s="24">
        <f t="shared" si="33"/>
        <v>0.6</v>
      </c>
      <c r="M312">
        <f>IF(A312=0,$Y$2,IF(A312=1,$Y$3,IF(A312=2,$Y$4,IF(A312=3,$Y$5,IF(A312=4,$Y$6,IF(A312=5,$Y$7,IF(A312=6,$Y$8,IF(A312=7,#REF!,""))))))))</f>
        <v>2.7E-2</v>
      </c>
      <c r="N312">
        <v>22.22</v>
      </c>
      <c r="O312">
        <f>$V$6</f>
        <v>4.4999999999999998E-2</v>
      </c>
      <c r="P312">
        <f t="shared" si="34"/>
        <v>-1.7999999999999999E-2</v>
      </c>
      <c r="Q312" s="32">
        <f t="shared" si="35"/>
        <v>305622.7426694195</v>
      </c>
      <c r="R312" s="26">
        <f t="shared" si="36"/>
        <v>10.232744629055242</v>
      </c>
      <c r="S312" s="26">
        <f t="shared" si="37"/>
        <v>4936.0245859512361</v>
      </c>
    </row>
    <row r="313" spans="1:19" x14ac:dyDescent="0.35">
      <c r="A313" s="15">
        <v>5</v>
      </c>
      <c r="C313" s="16">
        <f t="shared" si="38"/>
        <v>44216</v>
      </c>
      <c r="D313" s="17"/>
      <c r="L313" s="24">
        <f t="shared" si="33"/>
        <v>0.6</v>
      </c>
      <c r="M313">
        <f>IF(A313=0,$Y$2,IF(A313=1,$Y$3,IF(A313=2,$Y$4,IF(A313=3,$Y$5,IF(A313=4,$Y$6,IF(A313=5,$Y$7,IF(A313=6,$Y$8,IF(A313=7,#REF!,""))))))))</f>
        <v>2.7E-2</v>
      </c>
      <c r="N313">
        <v>22.22</v>
      </c>
      <c r="O313">
        <f>$V$6</f>
        <v>4.4999999999999998E-2</v>
      </c>
      <c r="P313">
        <f t="shared" si="34"/>
        <v>-1.7999999999999999E-2</v>
      </c>
      <c r="Q313" s="32">
        <f t="shared" si="35"/>
        <v>305622.4707846602</v>
      </c>
      <c r="R313" s="26">
        <f t="shared" si="36"/>
        <v>10.044155880031798</v>
      </c>
      <c r="S313" s="26">
        <f t="shared" si="37"/>
        <v>4936.4850594595437</v>
      </c>
    </row>
    <row r="314" spans="1:19" x14ac:dyDescent="0.35">
      <c r="A314" s="15">
        <v>5</v>
      </c>
      <c r="C314" s="16">
        <f t="shared" si="38"/>
        <v>44217</v>
      </c>
      <c r="D314" s="17"/>
      <c r="L314" s="24">
        <f t="shared" si="33"/>
        <v>0.6</v>
      </c>
      <c r="M314">
        <f>IF(A314=0,$Y$2,IF(A314=1,$Y$3,IF(A314=2,$Y$4,IF(A314=3,$Y$5,IF(A314=4,$Y$6,IF(A314=5,$Y$7,IF(A314=6,$Y$8,IF(A314=7,#REF!,""))))))))</f>
        <v>2.7E-2</v>
      </c>
      <c r="N314">
        <v>22.22</v>
      </c>
      <c r="O314">
        <f>$V$6</f>
        <v>4.4999999999999998E-2</v>
      </c>
      <c r="P314">
        <f t="shared" si="34"/>
        <v>-1.7999999999999999E-2</v>
      </c>
      <c r="Q314" s="32">
        <f t="shared" si="35"/>
        <v>305622.20391095494</v>
      </c>
      <c r="R314" s="26">
        <f t="shared" si="36"/>
        <v>9.8590425707027816</v>
      </c>
      <c r="S314" s="26">
        <f t="shared" si="37"/>
        <v>4936.9370464741451</v>
      </c>
    </row>
    <row r="315" spans="1:19" x14ac:dyDescent="0.35">
      <c r="A315" s="15">
        <v>5</v>
      </c>
      <c r="C315" s="16">
        <f t="shared" si="38"/>
        <v>44218</v>
      </c>
      <c r="D315" s="17"/>
      <c r="L315" s="24">
        <f t="shared" si="33"/>
        <v>0.6</v>
      </c>
      <c r="M315">
        <f>IF(A315=0,$Y$2,IF(A315=1,$Y$3,IF(A315=2,$Y$4,IF(A315=3,$Y$5,IF(A315=4,$Y$6,IF(A315=5,$Y$7,IF(A315=6,$Y$8,IF(A315=7,#REF!,""))))))))</f>
        <v>2.7E-2</v>
      </c>
      <c r="N315">
        <v>22.22</v>
      </c>
      <c r="O315">
        <f>$V$6</f>
        <v>4.4999999999999998E-2</v>
      </c>
      <c r="P315">
        <f t="shared" si="34"/>
        <v>-1.7999999999999999E-2</v>
      </c>
      <c r="Q315" s="32">
        <f t="shared" si="35"/>
        <v>305621.94195594796</v>
      </c>
      <c r="R315" s="26">
        <f t="shared" si="36"/>
        <v>9.6773406620101987</v>
      </c>
      <c r="S315" s="26">
        <f t="shared" si="37"/>
        <v>4937.3807033898265</v>
      </c>
    </row>
    <row r="316" spans="1:19" x14ac:dyDescent="0.35">
      <c r="A316" s="15">
        <v>5</v>
      </c>
      <c r="C316" s="16">
        <f t="shared" si="38"/>
        <v>44219</v>
      </c>
      <c r="D316" s="17"/>
      <c r="L316" s="24">
        <f t="shared" si="33"/>
        <v>0.6</v>
      </c>
      <c r="M316">
        <f>IF(A316=0,$Y$2,IF(A316=1,$Y$3,IF(A316=2,$Y$4,IF(A316=3,$Y$5,IF(A316=4,$Y$6,IF(A316=5,$Y$7,IF(A316=6,$Y$8,IF(A316=7,#REF!,""))))))))</f>
        <v>2.7E-2</v>
      </c>
      <c r="N316">
        <v>22.22</v>
      </c>
      <c r="O316">
        <f>$V$6</f>
        <v>4.4999999999999998E-2</v>
      </c>
      <c r="P316">
        <f t="shared" si="34"/>
        <v>-1.7999999999999999E-2</v>
      </c>
      <c r="Q316" s="32">
        <f t="shared" si="35"/>
        <v>305621.6848289856</v>
      </c>
      <c r="R316" s="26">
        <f t="shared" si="36"/>
        <v>9.4989872945742206</v>
      </c>
      <c r="S316" s="26">
        <f t="shared" si="37"/>
        <v>4937.8161837196167</v>
      </c>
    </row>
    <row r="317" spans="1:19" x14ac:dyDescent="0.35">
      <c r="A317" s="15">
        <v>5</v>
      </c>
      <c r="C317" s="16">
        <f t="shared" si="38"/>
        <v>44220</v>
      </c>
      <c r="D317" s="17"/>
      <c r="L317" s="24">
        <f t="shared" si="33"/>
        <v>0.6</v>
      </c>
      <c r="M317">
        <f>IF(A317=0,$Y$2,IF(A317=1,$Y$3,IF(A317=2,$Y$4,IF(A317=3,$Y$5,IF(A317=4,$Y$6,IF(A317=5,$Y$7,IF(A317=6,$Y$8,IF(A317=7,#REF!,""))))))))</f>
        <v>2.7E-2</v>
      </c>
      <c r="N317">
        <v>22.22</v>
      </c>
      <c r="O317">
        <f>$V$6</f>
        <v>4.4999999999999998E-2</v>
      </c>
      <c r="P317">
        <f t="shared" si="34"/>
        <v>-1.7999999999999999E-2</v>
      </c>
      <c r="Q317" s="32">
        <f t="shared" si="35"/>
        <v>305621.43244108494</v>
      </c>
      <c r="R317" s="26">
        <f t="shared" si="36"/>
        <v>9.3239207669736199</v>
      </c>
      <c r="S317" s="26">
        <f t="shared" si="37"/>
        <v>4938.2436381478728</v>
      </c>
    </row>
    <row r="318" spans="1:19" x14ac:dyDescent="0.35">
      <c r="A318" s="15">
        <v>5</v>
      </c>
      <c r="C318" s="16">
        <f t="shared" si="38"/>
        <v>44221</v>
      </c>
      <c r="D318" s="17"/>
      <c r="L318" s="24">
        <f t="shared" si="33"/>
        <v>0.6</v>
      </c>
      <c r="M318">
        <f>IF(A318=0,$Y$2,IF(A318=1,$Y$3,IF(A318=2,$Y$4,IF(A318=3,$Y$5,IF(A318=4,$Y$6,IF(A318=5,$Y$7,IF(A318=6,$Y$8,IF(A318=7,#REF!,""))))))))</f>
        <v>2.7E-2</v>
      </c>
      <c r="N318">
        <v>22.22</v>
      </c>
      <c r="O318">
        <f>$V$6</f>
        <v>4.4999999999999998E-2</v>
      </c>
      <c r="P318">
        <f t="shared" si="34"/>
        <v>-1.7999999999999999E-2</v>
      </c>
      <c r="Q318" s="32">
        <f t="shared" si="35"/>
        <v>305621.18470490299</v>
      </c>
      <c r="R318" s="26">
        <f t="shared" si="36"/>
        <v>9.1520805144256911</v>
      </c>
      <c r="S318" s="26">
        <f t="shared" si="37"/>
        <v>4938.6632145823869</v>
      </c>
    </row>
    <row r="319" spans="1:19" x14ac:dyDescent="0.35">
      <c r="A319" s="15">
        <v>5</v>
      </c>
      <c r="C319" s="16">
        <f t="shared" si="38"/>
        <v>44222</v>
      </c>
      <c r="D319" s="17"/>
      <c r="L319" s="24">
        <f t="shared" si="33"/>
        <v>0.6</v>
      </c>
      <c r="M319">
        <f>IF(A319=0,$Y$2,IF(A319=1,$Y$3,IF(A319=2,$Y$4,IF(A319=3,$Y$5,IF(A319=4,$Y$6,IF(A319=5,$Y$7,IF(A319=6,$Y$8,IF(A319=7,#REF!,""))))))))</f>
        <v>2.7E-2</v>
      </c>
      <c r="N319">
        <v>22.22</v>
      </c>
      <c r="O319">
        <f>$V$6</f>
        <v>4.4999999999999998E-2</v>
      </c>
      <c r="P319">
        <f t="shared" si="34"/>
        <v>-1.7999999999999999E-2</v>
      </c>
      <c r="Q319" s="32">
        <f t="shared" si="35"/>
        <v>305620.94153470639</v>
      </c>
      <c r="R319" s="26">
        <f t="shared" si="36"/>
        <v>8.983407087858291</v>
      </c>
      <c r="S319" s="26">
        <f t="shared" si="37"/>
        <v>4939.0750582055362</v>
      </c>
    </row>
    <row r="320" spans="1:19" x14ac:dyDescent="0.35">
      <c r="A320" s="15">
        <v>5</v>
      </c>
      <c r="C320" s="16">
        <f t="shared" si="38"/>
        <v>44223</v>
      </c>
      <c r="D320" s="17"/>
      <c r="L320" s="24">
        <f t="shared" si="33"/>
        <v>0.6</v>
      </c>
      <c r="M320">
        <f>IF(A320=0,$Y$2,IF(A320=1,$Y$3,IF(A320=2,$Y$4,IF(A320=3,$Y$5,IF(A320=4,$Y$6,IF(A320=5,$Y$7,IF(A320=6,$Y$8,IF(A320=7,#REF!,""))))))))</f>
        <v>2.7E-2</v>
      </c>
      <c r="N320">
        <v>22.22</v>
      </c>
      <c r="O320">
        <f>$V$6</f>
        <v>4.4999999999999998E-2</v>
      </c>
      <c r="P320">
        <f t="shared" si="34"/>
        <v>-1.7999999999999999E-2</v>
      </c>
      <c r="Q320" s="32">
        <f t="shared" si="35"/>
        <v>305620.70284634194</v>
      </c>
      <c r="R320" s="26">
        <f t="shared" si="36"/>
        <v>8.8178421333668204</v>
      </c>
      <c r="S320" s="26">
        <f t="shared" si="37"/>
        <v>4939.4793115244902</v>
      </c>
    </row>
    <row r="321" spans="1:19" x14ac:dyDescent="0.35">
      <c r="A321" s="15">
        <v>5</v>
      </c>
      <c r="C321" s="16">
        <f t="shared" si="38"/>
        <v>44224</v>
      </c>
      <c r="D321" s="17"/>
      <c r="L321" s="24">
        <f t="shared" si="33"/>
        <v>0.6</v>
      </c>
      <c r="M321">
        <f>IF(A321=0,$Y$2,IF(A321=1,$Y$3,IF(A321=2,$Y$4,IF(A321=3,$Y$5,IF(A321=4,$Y$6,IF(A321=5,$Y$7,IF(A321=6,$Y$8,IF(A321=7,#REF!,""))))))))</f>
        <v>2.7E-2</v>
      </c>
      <c r="N321">
        <v>22.22</v>
      </c>
      <c r="O321">
        <f>$V$6</f>
        <v>4.4999999999999998E-2</v>
      </c>
      <c r="P321">
        <f t="shared" si="34"/>
        <v>-1.7999999999999999E-2</v>
      </c>
      <c r="Q321" s="32">
        <f t="shared" si="35"/>
        <v>305620.46855720726</v>
      </c>
      <c r="R321" s="26">
        <f t="shared" si="36"/>
        <v>8.655328372049075</v>
      </c>
      <c r="S321" s="26">
        <f t="shared" si="37"/>
        <v>4939.8761144204918</v>
      </c>
    </row>
    <row r="322" spans="1:19" x14ac:dyDescent="0.35">
      <c r="A322" s="15">
        <v>5</v>
      </c>
      <c r="C322" s="16">
        <f t="shared" si="38"/>
        <v>44225</v>
      </c>
      <c r="D322" s="17"/>
      <c r="L322" s="24">
        <f t="shared" si="33"/>
        <v>0.6</v>
      </c>
      <c r="M322">
        <f>IF(A322=0,$Y$2,IF(A322=1,$Y$3,IF(A322=2,$Y$4,IF(A322=3,$Y$5,IF(A322=4,$Y$6,IF(A322=5,$Y$7,IF(A322=6,$Y$8,IF(A322=7,#REF!,""))))))))</f>
        <v>2.7E-2</v>
      </c>
      <c r="N322">
        <v>22.22</v>
      </c>
      <c r="O322">
        <f>$V$6</f>
        <v>4.4999999999999998E-2</v>
      </c>
      <c r="P322">
        <f t="shared" si="34"/>
        <v>-1.7999999999999999E-2</v>
      </c>
      <c r="Q322" s="32">
        <f t="shared" si="35"/>
        <v>305620.23858622235</v>
      </c>
      <c r="R322" s="26">
        <f t="shared" si="36"/>
        <v>8.4958095802110343</v>
      </c>
      <c r="S322" s="26">
        <f t="shared" si="37"/>
        <v>4940.2656041972341</v>
      </c>
    </row>
    <row r="323" spans="1:19" x14ac:dyDescent="0.35">
      <c r="A323" s="15">
        <v>5</v>
      </c>
      <c r="C323" s="16">
        <f t="shared" si="38"/>
        <v>44226</v>
      </c>
      <c r="D323" s="17"/>
      <c r="L323" s="24">
        <f t="shared" ref="L323:L366" si="39">M323/O323</f>
        <v>0.6</v>
      </c>
      <c r="M323">
        <f>IF(A323=0,$Y$2,IF(A323=1,$Y$3,IF(A323=2,$Y$4,IF(A323=3,$Y$5,IF(A323=4,$Y$6,IF(A323=5,$Y$7,IF(A323=6,$Y$8,IF(A323=7,#REF!,""))))))))</f>
        <v>2.7E-2</v>
      </c>
      <c r="N323">
        <v>22.22</v>
      </c>
      <c r="O323">
        <f>$V$6</f>
        <v>4.4999999999999998E-2</v>
      </c>
      <c r="P323">
        <f t="shared" ref="P323:P366" si="40">M323-O323</f>
        <v>-1.7999999999999999E-2</v>
      </c>
      <c r="Q323" s="32">
        <f t="shared" ref="Q323:Q366" si="41">Q322-((Q322/$V$2)*(M323*R322))</f>
        <v>305620.01285380148</v>
      </c>
      <c r="R323" s="26">
        <f t="shared" ref="R323:R366" si="42">R322+(Q322/$V$2)*(M323*R322)-(R322*O323)</f>
        <v>8.339230569936765</v>
      </c>
      <c r="S323" s="26">
        <f t="shared" ref="S323:S366" si="43">S322+(R322*O323)</f>
        <v>4940.647915628344</v>
      </c>
    </row>
    <row r="324" spans="1:19" x14ac:dyDescent="0.35">
      <c r="A324" s="15">
        <v>5</v>
      </c>
      <c r="C324" s="16">
        <f t="shared" ref="C324:C366" si="44">C323+1</f>
        <v>44227</v>
      </c>
      <c r="D324" s="17"/>
      <c r="L324" s="24">
        <f t="shared" si="39"/>
        <v>0.6</v>
      </c>
      <c r="M324">
        <f>IF(A324=0,$Y$2,IF(A324=1,$Y$3,IF(A324=2,$Y$4,IF(A324=3,$Y$5,IF(A324=4,$Y$6,IF(A324=5,$Y$7,IF(A324=6,$Y$8,IF(A324=7,#REF!,""))))))))</f>
        <v>2.7E-2</v>
      </c>
      <c r="N324">
        <v>22.22</v>
      </c>
      <c r="O324">
        <f>$V$6</f>
        <v>4.4999999999999998E-2</v>
      </c>
      <c r="P324">
        <f t="shared" si="40"/>
        <v>-1.7999999999999999E-2</v>
      </c>
      <c r="Q324" s="32">
        <f t="shared" si="41"/>
        <v>305619.79128182575</v>
      </c>
      <c r="R324" s="26">
        <f t="shared" si="42"/>
        <v>8.1855371700157704</v>
      </c>
      <c r="S324" s="26">
        <f t="shared" si="43"/>
        <v>4941.0231810039913</v>
      </c>
    </row>
    <row r="325" spans="1:19" x14ac:dyDescent="0.35">
      <c r="A325" s="15">
        <v>5</v>
      </c>
      <c r="C325" s="16">
        <f t="shared" si="44"/>
        <v>44228</v>
      </c>
      <c r="D325" s="17"/>
      <c r="L325" s="24">
        <f t="shared" si="39"/>
        <v>0.6</v>
      </c>
      <c r="M325">
        <f>IF(A325=0,$Y$2,IF(A325=1,$Y$3,IF(A325=2,$Y$4,IF(A325=3,$Y$5,IF(A325=4,$Y$6,IF(A325=5,$Y$7,IF(A325=6,$Y$8,IF(A325=7,#REF!,""))))))))</f>
        <v>2.7E-2</v>
      </c>
      <c r="N325">
        <v>22.22</v>
      </c>
      <c r="O325">
        <f>$V$6</f>
        <v>4.4999999999999998E-2</v>
      </c>
      <c r="P325">
        <f t="shared" si="40"/>
        <v>-1.7999999999999999E-2</v>
      </c>
      <c r="Q325" s="32">
        <f t="shared" si="41"/>
        <v>305619.57379361591</v>
      </c>
      <c r="R325" s="26">
        <f t="shared" si="42"/>
        <v>8.0346762072212137</v>
      </c>
      <c r="S325" s="26">
        <f t="shared" si="43"/>
        <v>4941.3915301766419</v>
      </c>
    </row>
    <row r="326" spans="1:19" x14ac:dyDescent="0.35">
      <c r="A326" s="15">
        <v>5</v>
      </c>
      <c r="C326" s="16">
        <f t="shared" si="44"/>
        <v>44229</v>
      </c>
      <c r="D326" s="17"/>
      <c r="L326" s="24">
        <f t="shared" si="39"/>
        <v>0.6</v>
      </c>
      <c r="M326">
        <f>IF(A326=0,$Y$2,IF(A326=1,$Y$3,IF(A326=2,$Y$4,IF(A326=3,$Y$5,IF(A326=4,$Y$6,IF(A326=5,$Y$7,IF(A326=6,$Y$8,IF(A326=7,#REF!,""))))))))</f>
        <v>2.7E-2</v>
      </c>
      <c r="N326">
        <v>22.22</v>
      </c>
      <c r="O326">
        <f>$V$6</f>
        <v>4.4999999999999998E-2</v>
      </c>
      <c r="P326">
        <f t="shared" si="40"/>
        <v>-1.7999999999999999E-2</v>
      </c>
      <c r="Q326" s="32">
        <f t="shared" si="41"/>
        <v>305619.36031390587</v>
      </c>
      <c r="R326" s="26">
        <f t="shared" si="42"/>
        <v>7.8865954879325724</v>
      </c>
      <c r="S326" s="26">
        <f t="shared" si="43"/>
        <v>4941.7530906059665</v>
      </c>
    </row>
    <row r="327" spans="1:19" x14ac:dyDescent="0.35">
      <c r="A327" s="15">
        <v>5</v>
      </c>
      <c r="C327" s="16">
        <f t="shared" si="44"/>
        <v>44230</v>
      </c>
      <c r="D327" s="17"/>
      <c r="L327" s="24">
        <f t="shared" si="39"/>
        <v>0.6</v>
      </c>
      <c r="M327">
        <f>IF(A327=0,$Y$2,IF(A327=1,$Y$3,IF(A327=2,$Y$4,IF(A327=3,$Y$5,IF(A327=4,$Y$6,IF(A327=5,$Y$7,IF(A327=6,$Y$8,IF(A327=7,#REF!,""))))))))</f>
        <v>2.7E-2</v>
      </c>
      <c r="N327">
        <v>22.22</v>
      </c>
      <c r="O327">
        <f>$V$6</f>
        <v>4.4999999999999998E-2</v>
      </c>
      <c r="P327">
        <f t="shared" si="40"/>
        <v>-1.7999999999999999E-2</v>
      </c>
      <c r="Q327" s="32">
        <f t="shared" si="41"/>
        <v>305619.15076881676</v>
      </c>
      <c r="R327" s="26">
        <f t="shared" si="42"/>
        <v>7.7412437800963962</v>
      </c>
      <c r="S327" s="26">
        <f t="shared" si="43"/>
        <v>4942.1079874029238</v>
      </c>
    </row>
    <row r="328" spans="1:19" x14ac:dyDescent="0.35">
      <c r="A328" s="15">
        <v>5</v>
      </c>
      <c r="C328" s="16">
        <f t="shared" si="44"/>
        <v>44231</v>
      </c>
      <c r="D328" s="17"/>
      <c r="L328" s="24">
        <f t="shared" si="39"/>
        <v>0.6</v>
      </c>
      <c r="M328">
        <f>IF(A328=0,$Y$2,IF(A328=1,$Y$3,IF(A328=2,$Y$4,IF(A328=3,$Y$5,IF(A328=4,$Y$6,IF(A328=5,$Y$7,IF(A328=6,$Y$8,IF(A328=7,#REF!,""))))))))</f>
        <v>2.7E-2</v>
      </c>
      <c r="N328">
        <v>22.22</v>
      </c>
      <c r="O328">
        <f>$V$6</f>
        <v>4.4999999999999998E-2</v>
      </c>
      <c r="P328">
        <f t="shared" si="40"/>
        <v>-1.7999999999999999E-2</v>
      </c>
      <c r="Q328" s="32">
        <f t="shared" si="41"/>
        <v>305618.94508583122</v>
      </c>
      <c r="R328" s="26">
        <f t="shared" si="42"/>
        <v>7.5985707955189667</v>
      </c>
      <c r="S328" s="26">
        <f t="shared" si="43"/>
        <v>4942.4563433730282</v>
      </c>
    </row>
    <row r="329" spans="1:19" x14ac:dyDescent="0.35">
      <c r="A329" s="15">
        <v>5</v>
      </c>
      <c r="C329" s="16">
        <f t="shared" si="44"/>
        <v>44232</v>
      </c>
      <c r="D329" s="17"/>
      <c r="L329" s="24">
        <f t="shared" si="39"/>
        <v>0.6</v>
      </c>
      <c r="M329">
        <f>IF(A329=0,$Y$2,IF(A329=1,$Y$3,IF(A329=2,$Y$4,IF(A329=3,$Y$5,IF(A329=4,$Y$6,IF(A329=5,$Y$7,IF(A329=6,$Y$8,IF(A329=7,#REF!,""))))))))</f>
        <v>2.7E-2</v>
      </c>
      <c r="N329">
        <v>22.22</v>
      </c>
      <c r="O329">
        <f>$V$6</f>
        <v>4.4999999999999998E-2</v>
      </c>
      <c r="P329">
        <f t="shared" si="40"/>
        <v>-1.7999999999999999E-2</v>
      </c>
      <c r="Q329" s="32">
        <f t="shared" si="41"/>
        <v>305618.74319376843</v>
      </c>
      <c r="R329" s="26">
        <f t="shared" si="42"/>
        <v>7.4585271724847608</v>
      </c>
      <c r="S329" s="26">
        <f t="shared" si="43"/>
        <v>4942.7982790588267</v>
      </c>
    </row>
    <row r="330" spans="1:19" x14ac:dyDescent="0.35">
      <c r="A330" s="15">
        <v>5</v>
      </c>
      <c r="C330" s="16">
        <f t="shared" si="44"/>
        <v>44233</v>
      </c>
      <c r="D330" s="17"/>
      <c r="L330" s="24">
        <f t="shared" si="39"/>
        <v>0.6</v>
      </c>
      <c r="M330">
        <f>IF(A330=0,$Y$2,IF(A330=1,$Y$3,IF(A330=2,$Y$4,IF(A330=3,$Y$5,IF(A330=4,$Y$6,IF(A330=5,$Y$7,IF(A330=6,$Y$8,IF(A330=7,#REF!,""))))))))</f>
        <v>2.7E-2</v>
      </c>
      <c r="N330">
        <v>22.22</v>
      </c>
      <c r="O330">
        <f>$V$6</f>
        <v>4.4999999999999998E-2</v>
      </c>
      <c r="P330">
        <f t="shared" si="40"/>
        <v>-1.7999999999999999E-2</v>
      </c>
      <c r="Q330" s="32">
        <f t="shared" si="41"/>
        <v>305618.54502275947</v>
      </c>
      <c r="R330" s="26">
        <f t="shared" si="42"/>
        <v>7.3210644586947229</v>
      </c>
      <c r="S330" s="26">
        <f t="shared" si="43"/>
        <v>4943.1339127815882</v>
      </c>
    </row>
    <row r="331" spans="1:19" x14ac:dyDescent="0.35">
      <c r="A331" s="15">
        <v>5</v>
      </c>
      <c r="C331" s="16">
        <f t="shared" si="44"/>
        <v>44234</v>
      </c>
      <c r="D331" s="17"/>
      <c r="L331" s="24">
        <f t="shared" si="39"/>
        <v>0.6</v>
      </c>
      <c r="M331">
        <f>IF(A331=0,$Y$2,IF(A331=1,$Y$3,IF(A331=2,$Y$4,IF(A331=3,$Y$5,IF(A331=4,$Y$6,IF(A331=5,$Y$7,IF(A331=6,$Y$8,IF(A331=7,#REF!,""))))))))</f>
        <v>2.7E-2</v>
      </c>
      <c r="N331">
        <v>22.22</v>
      </c>
      <c r="O331">
        <f>$V$6</f>
        <v>4.4999999999999998E-2</v>
      </c>
      <c r="P331">
        <f t="shared" si="40"/>
        <v>-1.7999999999999999E-2</v>
      </c>
      <c r="Q331" s="32">
        <f t="shared" si="41"/>
        <v>305618.35050422302</v>
      </c>
      <c r="R331" s="26">
        <f t="shared" si="42"/>
        <v>7.1861350945184892</v>
      </c>
      <c r="S331" s="26">
        <f t="shared" si="43"/>
        <v>4943.463360682229</v>
      </c>
    </row>
    <row r="332" spans="1:19" x14ac:dyDescent="0.35">
      <c r="A332" s="15">
        <v>5</v>
      </c>
      <c r="C332" s="16">
        <f t="shared" si="44"/>
        <v>44235</v>
      </c>
      <c r="D332" s="17"/>
      <c r="L332" s="24">
        <f t="shared" si="39"/>
        <v>0.6</v>
      </c>
      <c r="M332">
        <f>IF(A332=0,$Y$2,IF(A332=1,$Y$3,IF(A332=2,$Y$4,IF(A332=3,$Y$5,IF(A332=4,$Y$6,IF(A332=5,$Y$7,IF(A332=6,$Y$8,IF(A332=7,#REF!,""))))))))</f>
        <v>2.7E-2</v>
      </c>
      <c r="N332">
        <v>22.22</v>
      </c>
      <c r="O332">
        <f>$V$6</f>
        <v>4.4999999999999998E-2</v>
      </c>
      <c r="P332">
        <f t="shared" si="40"/>
        <v>-1.7999999999999999E-2</v>
      </c>
      <c r="Q332" s="32">
        <f t="shared" si="41"/>
        <v>305618.15957084176</v>
      </c>
      <c r="R332" s="26">
        <f t="shared" si="42"/>
        <v>7.05369239655478</v>
      </c>
      <c r="S332" s="26">
        <f t="shared" si="43"/>
        <v>4943.7867367614826</v>
      </c>
    </row>
    <row r="333" spans="1:19" x14ac:dyDescent="0.35">
      <c r="A333" s="15">
        <v>5</v>
      </c>
      <c r="C333" s="16">
        <f t="shared" si="44"/>
        <v>44236</v>
      </c>
      <c r="D333" s="17"/>
      <c r="L333" s="24">
        <f t="shared" si="39"/>
        <v>0.6</v>
      </c>
      <c r="M333">
        <f>IF(A333=0,$Y$2,IF(A333=1,$Y$3,IF(A333=2,$Y$4,IF(A333=3,$Y$5,IF(A333=4,$Y$6,IF(A333=5,$Y$7,IF(A333=6,$Y$8,IF(A333=7,#REF!,""))))))))</f>
        <v>2.7E-2</v>
      </c>
      <c r="N333">
        <v>22.22</v>
      </c>
      <c r="O333">
        <f>$V$6</f>
        <v>4.4999999999999998E-2</v>
      </c>
      <c r="P333">
        <f t="shared" si="40"/>
        <v>-1.7999999999999999E-2</v>
      </c>
      <c r="Q333" s="32">
        <f t="shared" si="41"/>
        <v>305617.97215653898</v>
      </c>
      <c r="R333" s="26">
        <f t="shared" si="42"/>
        <v>6.9236905414943113</v>
      </c>
      <c r="S333" s="26">
        <f t="shared" si="43"/>
        <v>4944.104152919328</v>
      </c>
    </row>
    <row r="334" spans="1:19" x14ac:dyDescent="0.35">
      <c r="A334" s="15">
        <v>5</v>
      </c>
      <c r="C334" s="16">
        <f t="shared" si="44"/>
        <v>44237</v>
      </c>
      <c r="D334" s="17"/>
      <c r="L334" s="24">
        <f t="shared" si="39"/>
        <v>0.6</v>
      </c>
      <c r="M334">
        <f>IF(A334=0,$Y$2,IF(A334=1,$Y$3,IF(A334=2,$Y$4,IF(A334=3,$Y$5,IF(A334=4,$Y$6,IF(A334=5,$Y$7,IF(A334=6,$Y$8,IF(A334=7,#REF!,""))))))))</f>
        <v>2.7E-2</v>
      </c>
      <c r="N334">
        <v>22.22</v>
      </c>
      <c r="O334">
        <f>$V$6</f>
        <v>4.4999999999999998E-2</v>
      </c>
      <c r="P334">
        <f t="shared" si="40"/>
        <v>-1.7999999999999999E-2</v>
      </c>
      <c r="Q334" s="32">
        <f t="shared" si="41"/>
        <v>305617.7881964558</v>
      </c>
      <c r="R334" s="26">
        <f t="shared" si="42"/>
        <v>6.7960845502796596</v>
      </c>
      <c r="S334" s="26">
        <f t="shared" si="43"/>
        <v>4944.415718993695</v>
      </c>
    </row>
    <row r="335" spans="1:19" x14ac:dyDescent="0.35">
      <c r="A335" s="15">
        <v>5</v>
      </c>
      <c r="C335" s="16">
        <f t="shared" si="44"/>
        <v>44238</v>
      </c>
      <c r="D335" s="17"/>
      <c r="L335" s="24">
        <f t="shared" si="39"/>
        <v>0.6</v>
      </c>
      <c r="M335">
        <f>IF(A335=0,$Y$2,IF(A335=1,$Y$3,IF(A335=2,$Y$4,IF(A335=3,$Y$5,IF(A335=4,$Y$6,IF(A335=5,$Y$7,IF(A335=6,$Y$8,IF(A335=7,#REF!,""))))))))</f>
        <v>2.7E-2</v>
      </c>
      <c r="N335">
        <v>22.22</v>
      </c>
      <c r="O335">
        <f>$V$6</f>
        <v>4.4999999999999998E-2</v>
      </c>
      <c r="P335">
        <f t="shared" si="40"/>
        <v>-1.7999999999999999E-2</v>
      </c>
      <c r="Q335" s="32">
        <f t="shared" si="41"/>
        <v>305617.60762692877</v>
      </c>
      <c r="R335" s="26">
        <f t="shared" si="42"/>
        <v>6.6708302725566266</v>
      </c>
      <c r="S335" s="26">
        <f t="shared" si="43"/>
        <v>4944.7215427984574</v>
      </c>
    </row>
    <row r="336" spans="1:19" x14ac:dyDescent="0.35">
      <c r="A336" s="15">
        <v>5</v>
      </c>
      <c r="C336" s="16">
        <f t="shared" si="44"/>
        <v>44239</v>
      </c>
      <c r="D336" s="17"/>
      <c r="L336" s="24">
        <f t="shared" si="39"/>
        <v>0.6</v>
      </c>
      <c r="M336">
        <f>IF(A336=0,$Y$2,IF(A336=1,$Y$3,IF(A336=2,$Y$4,IF(A336=3,$Y$5,IF(A336=4,$Y$6,IF(A336=5,$Y$7,IF(A336=6,$Y$8,IF(A336=7,#REF!,""))))))))</f>
        <v>2.7E-2</v>
      </c>
      <c r="N336">
        <v>22.22</v>
      </c>
      <c r="O336">
        <f>$V$6</f>
        <v>4.4999999999999998E-2</v>
      </c>
      <c r="P336">
        <f t="shared" si="40"/>
        <v>-1.7999999999999999E-2</v>
      </c>
      <c r="Q336" s="32">
        <f t="shared" si="41"/>
        <v>305617.43038546765</v>
      </c>
      <c r="R336" s="26">
        <f t="shared" si="42"/>
        <v>6.5478843714117492</v>
      </c>
      <c r="S336" s="26">
        <f t="shared" si="43"/>
        <v>4945.0217301607227</v>
      </c>
    </row>
    <row r="337" spans="1:19" x14ac:dyDescent="0.35">
      <c r="A337" s="15">
        <v>5</v>
      </c>
      <c r="C337" s="16">
        <f t="shared" si="44"/>
        <v>44240</v>
      </c>
      <c r="D337" s="17"/>
      <c r="L337" s="24">
        <f t="shared" si="39"/>
        <v>0.6</v>
      </c>
      <c r="M337">
        <f>IF(A337=0,$Y$2,IF(A337=1,$Y$3,IF(A337=2,$Y$4,IF(A337=3,$Y$5,IF(A337=4,$Y$6,IF(A337=5,$Y$7,IF(A337=6,$Y$8,IF(A337=7,#REF!,""))))))))</f>
        <v>2.7E-2</v>
      </c>
      <c r="N337">
        <v>22.22</v>
      </c>
      <c r="O337">
        <f>$V$6</f>
        <v>4.4999999999999998E-2</v>
      </c>
      <c r="P337">
        <f t="shared" si="40"/>
        <v>-1.7999999999999999E-2</v>
      </c>
      <c r="Q337" s="32">
        <f t="shared" si="41"/>
        <v>305617.25641073397</v>
      </c>
      <c r="R337" s="26">
        <f t="shared" si="42"/>
        <v>6.4272043083906958</v>
      </c>
      <c r="S337" s="26">
        <f t="shared" si="43"/>
        <v>4945.3163849574357</v>
      </c>
    </row>
    <row r="338" spans="1:19" x14ac:dyDescent="0.35">
      <c r="A338" s="15">
        <v>5</v>
      </c>
      <c r="C338" s="16">
        <f t="shared" si="44"/>
        <v>44241</v>
      </c>
      <c r="D338" s="17"/>
      <c r="L338" s="24">
        <f t="shared" si="39"/>
        <v>0.6</v>
      </c>
      <c r="M338">
        <f>IF(A338=0,$Y$2,IF(A338=1,$Y$3,IF(A338=2,$Y$4,IF(A338=3,$Y$5,IF(A338=4,$Y$6,IF(A338=5,$Y$7,IF(A338=6,$Y$8,IF(A338=7,#REF!,""))))))))</f>
        <v>2.7E-2</v>
      </c>
      <c r="N338">
        <v>22.22</v>
      </c>
      <c r="O338">
        <f>$V$6</f>
        <v>4.4999999999999998E-2</v>
      </c>
      <c r="P338">
        <f t="shared" si="40"/>
        <v>-1.7999999999999999E-2</v>
      </c>
      <c r="Q338" s="32">
        <f t="shared" si="41"/>
        <v>305617.0856425197</v>
      </c>
      <c r="R338" s="26">
        <f t="shared" si="42"/>
        <v>6.3087483287923822</v>
      </c>
      <c r="S338" s="26">
        <f t="shared" si="43"/>
        <v>4945.6056091513137</v>
      </c>
    </row>
    <row r="339" spans="1:19" x14ac:dyDescent="0.35">
      <c r="A339" s="15">
        <v>5</v>
      </c>
      <c r="C339" s="16">
        <f t="shared" si="44"/>
        <v>44242</v>
      </c>
      <c r="D339" s="17"/>
      <c r="L339" s="24">
        <f t="shared" si="39"/>
        <v>0.6</v>
      </c>
      <c r="M339">
        <f>IF(A339=0,$Y$2,IF(A339=1,$Y$3,IF(A339=2,$Y$4,IF(A339=3,$Y$5,IF(A339=4,$Y$6,IF(A339=5,$Y$7,IF(A339=6,$Y$8,IF(A339=7,#REF!,""))))))))</f>
        <v>2.7E-2</v>
      </c>
      <c r="N339">
        <v>22.22</v>
      </c>
      <c r="O339">
        <f>$V$6</f>
        <v>4.4999999999999998E-2</v>
      </c>
      <c r="P339">
        <f t="shared" si="40"/>
        <v>-1.7999999999999999E-2</v>
      </c>
      <c r="Q339" s="32">
        <f t="shared" si="41"/>
        <v>305616.91802172648</v>
      </c>
      <c r="R339" s="26">
        <f t="shared" si="42"/>
        <v>6.1924754472337495</v>
      </c>
      <c r="S339" s="26">
        <f t="shared" si="43"/>
        <v>4945.8895028261095</v>
      </c>
    </row>
    <row r="340" spans="1:19" x14ac:dyDescent="0.35">
      <c r="A340" s="15">
        <v>5</v>
      </c>
      <c r="C340" s="16">
        <f t="shared" si="44"/>
        <v>44243</v>
      </c>
      <c r="D340" s="17"/>
      <c r="L340" s="24">
        <f t="shared" si="39"/>
        <v>0.6</v>
      </c>
      <c r="M340">
        <f>IF(A340=0,$Y$2,IF(A340=1,$Y$3,IF(A340=2,$Y$4,IF(A340=3,$Y$5,IF(A340=4,$Y$6,IF(A340=5,$Y$7,IF(A340=6,$Y$8,IF(A340=7,#REF!,""))))))))</f>
        <v>2.7E-2</v>
      </c>
      <c r="N340">
        <v>22.22</v>
      </c>
      <c r="O340">
        <f>$V$6</f>
        <v>4.4999999999999998E-2</v>
      </c>
      <c r="P340">
        <f t="shared" si="40"/>
        <v>-1.7999999999999999E-2</v>
      </c>
      <c r="Q340" s="32">
        <f t="shared" si="41"/>
        <v>305616.75349034509</v>
      </c>
      <c r="R340" s="26">
        <f t="shared" si="42"/>
        <v>6.0783454334802247</v>
      </c>
      <c r="S340" s="26">
        <f t="shared" si="43"/>
        <v>4946.1681642212352</v>
      </c>
    </row>
    <row r="341" spans="1:19" x14ac:dyDescent="0.35">
      <c r="A341" s="15">
        <v>5</v>
      </c>
      <c r="C341" s="16">
        <f t="shared" si="44"/>
        <v>44244</v>
      </c>
      <c r="D341" s="17"/>
      <c r="L341" s="24">
        <f t="shared" si="39"/>
        <v>0.6</v>
      </c>
      <c r="M341">
        <f>IF(A341=0,$Y$2,IF(A341=1,$Y$3,IF(A341=2,$Y$4,IF(A341=3,$Y$5,IF(A341=4,$Y$6,IF(A341=5,$Y$7,IF(A341=6,$Y$8,IF(A341=7,#REF!,""))))))))</f>
        <v>2.7E-2</v>
      </c>
      <c r="N341">
        <v>22.22</v>
      </c>
      <c r="O341">
        <f>$V$6</f>
        <v>4.4999999999999998E-2</v>
      </c>
      <c r="P341">
        <f t="shared" si="40"/>
        <v>-1.7999999999999999E-2</v>
      </c>
      <c r="Q341" s="32">
        <f t="shared" si="41"/>
        <v>305616.5919914355</v>
      </c>
      <c r="R341" s="26">
        <f t="shared" si="42"/>
        <v>5.9663187985369746</v>
      </c>
      <c r="S341" s="26">
        <f t="shared" si="43"/>
        <v>4946.441689765742</v>
      </c>
    </row>
    <row r="342" spans="1:19" x14ac:dyDescent="0.35">
      <c r="A342" s="15">
        <v>5</v>
      </c>
      <c r="C342" s="16">
        <f t="shared" si="44"/>
        <v>44245</v>
      </c>
      <c r="D342" s="17"/>
      <c r="L342" s="24">
        <f t="shared" si="39"/>
        <v>0.6</v>
      </c>
      <c r="M342">
        <f>IF(A342=0,$Y$2,IF(A342=1,$Y$3,IF(A342=2,$Y$4,IF(A342=3,$Y$5,IF(A342=4,$Y$6,IF(A342=5,$Y$7,IF(A342=6,$Y$8,IF(A342=7,#REF!,""))))))))</f>
        <v>2.7E-2</v>
      </c>
      <c r="N342">
        <v>22.22</v>
      </c>
      <c r="O342">
        <f>$V$6</f>
        <v>4.4999999999999998E-2</v>
      </c>
      <c r="P342">
        <f t="shared" si="40"/>
        <v>-1.7999999999999999E-2</v>
      </c>
      <c r="Q342" s="32">
        <f t="shared" si="41"/>
        <v>305616.43346910708</v>
      </c>
      <c r="R342" s="26">
        <f t="shared" si="42"/>
        <v>5.8563567809961716</v>
      </c>
      <c r="S342" s="26">
        <f t="shared" si="43"/>
        <v>4946.7101741116758</v>
      </c>
    </row>
    <row r="343" spans="1:19" x14ac:dyDescent="0.35">
      <c r="A343" s="15">
        <v>5</v>
      </c>
      <c r="C343" s="16">
        <f t="shared" si="44"/>
        <v>44246</v>
      </c>
      <c r="D343" s="17"/>
      <c r="L343" s="24">
        <f t="shared" si="39"/>
        <v>0.6</v>
      </c>
      <c r="M343">
        <f>IF(A343=0,$Y$2,IF(A343=1,$Y$3,IF(A343=2,$Y$4,IF(A343=3,$Y$5,IF(A343=4,$Y$6,IF(A343=5,$Y$7,IF(A343=6,$Y$8,IF(A343=7,#REF!,""))))))))</f>
        <v>2.7E-2</v>
      </c>
      <c r="N343">
        <v>22.22</v>
      </c>
      <c r="O343">
        <f>$V$6</f>
        <v>4.4999999999999998E-2</v>
      </c>
      <c r="P343">
        <f t="shared" si="40"/>
        <v>-1.7999999999999999E-2</v>
      </c>
      <c r="Q343" s="32">
        <f t="shared" si="41"/>
        <v>305616.27786849928</v>
      </c>
      <c r="R343" s="26">
        <f t="shared" si="42"/>
        <v>5.7484213336355587</v>
      </c>
      <c r="S343" s="26">
        <f t="shared" si="43"/>
        <v>4946.9737101668206</v>
      </c>
    </row>
    <row r="344" spans="1:19" x14ac:dyDescent="0.35">
      <c r="A344" s="15">
        <v>5</v>
      </c>
      <c r="C344" s="16">
        <f t="shared" si="44"/>
        <v>44247</v>
      </c>
      <c r="D344" s="17"/>
      <c r="L344" s="24">
        <f t="shared" si="39"/>
        <v>0.6</v>
      </c>
      <c r="M344">
        <f>IF(A344=0,$Y$2,IF(A344=1,$Y$3,IF(A344=2,$Y$4,IF(A344=3,$Y$5,IF(A344=4,$Y$6,IF(A344=5,$Y$7,IF(A344=6,$Y$8,IF(A344=7,#REF!,""))))))))</f>
        <v>2.7E-2</v>
      </c>
      <c r="N344">
        <v>22.22</v>
      </c>
      <c r="O344">
        <f>$V$6</f>
        <v>4.4999999999999998E-2</v>
      </c>
      <c r="P344">
        <f t="shared" si="40"/>
        <v>-1.7999999999999999E-2</v>
      </c>
      <c r="Q344" s="32">
        <f t="shared" si="41"/>
        <v>305616.12513576262</v>
      </c>
      <c r="R344" s="26">
        <f t="shared" si="42"/>
        <v>5.6424751102636943</v>
      </c>
      <c r="S344" s="26">
        <f t="shared" si="43"/>
        <v>4947.2323891268343</v>
      </c>
    </row>
    <row r="345" spans="1:19" x14ac:dyDescent="0.35">
      <c r="A345" s="15">
        <v>5</v>
      </c>
      <c r="C345" s="16">
        <f t="shared" si="44"/>
        <v>44248</v>
      </c>
      <c r="D345" s="17"/>
      <c r="L345" s="24">
        <f t="shared" si="39"/>
        <v>0.6</v>
      </c>
      <c r="M345">
        <f>IF(A345=0,$Y$2,IF(A345=1,$Y$3,IF(A345=2,$Y$4,IF(A345=3,$Y$5,IF(A345=4,$Y$6,IF(A345=5,$Y$7,IF(A345=6,$Y$8,IF(A345=7,#REF!,""))))))))</f>
        <v>2.7E-2</v>
      </c>
      <c r="N345">
        <v>22.22</v>
      </c>
      <c r="O345">
        <f>$V$6</f>
        <v>4.4999999999999998E-2</v>
      </c>
      <c r="P345">
        <f t="shared" si="40"/>
        <v>-1.7999999999999999E-2</v>
      </c>
      <c r="Q345" s="32">
        <f t="shared" si="41"/>
        <v>305615.97521804011</v>
      </c>
      <c r="R345" s="26">
        <f t="shared" si="42"/>
        <v>5.5384814528073409</v>
      </c>
      <c r="S345" s="26">
        <f t="shared" si="43"/>
        <v>4947.4863005067964</v>
      </c>
    </row>
    <row r="346" spans="1:19" x14ac:dyDescent="0.35">
      <c r="A346" s="15">
        <v>5</v>
      </c>
      <c r="C346" s="16">
        <f t="shared" si="44"/>
        <v>44249</v>
      </c>
      <c r="D346" s="17"/>
      <c r="L346" s="24">
        <f t="shared" si="39"/>
        <v>0.6</v>
      </c>
      <c r="M346">
        <f>IF(A346=0,$Y$2,IF(A346=1,$Y$3,IF(A346=2,$Y$4,IF(A346=3,$Y$5,IF(A346=4,$Y$6,IF(A346=5,$Y$7,IF(A346=6,$Y$8,IF(A346=7,#REF!,""))))))))</f>
        <v>2.7E-2</v>
      </c>
      <c r="N346">
        <v>22.22</v>
      </c>
      <c r="O346">
        <f>$V$6</f>
        <v>4.4999999999999998E-2</v>
      </c>
      <c r="P346">
        <f t="shared" si="40"/>
        <v>-1.7999999999999999E-2</v>
      </c>
      <c r="Q346" s="32">
        <f t="shared" si="41"/>
        <v>305615.82806344889</v>
      </c>
      <c r="R346" s="26">
        <f t="shared" si="42"/>
        <v>5.436404378636551</v>
      </c>
      <c r="S346" s="26">
        <f t="shared" si="43"/>
        <v>4947.7355321721725</v>
      </c>
    </row>
    <row r="347" spans="1:19" x14ac:dyDescent="0.35">
      <c r="A347" s="15">
        <v>5</v>
      </c>
      <c r="C347" s="16">
        <f t="shared" si="44"/>
        <v>44250</v>
      </c>
      <c r="D347" s="17"/>
      <c r="L347" s="24">
        <f t="shared" si="39"/>
        <v>0.6</v>
      </c>
      <c r="M347">
        <f>IF(A347=0,$Y$2,IF(A347=1,$Y$3,IF(A347=2,$Y$4,IF(A347=3,$Y$5,IF(A347=4,$Y$6,IF(A347=5,$Y$7,IF(A347=6,$Y$8,IF(A347=7,#REF!,""))))))))</f>
        <v>2.7E-2</v>
      </c>
      <c r="N347">
        <v>22.22</v>
      </c>
      <c r="O347">
        <f>$V$6</f>
        <v>4.4999999999999998E-2</v>
      </c>
      <c r="P347">
        <f t="shared" si="40"/>
        <v>-1.7999999999999999E-2</v>
      </c>
      <c r="Q347" s="32">
        <f t="shared" si="41"/>
        <v>305615.68362106237</v>
      </c>
      <c r="R347" s="26">
        <f t="shared" si="42"/>
        <v>5.3362085681230749</v>
      </c>
      <c r="S347" s="26">
        <f t="shared" si="43"/>
        <v>4947.980170369211</v>
      </c>
    </row>
    <row r="348" spans="1:19" x14ac:dyDescent="0.35">
      <c r="A348" s="15">
        <v>5</v>
      </c>
      <c r="C348" s="16">
        <f t="shared" si="44"/>
        <v>44251</v>
      </c>
      <c r="D348" s="17"/>
      <c r="L348" s="24">
        <f t="shared" si="39"/>
        <v>0.6</v>
      </c>
      <c r="M348">
        <f>IF(A348=0,$Y$2,IF(A348=1,$Y$3,IF(A348=2,$Y$4,IF(A348=3,$Y$5,IF(A348=4,$Y$6,IF(A348=5,$Y$7,IF(A348=6,$Y$8,IF(A348=7,#REF!,""))))))))</f>
        <v>2.7E-2</v>
      </c>
      <c r="N348">
        <v>22.22</v>
      </c>
      <c r="O348">
        <f>$V$6</f>
        <v>4.4999999999999998E-2</v>
      </c>
      <c r="P348">
        <f t="shared" si="40"/>
        <v>-1.7999999999999999E-2</v>
      </c>
      <c r="Q348" s="32">
        <f t="shared" si="41"/>
        <v>305615.54184089252</v>
      </c>
      <c r="R348" s="26">
        <f t="shared" si="42"/>
        <v>5.237859352427809</v>
      </c>
      <c r="S348" s="26">
        <f t="shared" si="43"/>
        <v>4948.2202997547765</v>
      </c>
    </row>
    <row r="349" spans="1:19" x14ac:dyDescent="0.35">
      <c r="A349" s="15">
        <v>5</v>
      </c>
      <c r="C349" s="16">
        <f t="shared" si="44"/>
        <v>44252</v>
      </c>
      <c r="D349" s="17"/>
      <c r="L349" s="24">
        <f t="shared" si="39"/>
        <v>0.6</v>
      </c>
      <c r="M349">
        <f>IF(A349=0,$Y$2,IF(A349=1,$Y$3,IF(A349=2,$Y$4,IF(A349=3,$Y$5,IF(A349=4,$Y$6,IF(A349=5,$Y$7,IF(A349=6,$Y$8,IF(A349=7,#REF!,""))))))))</f>
        <v>2.7E-2</v>
      </c>
      <c r="N349">
        <v>22.22</v>
      </c>
      <c r="O349">
        <f>$V$6</f>
        <v>4.4999999999999998E-2</v>
      </c>
      <c r="P349">
        <f t="shared" si="40"/>
        <v>-1.7999999999999999E-2</v>
      </c>
      <c r="Q349" s="32">
        <f t="shared" si="41"/>
        <v>305615.4026738726</v>
      </c>
      <c r="R349" s="26">
        <f t="shared" si="42"/>
        <v>5.1413227015130545</v>
      </c>
      <c r="S349" s="26">
        <f t="shared" si="43"/>
        <v>4948.4560034256356</v>
      </c>
    </row>
    <row r="350" spans="1:19" x14ac:dyDescent="0.35">
      <c r="A350" s="15">
        <v>5</v>
      </c>
      <c r="C350" s="16">
        <f t="shared" si="44"/>
        <v>44253</v>
      </c>
      <c r="D350" s="17"/>
      <c r="L350" s="24">
        <f t="shared" si="39"/>
        <v>0.6</v>
      </c>
      <c r="M350">
        <f>IF(A350=0,$Y$2,IF(A350=1,$Y$3,IF(A350=2,$Y$4,IF(A350=3,$Y$5,IF(A350=4,$Y$6,IF(A350=5,$Y$7,IF(A350=6,$Y$8,IF(A350=7,#REF!,""))))))))</f>
        <v>2.7E-2</v>
      </c>
      <c r="N350">
        <v>22.22</v>
      </c>
      <c r="O350">
        <f>$V$6</f>
        <v>4.4999999999999998E-2</v>
      </c>
      <c r="P350">
        <f t="shared" si="40"/>
        <v>-1.7999999999999999E-2</v>
      </c>
      <c r="Q350" s="32">
        <f t="shared" si="41"/>
        <v>305615.26607184019</v>
      </c>
      <c r="R350" s="26">
        <f t="shared" si="42"/>
        <v>5.0465652123754792</v>
      </c>
      <c r="S350" s="26">
        <f t="shared" si="43"/>
        <v>4948.6873629472038</v>
      </c>
    </row>
    <row r="351" spans="1:19" x14ac:dyDescent="0.35">
      <c r="A351" s="15">
        <v>5</v>
      </c>
      <c r="C351" s="16">
        <f t="shared" si="44"/>
        <v>44254</v>
      </c>
      <c r="D351" s="17"/>
      <c r="L351" s="24">
        <f t="shared" si="39"/>
        <v>0.6</v>
      </c>
      <c r="M351">
        <f>IF(A351=0,$Y$2,IF(A351=1,$Y$3,IF(A351=2,$Y$4,IF(A351=3,$Y$5,IF(A351=4,$Y$6,IF(A351=5,$Y$7,IF(A351=6,$Y$8,IF(A351=7,#REF!,""))))))))</f>
        <v>2.7E-2</v>
      </c>
      <c r="N351">
        <v>22.22</v>
      </c>
      <c r="O351">
        <f>$V$6</f>
        <v>4.4999999999999998E-2</v>
      </c>
      <c r="P351">
        <f t="shared" si="40"/>
        <v>-1.7999999999999999E-2</v>
      </c>
      <c r="Q351" s="32">
        <f t="shared" si="41"/>
        <v>305615.13198752049</v>
      </c>
      <c r="R351" s="26">
        <f t="shared" si="42"/>
        <v>4.9535540974957026</v>
      </c>
      <c r="S351" s="26">
        <f t="shared" si="43"/>
        <v>4948.9144583817606</v>
      </c>
    </row>
    <row r="352" spans="1:19" x14ac:dyDescent="0.35">
      <c r="A352" s="15">
        <v>5</v>
      </c>
      <c r="C352" s="16">
        <f t="shared" si="44"/>
        <v>44255</v>
      </c>
      <c r="D352" s="17"/>
      <c r="L352" s="24">
        <f t="shared" si="39"/>
        <v>0.6</v>
      </c>
      <c r="M352">
        <f>IF(A352=0,$Y$2,IF(A352=1,$Y$3,IF(A352=2,$Y$4,IF(A352=3,$Y$5,IF(A352=4,$Y$6,IF(A352=5,$Y$7,IF(A352=6,$Y$8,IF(A352=7,#REF!,""))))))))</f>
        <v>2.7E-2</v>
      </c>
      <c r="N352">
        <v>22.22</v>
      </c>
      <c r="O352">
        <f>$V$6</f>
        <v>4.4999999999999998E-2</v>
      </c>
      <c r="P352">
        <f t="shared" si="40"/>
        <v>-1.7999999999999999E-2</v>
      </c>
      <c r="Q352" s="32">
        <f t="shared" si="41"/>
        <v>305615.00037451013</v>
      </c>
      <c r="R352" s="26">
        <f t="shared" si="42"/>
        <v>4.8622571735005282</v>
      </c>
      <c r="S352" s="26">
        <f t="shared" si="43"/>
        <v>4949.1373683161482</v>
      </c>
    </row>
    <row r="353" spans="1:19" x14ac:dyDescent="0.35">
      <c r="A353" s="15">
        <v>5</v>
      </c>
      <c r="C353" s="16">
        <f t="shared" si="44"/>
        <v>44256</v>
      </c>
      <c r="D353" s="17"/>
      <c r="L353" s="24">
        <f t="shared" si="39"/>
        <v>0.6</v>
      </c>
      <c r="M353">
        <f>IF(A353=0,$Y$2,IF(A353=1,$Y$3,IF(A353=2,$Y$4,IF(A353=3,$Y$5,IF(A353=4,$Y$6,IF(A353=5,$Y$7,IF(A353=6,$Y$8,IF(A353=7,#REF!,""))))))))</f>
        <v>2.7E-2</v>
      </c>
      <c r="N353">
        <v>22.22</v>
      </c>
      <c r="O353">
        <f>$V$6</f>
        <v>4.4999999999999998E-2</v>
      </c>
      <c r="P353">
        <f t="shared" si="40"/>
        <v>-1.7999999999999999E-2</v>
      </c>
      <c r="Q353" s="32">
        <f t="shared" si="41"/>
        <v>305614.87118726078</v>
      </c>
      <c r="R353" s="26">
        <f t="shared" si="42"/>
        <v>4.7726428500339173</v>
      </c>
      <c r="S353" s="26">
        <f t="shared" si="43"/>
        <v>4949.3561698889562</v>
      </c>
    </row>
    <row r="354" spans="1:19" x14ac:dyDescent="0.35">
      <c r="A354" s="15">
        <v>5</v>
      </c>
      <c r="C354" s="16">
        <f t="shared" si="44"/>
        <v>44257</v>
      </c>
      <c r="D354" s="17"/>
      <c r="L354" s="24">
        <f t="shared" si="39"/>
        <v>0.6</v>
      </c>
      <c r="M354">
        <f>IF(A354=0,$Y$2,IF(A354=1,$Y$3,IF(A354=2,$Y$4,IF(A354=3,$Y$5,IF(A354=4,$Y$6,IF(A354=5,$Y$7,IF(A354=6,$Y$8,IF(A354=7,#REF!,""))))))))</f>
        <v>2.7E-2</v>
      </c>
      <c r="N354">
        <v>22.22</v>
      </c>
      <c r="O354">
        <f>$V$6</f>
        <v>4.4999999999999998E-2</v>
      </c>
      <c r="P354">
        <f t="shared" si="40"/>
        <v>-1.7999999999999999E-2</v>
      </c>
      <c r="Q354" s="32">
        <f t="shared" si="41"/>
        <v>305614.74438106373</v>
      </c>
      <c r="R354" s="26">
        <f t="shared" si="42"/>
        <v>4.6846801188328584</v>
      </c>
      <c r="S354" s="26">
        <f t="shared" si="43"/>
        <v>4949.5709388172081</v>
      </c>
    </row>
    <row r="355" spans="1:19" x14ac:dyDescent="0.35">
      <c r="A355" s="15">
        <v>5</v>
      </c>
      <c r="C355" s="16">
        <f t="shared" si="44"/>
        <v>44258</v>
      </c>
      <c r="D355" s="17"/>
      <c r="L355" s="24">
        <f t="shared" si="39"/>
        <v>0.6</v>
      </c>
      <c r="M355">
        <f>IF(A355=0,$Y$2,IF(A355=1,$Y$3,IF(A355=2,$Y$4,IF(A355=3,$Y$5,IF(A355=4,$Y$6,IF(A355=5,$Y$7,IF(A355=6,$Y$8,IF(A355=7,#REF!,""))))))))</f>
        <v>2.7E-2</v>
      </c>
      <c r="N355">
        <v>22.22</v>
      </c>
      <c r="O355">
        <f>$V$6</f>
        <v>4.4999999999999998E-2</v>
      </c>
      <c r="P355">
        <f t="shared" si="40"/>
        <v>-1.7999999999999999E-2</v>
      </c>
      <c r="Q355" s="32">
        <f t="shared" si="41"/>
        <v>305614.61991203419</v>
      </c>
      <c r="R355" s="26">
        <f t="shared" si="42"/>
        <v>4.5983385430043651</v>
      </c>
      <c r="S355" s="26">
        <f t="shared" si="43"/>
        <v>4949.7817494225555</v>
      </c>
    </row>
    <row r="356" spans="1:19" x14ac:dyDescent="0.35">
      <c r="A356" s="15">
        <v>5</v>
      </c>
      <c r="C356" s="16">
        <f t="shared" si="44"/>
        <v>44259</v>
      </c>
      <c r="D356" s="17"/>
      <c r="L356" s="24">
        <f t="shared" si="39"/>
        <v>0.6</v>
      </c>
      <c r="M356">
        <f>IF(A356=0,$Y$2,IF(A356=1,$Y$3,IF(A356=2,$Y$4,IF(A356=3,$Y$5,IF(A356=4,$Y$6,IF(A356=5,$Y$7,IF(A356=6,$Y$8,IF(A356=7,#REF!,""))))))))</f>
        <v>2.7E-2</v>
      </c>
      <c r="N356">
        <v>22.22</v>
      </c>
      <c r="O356">
        <f>$V$6</f>
        <v>4.4999999999999998E-2</v>
      </c>
      <c r="P356">
        <f t="shared" si="40"/>
        <v>-1.7999999999999999E-2</v>
      </c>
      <c r="Q356" s="32">
        <f t="shared" si="41"/>
        <v>305614.49773709627</v>
      </c>
      <c r="R356" s="26">
        <f t="shared" si="42"/>
        <v>4.5135882464999044</v>
      </c>
      <c r="S356" s="26">
        <f t="shared" si="43"/>
        <v>4949.988674656991</v>
      </c>
    </row>
    <row r="357" spans="1:19" x14ac:dyDescent="0.35">
      <c r="A357" s="15">
        <v>5</v>
      </c>
      <c r="C357" s="16">
        <f t="shared" si="44"/>
        <v>44260</v>
      </c>
      <c r="D357" s="17"/>
      <c r="L357" s="24">
        <f t="shared" si="39"/>
        <v>0.6</v>
      </c>
      <c r="M357">
        <f>IF(A357=0,$Y$2,IF(A357=1,$Y$3,IF(A357=2,$Y$4,IF(A357=3,$Y$5,IF(A357=4,$Y$6,IF(A357=5,$Y$7,IF(A357=6,$Y$8,IF(A357=7,#REF!,""))))))))</f>
        <v>2.7E-2</v>
      </c>
      <c r="N357">
        <v>22.22</v>
      </c>
      <c r="O357">
        <f>$V$6</f>
        <v>4.4999999999999998E-2</v>
      </c>
      <c r="P357">
        <f t="shared" si="40"/>
        <v>-1.7999999999999999E-2</v>
      </c>
      <c r="Q357" s="32">
        <f t="shared" si="41"/>
        <v>305614.37781396788</v>
      </c>
      <c r="R357" s="26">
        <f t="shared" si="42"/>
        <v>4.4303999037836279</v>
      </c>
      <c r="S357" s="26">
        <f t="shared" si="43"/>
        <v>4950.1917861280835</v>
      </c>
    </row>
    <row r="358" spans="1:19" x14ac:dyDescent="0.35">
      <c r="A358" s="15">
        <v>5</v>
      </c>
      <c r="C358" s="16">
        <f t="shared" si="44"/>
        <v>44261</v>
      </c>
      <c r="D358" s="17"/>
      <c r="L358" s="24">
        <f t="shared" si="39"/>
        <v>0.6</v>
      </c>
      <c r="M358">
        <f>IF(A358=0,$Y$2,IF(A358=1,$Y$3,IF(A358=2,$Y$4,IF(A358=3,$Y$5,IF(A358=4,$Y$6,IF(A358=5,$Y$7,IF(A358=6,$Y$8,IF(A358=7,#REF!,""))))))))</f>
        <v>2.7E-2</v>
      </c>
      <c r="N358">
        <v>22.22</v>
      </c>
      <c r="O358">
        <f>$V$6</f>
        <v>4.4999999999999998E-2</v>
      </c>
      <c r="P358">
        <f t="shared" si="40"/>
        <v>-1.7999999999999999E-2</v>
      </c>
      <c r="Q358" s="32">
        <f t="shared" si="41"/>
        <v>305614.2601011463</v>
      </c>
      <c r="R358" s="26">
        <f t="shared" si="42"/>
        <v>4.348744729690833</v>
      </c>
      <c r="S358" s="26">
        <f t="shared" si="43"/>
        <v>4950.3911541237539</v>
      </c>
    </row>
    <row r="359" spans="1:19" x14ac:dyDescent="0.35">
      <c r="A359" s="15">
        <v>5</v>
      </c>
      <c r="C359" s="16">
        <f t="shared" si="44"/>
        <v>44262</v>
      </c>
      <c r="D359" s="17"/>
      <c r="L359" s="24">
        <f t="shared" si="39"/>
        <v>0.6</v>
      </c>
      <c r="M359">
        <f>IF(A359=0,$Y$2,IF(A359=1,$Y$3,IF(A359=2,$Y$4,IF(A359=3,$Y$5,IF(A359=4,$Y$6,IF(A359=5,$Y$7,IF(A359=6,$Y$8,IF(A359=7,#REF!,""))))))))</f>
        <v>2.7E-2</v>
      </c>
      <c r="N359">
        <v>22.22</v>
      </c>
      <c r="O359">
        <f>$V$6</f>
        <v>4.4999999999999998E-2</v>
      </c>
      <c r="P359">
        <f t="shared" si="40"/>
        <v>-1.7999999999999999E-2</v>
      </c>
      <c r="Q359" s="32">
        <f t="shared" si="41"/>
        <v>305614.14455789368</v>
      </c>
      <c r="R359" s="26">
        <f t="shared" si="42"/>
        <v>4.2685944694731637</v>
      </c>
      <c r="S359" s="26">
        <f t="shared" si="43"/>
        <v>4950.5868476365904</v>
      </c>
    </row>
    <row r="360" spans="1:19" x14ac:dyDescent="0.35">
      <c r="A360" s="15">
        <v>5</v>
      </c>
      <c r="C360" s="16">
        <f t="shared" si="44"/>
        <v>44263</v>
      </c>
      <c r="D360" s="17"/>
      <c r="L360" s="24">
        <f t="shared" si="39"/>
        <v>0.6</v>
      </c>
      <c r="M360">
        <f>IF(A360=0,$Y$2,IF(A360=1,$Y$3,IF(A360=2,$Y$4,IF(A360=3,$Y$5,IF(A360=4,$Y$6,IF(A360=5,$Y$7,IF(A360=6,$Y$8,IF(A360=7,#REF!,""))))))))</f>
        <v>2.7E-2</v>
      </c>
      <c r="N360">
        <v>22.22</v>
      </c>
      <c r="O360">
        <f>$V$6</f>
        <v>4.4999999999999998E-2</v>
      </c>
      <c r="P360">
        <f t="shared" si="40"/>
        <v>-1.7999999999999999E-2</v>
      </c>
      <c r="Q360" s="32">
        <f t="shared" si="41"/>
        <v>305614.031144223</v>
      </c>
      <c r="R360" s="26">
        <f t="shared" si="42"/>
        <v>4.1899213890271092</v>
      </c>
      <c r="S360" s="26">
        <f t="shared" si="43"/>
        <v>4950.7789343877166</v>
      </c>
    </row>
    <row r="361" spans="1:19" x14ac:dyDescent="0.35">
      <c r="A361" s="15">
        <v>5</v>
      </c>
      <c r="C361" s="16">
        <f t="shared" si="44"/>
        <v>44264</v>
      </c>
      <c r="D361" s="17"/>
      <c r="L361" s="24">
        <f t="shared" si="39"/>
        <v>0.6</v>
      </c>
      <c r="M361">
        <f>IF(A361=0,$Y$2,IF(A361=1,$Y$3,IF(A361=2,$Y$4,IF(A361=3,$Y$5,IF(A361=4,$Y$6,IF(A361=5,$Y$7,IF(A361=6,$Y$8,IF(A361=7,#REF!,""))))))))</f>
        <v>2.7E-2</v>
      </c>
      <c r="N361">
        <v>22.22</v>
      </c>
      <c r="O361">
        <f>$V$6</f>
        <v>4.4999999999999998E-2</v>
      </c>
      <c r="P361">
        <f t="shared" si="40"/>
        <v>-1.7999999999999999E-2</v>
      </c>
      <c r="Q361" s="32">
        <f t="shared" si="41"/>
        <v>305613.91982088424</v>
      </c>
      <c r="R361" s="26">
        <f t="shared" si="42"/>
        <v>4.1126982653024298</v>
      </c>
      <c r="S361" s="26">
        <f t="shared" si="43"/>
        <v>4950.9674808502232</v>
      </c>
    </row>
    <row r="362" spans="1:19" x14ac:dyDescent="0.35">
      <c r="A362" s="15">
        <v>5</v>
      </c>
      <c r="C362" s="16">
        <f t="shared" si="44"/>
        <v>44265</v>
      </c>
      <c r="D362" s="17"/>
      <c r="L362" s="24">
        <f t="shared" si="39"/>
        <v>0.6</v>
      </c>
      <c r="M362">
        <f>IF(A362=0,$Y$2,IF(A362=1,$Y$3,IF(A362=2,$Y$4,IF(A362=3,$Y$5,IF(A362=4,$Y$6,IF(A362=5,$Y$7,IF(A362=6,$Y$8,IF(A362=7,#REF!,""))))))))</f>
        <v>2.7E-2</v>
      </c>
      <c r="N362">
        <v>22.22</v>
      </c>
      <c r="O362">
        <f>$V$6</f>
        <v>4.4999999999999998E-2</v>
      </c>
      <c r="P362">
        <f t="shared" si="40"/>
        <v>-1.7999999999999999E-2</v>
      </c>
      <c r="Q362" s="32">
        <f t="shared" si="41"/>
        <v>305613.81054935075</v>
      </c>
      <c r="R362" s="26">
        <f t="shared" si="42"/>
        <v>4.0368983768872031</v>
      </c>
      <c r="S362" s="26">
        <f t="shared" si="43"/>
        <v>4951.1525522721622</v>
      </c>
    </row>
    <row r="363" spans="1:19" x14ac:dyDescent="0.35">
      <c r="A363" s="15">
        <v>5</v>
      </c>
      <c r="C363" s="16">
        <f t="shared" si="44"/>
        <v>44266</v>
      </c>
      <c r="D363" s="17"/>
      <c r="L363" s="24">
        <f t="shared" si="39"/>
        <v>0.6</v>
      </c>
      <c r="M363">
        <f>IF(A363=0,$Y$2,IF(A363=1,$Y$3,IF(A363=2,$Y$4,IF(A363=3,$Y$5,IF(A363=4,$Y$6,IF(A363=5,$Y$7,IF(A363=6,$Y$8,IF(A363=7,#REF!,""))))))))</f>
        <v>2.7E-2</v>
      </c>
      <c r="N363">
        <v>22.22</v>
      </c>
      <c r="O363">
        <f>$V$6</f>
        <v>4.4999999999999998E-2</v>
      </c>
      <c r="P363">
        <f t="shared" si="40"/>
        <v>-1.7999999999999999E-2</v>
      </c>
      <c r="Q363" s="32">
        <f t="shared" si="41"/>
        <v>305613.70329180593</v>
      </c>
      <c r="R363" s="26">
        <f t="shared" si="42"/>
        <v>3.962495494766241</v>
      </c>
      <c r="S363" s="26">
        <f t="shared" si="43"/>
        <v>4951.334212699122</v>
      </c>
    </row>
    <row r="364" spans="1:19" x14ac:dyDescent="0.35">
      <c r="A364" s="15">
        <v>5</v>
      </c>
      <c r="C364" s="16">
        <f t="shared" si="44"/>
        <v>44267</v>
      </c>
      <c r="D364" s="17"/>
      <c r="L364" s="24">
        <f t="shared" si="39"/>
        <v>0.6</v>
      </c>
      <c r="M364">
        <f>IF(A364=0,$Y$2,IF(A364=1,$Y$3,IF(A364=2,$Y$4,IF(A364=3,$Y$5,IF(A364=4,$Y$6,IF(A364=5,$Y$7,IF(A364=6,$Y$8,IF(A364=7,#REF!,""))))))))</f>
        <v>2.7E-2</v>
      </c>
      <c r="N364">
        <v>22.22</v>
      </c>
      <c r="O364">
        <f>$V$6</f>
        <v>4.4999999999999998E-2</v>
      </c>
      <c r="P364">
        <f t="shared" si="40"/>
        <v>-1.7999999999999999E-2</v>
      </c>
      <c r="Q364" s="32">
        <f t="shared" si="41"/>
        <v>305613.59801113018</v>
      </c>
      <c r="R364" s="26">
        <f t="shared" si="42"/>
        <v>3.8894638732496816</v>
      </c>
      <c r="S364" s="26">
        <f t="shared" si="43"/>
        <v>4951.5125249963867</v>
      </c>
    </row>
    <row r="365" spans="1:19" x14ac:dyDescent="0.35">
      <c r="A365" s="15">
        <v>5</v>
      </c>
      <c r="C365" s="16">
        <f t="shared" si="44"/>
        <v>44268</v>
      </c>
      <c r="D365" s="17"/>
      <c r="L365" s="24">
        <f t="shared" si="39"/>
        <v>0.6</v>
      </c>
      <c r="M365">
        <f>IF(A365=0,$Y$2,IF(A365=1,$Y$3,IF(A365=2,$Y$4,IF(A365=3,$Y$5,IF(A365=4,$Y$6,IF(A365=5,$Y$7,IF(A365=6,$Y$8,IF(A365=7,#REF!,""))))))))</f>
        <v>2.7E-2</v>
      </c>
      <c r="N365">
        <v>22.22</v>
      </c>
      <c r="O365">
        <f>$V$6</f>
        <v>4.4999999999999998E-2</v>
      </c>
      <c r="P365">
        <f t="shared" si="40"/>
        <v>-1.7999999999999999E-2</v>
      </c>
      <c r="Q365" s="32">
        <f t="shared" si="41"/>
        <v>305613.49467088806</v>
      </c>
      <c r="R365" s="26">
        <f t="shared" si="42"/>
        <v>3.8177782410686345</v>
      </c>
      <c r="S365" s="26">
        <f t="shared" si="43"/>
        <v>4951.6875508706826</v>
      </c>
    </row>
    <row r="366" spans="1:19" x14ac:dyDescent="0.35">
      <c r="A366" s="15">
        <v>5</v>
      </c>
      <c r="C366" s="16">
        <f t="shared" si="44"/>
        <v>44269</v>
      </c>
      <c r="D366" s="17"/>
      <c r="L366" s="24">
        <f t="shared" si="39"/>
        <v>0.6</v>
      </c>
      <c r="M366">
        <f>IF(A366=0,$Y$2,IF(A366=1,$Y$3,IF(A366=2,$Y$4,IF(A366=3,$Y$5,IF(A366=4,$Y$6,IF(A366=5,$Y$7,IF(A366=6,$Y$8,IF(A366=7,#REF!,""))))))))</f>
        <v>2.7E-2</v>
      </c>
      <c r="N366">
        <v>22.22</v>
      </c>
      <c r="O366">
        <f>$V$6</f>
        <v>4.4999999999999998E-2</v>
      </c>
      <c r="P366">
        <f t="shared" si="40"/>
        <v>-1.7999999999999999E-2</v>
      </c>
      <c r="Q366" s="32">
        <f t="shared" si="41"/>
        <v>305613.39323531563</v>
      </c>
      <c r="R366" s="26">
        <f t="shared" si="42"/>
        <v>3.7474137926347977</v>
      </c>
      <c r="S366" s="26">
        <f t="shared" si="43"/>
        <v>4951.859350891531</v>
      </c>
    </row>
  </sheetData>
  <conditionalFormatting sqref="C1:D1048576">
    <cfRule type="timePeriod" dxfId="1" priority="1" timePeriod="today">
      <formula>FLOOR(C1,1)=TODAY()</formula>
    </cfRule>
  </conditionalFormatting>
  <hyperlinks>
    <hyperlink ref="B86" r:id="rId1" xr:uid="{901BEC71-9F4C-4306-B4F9-DBF877DF7AD8}"/>
  </hyperlinks>
  <pageMargins left="0.7" right="0.7" top="0.75" bottom="0.75" header="0.3" footer="0.3"/>
  <pageSetup orientation="portrait" horizontalDpi="4294967295" verticalDpi="4294967295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5D01-D904-4902-8F7E-C029FF3CE7E1}">
  <dimension ref="A1:AM366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" style="15" customWidth="1"/>
    <col min="2" max="2" width="64.6328125" bestFit="1" customWidth="1"/>
    <col min="3" max="3" width="12" style="52" bestFit="1" customWidth="1"/>
    <col min="4" max="5" width="10.453125" style="53" customWidth="1"/>
    <col min="6" max="8" width="10.453125" style="54" customWidth="1"/>
    <col min="9" max="11" width="10.453125" style="20" customWidth="1"/>
    <col min="12" max="12" width="10.453125" style="54" customWidth="1"/>
    <col min="13" max="13" width="10.453125" style="21" customWidth="1"/>
    <col min="14" max="15" width="10.453125" style="43" customWidth="1"/>
    <col min="16" max="16" width="10.453125" style="22" customWidth="1"/>
    <col min="17" max="17" width="10.453125" style="23" customWidth="1"/>
    <col min="18" max="18" width="8.26953125" style="23" bestFit="1" customWidth="1"/>
    <col min="19" max="19" width="10.453125" style="22" customWidth="1"/>
    <col min="20" max="20" width="8.7265625" style="24" customWidth="1"/>
    <col min="21" max="24" width="8.7265625" customWidth="1"/>
    <col min="25" max="25" width="16.26953125" style="25" customWidth="1"/>
    <col min="26" max="26" width="21.54296875" style="55" customWidth="1"/>
    <col min="27" max="27" width="11.08984375" style="55" customWidth="1"/>
    <col min="28" max="28" width="8.7265625" customWidth="1"/>
    <col min="29" max="29" width="19.1796875" bestFit="1" customWidth="1"/>
    <col min="30" max="31" width="8.7265625" customWidth="1"/>
    <col min="32" max="32" width="10.7265625" bestFit="1" customWidth="1"/>
    <col min="36" max="36" width="9.6328125" bestFit="1" customWidth="1"/>
    <col min="37" max="37" width="12.36328125" bestFit="1" customWidth="1"/>
    <col min="38" max="38" width="11.81640625" bestFit="1" customWidth="1"/>
    <col min="39" max="39" width="96.6328125" bestFit="1" customWidth="1"/>
  </cols>
  <sheetData>
    <row r="1" spans="1:39" ht="75.5" customHeight="1" x14ac:dyDescent="0.35">
      <c r="A1" s="1" t="s">
        <v>0</v>
      </c>
      <c r="B1" s="67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4" t="s">
        <v>12</v>
      </c>
      <c r="N1" s="65" t="s">
        <v>13</v>
      </c>
      <c r="O1" s="65" t="s">
        <v>14</v>
      </c>
      <c r="P1" s="65" t="s">
        <v>15</v>
      </c>
      <c r="Q1" s="8" t="s">
        <v>16</v>
      </c>
      <c r="R1" s="8" t="s">
        <v>17</v>
      </c>
      <c r="S1" s="7" t="s">
        <v>18</v>
      </c>
      <c r="T1" s="9" t="s">
        <v>5</v>
      </c>
      <c r="U1" s="4" t="s">
        <v>19</v>
      </c>
      <c r="V1" s="4" t="s">
        <v>20</v>
      </c>
      <c r="W1" s="4" t="s">
        <v>21</v>
      </c>
      <c r="X1" s="4" t="s">
        <v>22</v>
      </c>
      <c r="Y1" s="10" t="s">
        <v>23</v>
      </c>
      <c r="Z1" s="11" t="s">
        <v>24</v>
      </c>
      <c r="AA1" s="11" t="s">
        <v>25</v>
      </c>
      <c r="AC1" s="4" t="s">
        <v>26</v>
      </c>
      <c r="AD1" s="4" t="s">
        <v>27</v>
      </c>
      <c r="AF1" s="12" t="s">
        <v>28</v>
      </c>
      <c r="AG1" s="12" t="s">
        <v>19</v>
      </c>
      <c r="AH1" s="13" t="s">
        <v>29</v>
      </c>
      <c r="AI1" s="14" t="s">
        <v>5</v>
      </c>
      <c r="AJ1" s="14" t="s">
        <v>30</v>
      </c>
    </row>
    <row r="2" spans="1:39" x14ac:dyDescent="0.35">
      <c r="A2" s="15">
        <v>0</v>
      </c>
      <c r="C2" s="16">
        <v>43905</v>
      </c>
      <c r="D2" s="17"/>
      <c r="E2" s="18">
        <v>0</v>
      </c>
      <c r="F2" s="19"/>
      <c r="G2" s="19"/>
      <c r="H2" s="19"/>
      <c r="L2" s="19"/>
      <c r="M2" s="21">
        <v>0</v>
      </c>
      <c r="N2" s="47">
        <v>0</v>
      </c>
      <c r="O2" s="22"/>
      <c r="S2" s="22">
        <f>N2*5</f>
        <v>0</v>
      </c>
      <c r="T2" s="24">
        <f>U2/W2</f>
        <v>13.2</v>
      </c>
      <c r="U2">
        <f>IF(A2=0,$AG$2,IF(A2=1,$AG$3,IF(A2=2,$AG$4,IF(A2=3,$AG$5,IF(A2=4,$AG$6,IF(A2=5,$AG$7,IF(A2=6,#REF!,IF(A2=7,$AG$9,IF(A2=8,$AG$8,"")))))))))</f>
        <v>0.6</v>
      </c>
      <c r="V2">
        <v>22.22</v>
      </c>
      <c r="W2">
        <f>$AD$6</f>
        <v>4.5454545454545456E-2</v>
      </c>
      <c r="X2">
        <f>U2-W2</f>
        <v>0.55454545454545456</v>
      </c>
      <c r="Y2" s="25">
        <f>AD2</f>
        <v>310568</v>
      </c>
      <c r="Z2" s="26">
        <f>AD3</f>
        <v>1</v>
      </c>
      <c r="AA2" s="26">
        <f>AD4</f>
        <v>0</v>
      </c>
      <c r="AC2" t="s">
        <v>31</v>
      </c>
      <c r="AD2">
        <v>310568</v>
      </c>
      <c r="AF2" s="27">
        <v>0</v>
      </c>
      <c r="AG2" s="28">
        <v>0.6</v>
      </c>
      <c r="AH2" s="29">
        <f>AG2-$AD$6</f>
        <v>0.55454545454545456</v>
      </c>
      <c r="AI2" s="30">
        <f>AG2/$AD$6</f>
        <v>13.2</v>
      </c>
      <c r="AJ2" s="29">
        <v>0</v>
      </c>
    </row>
    <row r="3" spans="1:39" x14ac:dyDescent="0.35">
      <c r="A3" s="15">
        <v>0</v>
      </c>
      <c r="B3" t="s">
        <v>32</v>
      </c>
      <c r="C3" s="16">
        <f>C2+1</f>
        <v>43906</v>
      </c>
      <c r="D3" s="17"/>
      <c r="E3" s="18">
        <v>0</v>
      </c>
      <c r="F3" s="19"/>
      <c r="G3" s="19"/>
      <c r="H3" s="19"/>
      <c r="L3" s="19"/>
      <c r="M3" s="21">
        <v>0</v>
      </c>
      <c r="N3" s="47">
        <v>0</v>
      </c>
      <c r="O3" s="22"/>
      <c r="Q3" s="31"/>
      <c r="R3" s="31"/>
      <c r="S3" s="22">
        <f t="shared" ref="S3:S68" si="0">N3*5</f>
        <v>0</v>
      </c>
      <c r="T3" s="24">
        <f t="shared" ref="T3:T66" si="1">U3/W3</f>
        <v>13.2</v>
      </c>
      <c r="U3">
        <f>IF(A3=0,$AG$2,IF(A3=1,$AG$3,IF(A3=2,$AG$4,IF(A3=3,$AG$5,IF(A3=4,$AG$6,IF(A3=5,$AG$7,IF(A3=6,#REF!,IF(A3=7,$AG$9,IF(A3=8,$AG$8,"")))))))))</f>
        <v>0.6</v>
      </c>
      <c r="V3">
        <v>22.22</v>
      </c>
      <c r="W3">
        <f t="shared" ref="W3:W66" si="2">$AD$6</f>
        <v>4.5454545454545456E-2</v>
      </c>
      <c r="X3">
        <f t="shared" ref="X3:X66" si="3">U3-W3</f>
        <v>0.55454545454545456</v>
      </c>
      <c r="Y3" s="32">
        <f>Y2-((Y2/$AD$2)*(U3*Z2))</f>
        <v>310567.40000000002</v>
      </c>
      <c r="Z3" s="26">
        <f>Z2+(Y2/$AD$2)*(U3*Z2)-(Z2*W3)</f>
        <v>1.5545454545454547</v>
      </c>
      <c r="AA3" s="26">
        <f t="shared" ref="AA3:AA66" si="4">AA2+(Z2*W3)</f>
        <v>4.5454545454545456E-2</v>
      </c>
      <c r="AC3" t="s">
        <v>33</v>
      </c>
      <c r="AD3">
        <v>1</v>
      </c>
      <c r="AF3" s="27">
        <v>1</v>
      </c>
      <c r="AG3" s="28">
        <v>0.45</v>
      </c>
      <c r="AH3" s="29">
        <f t="shared" ref="AH3:AH10" si="5">AG3-$AD$6</f>
        <v>0.40454545454545454</v>
      </c>
      <c r="AI3" s="30">
        <f t="shared" ref="AI3:AI10" si="6">AG3/$AD$6</f>
        <v>9.9</v>
      </c>
      <c r="AJ3" s="29">
        <f>(AG3-AG2)/AG2</f>
        <v>-0.24999999999999994</v>
      </c>
    </row>
    <row r="4" spans="1:39" x14ac:dyDescent="0.35">
      <c r="A4" s="15">
        <v>0</v>
      </c>
      <c r="C4" s="16">
        <f t="shared" ref="C4:C67" si="7">C3+1</f>
        <v>43907</v>
      </c>
      <c r="D4" s="21">
        <v>1</v>
      </c>
      <c r="E4" s="18">
        <f>M4-M3</f>
        <v>2</v>
      </c>
      <c r="F4" s="19"/>
      <c r="G4" s="19"/>
      <c r="H4" s="19"/>
      <c r="I4" s="20">
        <f t="shared" ref="I4:I67" si="8">LN(N4)</f>
        <v>0.69314718055994529</v>
      </c>
      <c r="J4" s="20">
        <f>LN(M4)</f>
        <v>0.69314718055994529</v>
      </c>
      <c r="L4" s="19"/>
      <c r="M4" s="21">
        <v>2</v>
      </c>
      <c r="N4" s="47">
        <v>2</v>
      </c>
      <c r="O4" s="22"/>
      <c r="Q4" s="31"/>
      <c r="R4" s="31"/>
      <c r="S4" s="22">
        <f t="shared" si="0"/>
        <v>10</v>
      </c>
      <c r="T4" s="24">
        <f t="shared" si="1"/>
        <v>13.2</v>
      </c>
      <c r="U4">
        <f>IF(A4=0,$AG$2,IF(A4=1,$AG$3,IF(A4=2,$AG$4,IF(A4=3,$AG$5,IF(A4=4,$AG$6,IF(A4=5,$AG$7,IF(A4=6,#REF!,IF(A4=7,$AG$9,IF(A4=8,$AG$8,"")))))))))</f>
        <v>0.6</v>
      </c>
      <c r="V4">
        <v>22.22</v>
      </c>
      <c r="W4">
        <f t="shared" si="2"/>
        <v>4.5454545454545456E-2</v>
      </c>
      <c r="X4">
        <f t="shared" si="3"/>
        <v>0.55454545454545456</v>
      </c>
      <c r="Y4" s="32">
        <f>Y3-((Y3/$AD$2)*(U4*Z3))</f>
        <v>310566.46727452928</v>
      </c>
      <c r="Z4" s="26">
        <f>Z3+(Y3/$AD$2)*(U4*Z3)-(Z3*W4)</f>
        <v>2.4166097682710284</v>
      </c>
      <c r="AA4" s="26">
        <f t="shared" si="4"/>
        <v>0.11611570247933885</v>
      </c>
      <c r="AC4" t="s">
        <v>34</v>
      </c>
      <c r="AD4">
        <v>0</v>
      </c>
      <c r="AF4" s="27">
        <v>2</v>
      </c>
      <c r="AG4" s="28">
        <v>0.108</v>
      </c>
      <c r="AH4" s="29">
        <f t="shared" si="5"/>
        <v>6.2545454545454543E-2</v>
      </c>
      <c r="AI4" s="30">
        <f t="shared" si="6"/>
        <v>2.3759999999999999</v>
      </c>
      <c r="AJ4" s="29">
        <f t="shared" ref="AJ4:AJ9" si="9">(AG4-AG3)/AG3</f>
        <v>-0.76</v>
      </c>
    </row>
    <row r="5" spans="1:39" x14ac:dyDescent="0.35">
      <c r="A5" s="15">
        <v>0</v>
      </c>
      <c r="C5" s="16">
        <f t="shared" si="7"/>
        <v>43908</v>
      </c>
      <c r="D5" s="21">
        <v>2</v>
      </c>
      <c r="E5" s="18">
        <f t="shared" ref="E5:E18" si="10">M5-M4</f>
        <v>1</v>
      </c>
      <c r="F5" s="19"/>
      <c r="G5" s="19"/>
      <c r="H5" s="19"/>
      <c r="I5" s="20">
        <f t="shared" si="8"/>
        <v>1.0986122886681098</v>
      </c>
      <c r="J5" s="20">
        <f t="shared" ref="J5:J68" si="11">LN(M5)</f>
        <v>1.0986122886681098</v>
      </c>
      <c r="L5" s="19"/>
      <c r="M5" s="21">
        <v>3</v>
      </c>
      <c r="N5" s="47">
        <v>3</v>
      </c>
      <c r="O5" s="22"/>
      <c r="Q5" s="31">
        <f t="shared" ref="Q5:Q69" si="12">(N5-N4)/N4</f>
        <v>0.5</v>
      </c>
      <c r="R5" s="31"/>
      <c r="S5" s="22">
        <f t="shared" si="0"/>
        <v>15</v>
      </c>
      <c r="T5" s="24">
        <f t="shared" si="1"/>
        <v>13.2</v>
      </c>
      <c r="U5">
        <f>IF(A5=0,$AG$2,IF(A5=1,$AG$3,IF(A5=2,$AG$4,IF(A5=3,$AG$5,IF(A5=4,$AG$6,IF(A5=5,$AG$7,IF(A5=6,#REF!,IF(A5=7,$AG$9,IF(A5=8,$AG$8,"")))))))))</f>
        <v>0.6</v>
      </c>
      <c r="V5">
        <v>22.22</v>
      </c>
      <c r="W5">
        <f t="shared" si="2"/>
        <v>4.5454545454545456E-2</v>
      </c>
      <c r="X5">
        <f t="shared" si="3"/>
        <v>0.55454545454545456</v>
      </c>
      <c r="Y5" s="32">
        <f>Y4-((Y4/$AD$2)*(U5*Z4))</f>
        <v>310565.01731582423</v>
      </c>
      <c r="Z5" s="26">
        <f>Z4+(Y4/$AD$2)*(U5*Z4)-(Z4*W5)</f>
        <v>3.7567225747563731</v>
      </c>
      <c r="AA5" s="26">
        <f t="shared" si="4"/>
        <v>0.22596160103711288</v>
      </c>
      <c r="AC5" t="s">
        <v>35</v>
      </c>
      <c r="AD5" s="33">
        <v>0.6</v>
      </c>
      <c r="AF5" s="27">
        <v>3</v>
      </c>
      <c r="AG5" s="28">
        <v>0.06</v>
      </c>
      <c r="AH5" s="29">
        <f t="shared" si="5"/>
        <v>1.4545454545454542E-2</v>
      </c>
      <c r="AI5" s="30">
        <f t="shared" si="6"/>
        <v>1.3199999999999998</v>
      </c>
      <c r="AJ5" s="29">
        <f t="shared" si="9"/>
        <v>-0.44444444444444448</v>
      </c>
    </row>
    <row r="6" spans="1:39" x14ac:dyDescent="0.35">
      <c r="A6" s="15">
        <v>0</v>
      </c>
      <c r="C6" s="16">
        <f t="shared" si="7"/>
        <v>43909</v>
      </c>
      <c r="D6" s="21">
        <v>3</v>
      </c>
      <c r="E6" s="18">
        <f t="shared" si="10"/>
        <v>0</v>
      </c>
      <c r="F6" s="19"/>
      <c r="G6" s="19"/>
      <c r="H6" s="19"/>
      <c r="I6" s="20">
        <f t="shared" si="8"/>
        <v>1.0986122886681098</v>
      </c>
      <c r="J6" s="20">
        <f t="shared" si="11"/>
        <v>1.0986122886681098</v>
      </c>
      <c r="L6" s="19"/>
      <c r="M6" s="21">
        <v>3</v>
      </c>
      <c r="N6" s="47">
        <v>3</v>
      </c>
      <c r="O6" s="22"/>
      <c r="Q6" s="31">
        <f t="shared" si="12"/>
        <v>0</v>
      </c>
      <c r="R6" s="31"/>
      <c r="S6" s="22">
        <f t="shared" si="0"/>
        <v>15</v>
      </c>
      <c r="T6" s="24">
        <f t="shared" si="1"/>
        <v>13.2</v>
      </c>
      <c r="U6">
        <f>IF(A6=0,$AG$2,IF(A6=1,$AG$3,IF(A6=2,$AG$4,IF(A6=3,$AG$5,IF(A6=4,$AG$6,IF(A6=5,$AG$7,IF(A6=6,#REF!,IF(A6=7,$AG$9,IF(A6=8,$AG$8,"")))))))))</f>
        <v>0.6</v>
      </c>
      <c r="V6">
        <v>22.22</v>
      </c>
      <c r="W6">
        <f t="shared" si="2"/>
        <v>4.5454545454545456E-2</v>
      </c>
      <c r="X6">
        <f t="shared" si="3"/>
        <v>0.55454545454545456</v>
      </c>
      <c r="Y6" s="32">
        <f>Y5-((Y5/$AD$2)*(U6*Z5))</f>
        <v>310562.76330392703</v>
      </c>
      <c r="Z6" s="26">
        <f>Z5+(Y5/$AD$2)*(U6*Z5)-(Z5*W6)</f>
        <v>5.8399743549167331</v>
      </c>
      <c r="AA6" s="26">
        <f t="shared" si="4"/>
        <v>0.39672171807149348</v>
      </c>
      <c r="AC6" t="s">
        <v>36</v>
      </c>
      <c r="AD6" s="34">
        <f>1/AD7</f>
        <v>4.5454545454545456E-2</v>
      </c>
      <c r="AF6" s="27">
        <v>4</v>
      </c>
      <c r="AG6" s="28">
        <v>2.5000000000000001E-2</v>
      </c>
      <c r="AH6" s="29">
        <f t="shared" si="5"/>
        <v>-2.0454545454545454E-2</v>
      </c>
      <c r="AI6" s="30">
        <f t="shared" si="6"/>
        <v>0.55000000000000004</v>
      </c>
      <c r="AJ6" s="29">
        <f t="shared" si="9"/>
        <v>-0.58333333333333326</v>
      </c>
      <c r="AL6" t="s">
        <v>40</v>
      </c>
    </row>
    <row r="7" spans="1:39" x14ac:dyDescent="0.35">
      <c r="A7" s="15">
        <v>0</v>
      </c>
      <c r="C7" s="16">
        <f t="shared" si="7"/>
        <v>43910</v>
      </c>
      <c r="D7" s="21">
        <v>4</v>
      </c>
      <c r="E7" s="18">
        <f t="shared" si="10"/>
        <v>2</v>
      </c>
      <c r="F7" s="19"/>
      <c r="G7" s="19"/>
      <c r="H7" s="19"/>
      <c r="I7" s="20">
        <f t="shared" si="8"/>
        <v>1.6094379124341003</v>
      </c>
      <c r="J7" s="20">
        <f t="shared" si="11"/>
        <v>1.6094379124341003</v>
      </c>
      <c r="L7" s="19"/>
      <c r="M7" s="21">
        <v>5</v>
      </c>
      <c r="N7" s="47">
        <v>5</v>
      </c>
      <c r="O7" s="22"/>
      <c r="Q7" s="31">
        <f t="shared" si="12"/>
        <v>0.66666666666666663</v>
      </c>
      <c r="R7" s="31"/>
      <c r="S7" s="22">
        <f t="shared" si="0"/>
        <v>25</v>
      </c>
      <c r="T7" s="24">
        <f t="shared" si="1"/>
        <v>13.2</v>
      </c>
      <c r="U7">
        <f>IF(A7=0,$AG$2,IF(A7=1,$AG$3,IF(A7=2,$AG$4,IF(A7=3,$AG$5,IF(A7=4,$AG$6,IF(A7=5,$AG$7,IF(A7=6,#REF!,IF(A7=7,$AG$9,IF(A7=8,$AG$8,"")))))))))</f>
        <v>0.6</v>
      </c>
      <c r="V7">
        <v>22.22</v>
      </c>
      <c r="W7">
        <f t="shared" si="2"/>
        <v>4.5454545454545456E-2</v>
      </c>
      <c r="X7">
        <f t="shared" si="3"/>
        <v>0.55454545454545456</v>
      </c>
      <c r="Y7" s="32">
        <f>Y6-((Y6/$AD$2)*(U7*Z6))</f>
        <v>310559.25937839714</v>
      </c>
      <c r="Z7" s="26">
        <f>Z6+(Y6/$AD$2)*(U7*Z6)-(Z6*W7)</f>
        <v>9.0784465050549468</v>
      </c>
      <c r="AA7" s="26">
        <f t="shared" si="4"/>
        <v>0.66217509784043593</v>
      </c>
      <c r="AC7" t="s">
        <v>43</v>
      </c>
      <c r="AD7">
        <v>22</v>
      </c>
      <c r="AF7" s="27" t="s">
        <v>37</v>
      </c>
      <c r="AG7" s="28">
        <v>8.4000000000000005E-2</v>
      </c>
      <c r="AH7" s="29">
        <f t="shared" si="5"/>
        <v>3.8545454545454549E-2</v>
      </c>
      <c r="AI7" s="30">
        <f t="shared" si="6"/>
        <v>1.8480000000000001</v>
      </c>
      <c r="AJ7" s="29">
        <f t="shared" si="9"/>
        <v>2.36</v>
      </c>
      <c r="AK7" t="s">
        <v>39</v>
      </c>
      <c r="AL7">
        <v>2.5</v>
      </c>
      <c r="AM7" s="44" t="s">
        <v>41</v>
      </c>
    </row>
    <row r="8" spans="1:39" x14ac:dyDescent="0.35">
      <c r="A8" s="15">
        <v>0</v>
      </c>
      <c r="C8" s="16">
        <f t="shared" si="7"/>
        <v>43911</v>
      </c>
      <c r="D8" s="21">
        <v>5</v>
      </c>
      <c r="E8" s="18">
        <f t="shared" si="10"/>
        <v>3</v>
      </c>
      <c r="F8" s="19"/>
      <c r="G8" s="19"/>
      <c r="H8" s="19"/>
      <c r="I8" s="20">
        <f t="shared" si="8"/>
        <v>2.0794415416798357</v>
      </c>
      <c r="J8" s="20">
        <f t="shared" si="11"/>
        <v>2.0794415416798357</v>
      </c>
      <c r="L8" s="19"/>
      <c r="M8" s="21">
        <v>8</v>
      </c>
      <c r="N8" s="47">
        <v>8</v>
      </c>
      <c r="O8" s="22"/>
      <c r="Q8" s="31">
        <f t="shared" si="12"/>
        <v>0.6</v>
      </c>
      <c r="R8" s="31"/>
      <c r="S8" s="22">
        <f t="shared" si="0"/>
        <v>40</v>
      </c>
      <c r="T8" s="24">
        <f t="shared" si="1"/>
        <v>13.2</v>
      </c>
      <c r="U8">
        <f>IF(A8=0,$AG$2,IF(A8=1,$AG$3,IF(A8=2,$AG$4,IF(A8=3,$AG$5,IF(A8=4,$AG$6,IF(A8=5,$AG$7,IF(A8=6,#REF!,IF(A8=7,$AG$9,IF(A8=8,$AG$8,"")))))))))</f>
        <v>0.6</v>
      </c>
      <c r="V8">
        <v>22.22</v>
      </c>
      <c r="W8">
        <f t="shared" si="2"/>
        <v>4.5454545454545456E-2</v>
      </c>
      <c r="X8">
        <f t="shared" si="3"/>
        <v>0.55454545454545456</v>
      </c>
      <c r="Y8" s="32">
        <f>Y7-((Y7/$AD$2)*(U8*Z7))</f>
        <v>310553.81246379629</v>
      </c>
      <c r="Z8" s="26">
        <f>Z7+(Y7/$AD$2)*(U8*Z7)-(Z7*W8)</f>
        <v>14.112704446561645</v>
      </c>
      <c r="AA8" s="26">
        <f t="shared" si="4"/>
        <v>1.0748317571611152</v>
      </c>
      <c r="AD8" s="35"/>
      <c r="AF8" s="57" t="s">
        <v>38</v>
      </c>
      <c r="AG8" s="58"/>
      <c r="AH8" s="59">
        <f>AG8-$AD$6</f>
        <v>-4.5454545454545456E-2</v>
      </c>
      <c r="AI8" s="60">
        <f>AG8/$AD$6</f>
        <v>0</v>
      </c>
      <c r="AJ8" s="61">
        <f t="shared" si="9"/>
        <v>-1</v>
      </c>
    </row>
    <row r="9" spans="1:39" x14ac:dyDescent="0.35">
      <c r="A9" s="15">
        <v>0</v>
      </c>
      <c r="C9" s="16">
        <f t="shared" si="7"/>
        <v>43912</v>
      </c>
      <c r="D9" s="21">
        <v>6</v>
      </c>
      <c r="E9" s="18">
        <f t="shared" si="10"/>
        <v>2</v>
      </c>
      <c r="F9" s="19"/>
      <c r="G9" s="19"/>
      <c r="H9" s="19"/>
      <c r="I9" s="20">
        <f t="shared" si="8"/>
        <v>2.3025850929940459</v>
      </c>
      <c r="J9" s="20">
        <f t="shared" si="11"/>
        <v>2.3025850929940459</v>
      </c>
      <c r="L9" s="19"/>
      <c r="M9" s="36">
        <v>10</v>
      </c>
      <c r="N9" s="47">
        <v>10</v>
      </c>
      <c r="O9" s="22"/>
      <c r="Q9" s="31">
        <f t="shared" si="12"/>
        <v>0.25</v>
      </c>
      <c r="R9" s="31"/>
      <c r="S9" s="22">
        <f t="shared" si="0"/>
        <v>50</v>
      </c>
      <c r="T9" s="24">
        <f t="shared" si="1"/>
        <v>13.2</v>
      </c>
      <c r="U9">
        <f>IF(A9=0,$AG$2,IF(A9=1,$AG$3,IF(A9=2,$AG$4,IF(A9=3,$AG$5,IF(A9=4,$AG$6,IF(A9=5,$AG$7,IF(A9=6,#REF!,IF(A9=7,$AG$9,IF(A9=8,$AG$8,"")))))))))</f>
        <v>0.6</v>
      </c>
      <c r="V9">
        <v>22.22</v>
      </c>
      <c r="W9">
        <f t="shared" si="2"/>
        <v>4.5454545454545456E-2</v>
      </c>
      <c r="X9">
        <f t="shared" si="3"/>
        <v>0.55454545454545456</v>
      </c>
      <c r="Y9" s="32">
        <f>Y8-((Y8/$AD$2)*(U9*Z8))</f>
        <v>310545.34522795089</v>
      </c>
      <c r="Z9" s="26">
        <f>Z8+(Y8/$AD$2)*(U9*Z8)-(Z8*W9)</f>
        <v>21.938453726204031</v>
      </c>
      <c r="AA9" s="26">
        <f t="shared" si="4"/>
        <v>1.7163183229139172</v>
      </c>
      <c r="AD9" s="37"/>
      <c r="AF9" s="38"/>
      <c r="AG9" s="39"/>
      <c r="AH9" s="40"/>
      <c r="AI9" s="41"/>
      <c r="AJ9" s="42"/>
    </row>
    <row r="10" spans="1:39" x14ac:dyDescent="0.35">
      <c r="A10" s="15">
        <v>0</v>
      </c>
      <c r="C10" s="16">
        <f t="shared" si="7"/>
        <v>43913</v>
      </c>
      <c r="D10" s="21">
        <v>7</v>
      </c>
      <c r="E10" s="18">
        <f t="shared" si="10"/>
        <v>0</v>
      </c>
      <c r="F10" s="19"/>
      <c r="G10" s="19"/>
      <c r="H10" s="19"/>
      <c r="I10" s="20">
        <f t="shared" si="8"/>
        <v>2.3025850929940459</v>
      </c>
      <c r="J10" s="20">
        <f t="shared" si="11"/>
        <v>2.3025850929940459</v>
      </c>
      <c r="K10" s="20">
        <f>LN(2)/SLOPE(J4:J10,D4:D10)</f>
        <v>2.3619218439631933</v>
      </c>
      <c r="L10" s="19">
        <f>LN(2)/SLOPE(I4:I10,D4:D10)</f>
        <v>2.3619218439631933</v>
      </c>
      <c r="M10" s="36">
        <v>10</v>
      </c>
      <c r="N10" s="47">
        <v>10</v>
      </c>
      <c r="O10" s="22"/>
      <c r="Q10" s="31">
        <f t="shared" si="12"/>
        <v>0</v>
      </c>
      <c r="R10" s="31"/>
      <c r="S10" s="22">
        <f t="shared" si="0"/>
        <v>50</v>
      </c>
      <c r="T10" s="24">
        <f t="shared" si="1"/>
        <v>13.2</v>
      </c>
      <c r="U10">
        <f>IF(A10=0,$AG$2,IF(A10=1,$AG$3,IF(A10=2,$AG$4,IF(A10=3,$AG$5,IF(A10=4,$AG$6,IF(A10=5,$AG$7,IF(A10=6,#REF!,IF(A10=7,$AG$9,IF(A10=8,$AG$8,"")))))))))</f>
        <v>0.6</v>
      </c>
      <c r="V10">
        <v>22.22</v>
      </c>
      <c r="W10">
        <f t="shared" si="2"/>
        <v>4.5454545454545456E-2</v>
      </c>
      <c r="X10">
        <f t="shared" si="3"/>
        <v>0.55454545454545456</v>
      </c>
      <c r="Y10" s="32">
        <f>Y9-((Y9/$AD$2)*(U10*Z9))</f>
        <v>310532.18311591196</v>
      </c>
      <c r="Z10" s="26">
        <f>Z9+(Y9/$AD$2)*(U10*Z9)-(Z9*W10)</f>
        <v>34.103363323022457</v>
      </c>
      <c r="AA10" s="26">
        <f t="shared" si="4"/>
        <v>2.7135207650141004</v>
      </c>
      <c r="AD10" s="43"/>
    </row>
    <row r="11" spans="1:39" x14ac:dyDescent="0.35">
      <c r="A11" s="15">
        <v>1</v>
      </c>
      <c r="B11" t="s">
        <v>42</v>
      </c>
      <c r="C11" s="16">
        <f t="shared" si="7"/>
        <v>43914</v>
      </c>
      <c r="D11" s="21">
        <v>8</v>
      </c>
      <c r="E11" s="18">
        <f t="shared" si="10"/>
        <v>4</v>
      </c>
      <c r="F11" s="19"/>
      <c r="G11" s="19"/>
      <c r="H11" s="19"/>
      <c r="I11" s="20">
        <f t="shared" si="8"/>
        <v>2.6390573296152584</v>
      </c>
      <c r="J11" s="20">
        <f t="shared" si="11"/>
        <v>2.6390573296152584</v>
      </c>
      <c r="K11" s="20">
        <f t="shared" ref="K11:K74" si="13">LN(2)/SLOPE(J5:J11,D5:D11)</f>
        <v>2.5132149210983283</v>
      </c>
      <c r="L11" s="19">
        <f>LN(2)/SLOPE(I5:I11,D5:D11)</f>
        <v>2.5132149210983283</v>
      </c>
      <c r="M11" s="36">
        <v>14</v>
      </c>
      <c r="N11" s="47">
        <v>14</v>
      </c>
      <c r="O11" s="22"/>
      <c r="Q11" s="31">
        <f>(N11-N10)/N10</f>
        <v>0.4</v>
      </c>
      <c r="R11" s="31">
        <f>AVERAGE(Q5:Q11)</f>
        <v>0.34523809523809523</v>
      </c>
      <c r="S11" s="22">
        <f t="shared" si="0"/>
        <v>70</v>
      </c>
      <c r="T11" s="24">
        <f t="shared" si="1"/>
        <v>9.9</v>
      </c>
      <c r="U11">
        <f>IF(A11=0,$AG$2,IF(A11=1,$AG$3,IF(A11=2,$AG$4,IF(A11=3,$AG$5,IF(A11=4,$AG$6,IF(A11=5,$AG$7,IF(A11=6,#REF!,IF(A11=7,$AG$9,IF(A11=8,$AG$8,"")))))))))</f>
        <v>0.45</v>
      </c>
      <c r="V11">
        <v>22.22</v>
      </c>
      <c r="W11">
        <f t="shared" si="2"/>
        <v>4.5454545454545456E-2</v>
      </c>
      <c r="X11">
        <f t="shared" si="3"/>
        <v>0.40454545454545454</v>
      </c>
      <c r="Y11" s="32">
        <f>Y10-((Y10/$AD$2)*(U11*Z10))</f>
        <v>310516.83837228437</v>
      </c>
      <c r="Z11" s="26">
        <f>Z10+(Y10/$AD$2)*(U11*Z10)-(Z10*W11)</f>
        <v>47.897954072288769</v>
      </c>
      <c r="AA11" s="26">
        <f t="shared" si="4"/>
        <v>4.2636736433333029</v>
      </c>
    </row>
    <row r="12" spans="1:39" x14ac:dyDescent="0.35">
      <c r="A12" s="15">
        <v>1</v>
      </c>
      <c r="C12" s="16">
        <f t="shared" si="7"/>
        <v>43915</v>
      </c>
      <c r="D12" s="21">
        <v>9</v>
      </c>
      <c r="E12" s="18">
        <f t="shared" si="10"/>
        <v>5</v>
      </c>
      <c r="F12" s="19"/>
      <c r="G12" s="19"/>
      <c r="H12" s="19"/>
      <c r="I12" s="20">
        <f t="shared" si="8"/>
        <v>2.9444389791664403</v>
      </c>
      <c r="J12" s="20">
        <f t="shared" si="11"/>
        <v>2.9444389791664403</v>
      </c>
      <c r="K12" s="20">
        <f t="shared" si="13"/>
        <v>2.4819005656396769</v>
      </c>
      <c r="L12" s="19">
        <f t="shared" ref="L12:L75" si="14">LN(2)/SLOPE(I6:I12,D6:D12)</f>
        <v>2.4819005656396769</v>
      </c>
      <c r="M12" s="36">
        <v>19</v>
      </c>
      <c r="N12" s="47">
        <v>19</v>
      </c>
      <c r="O12" s="22"/>
      <c r="Q12" s="31">
        <f t="shared" si="12"/>
        <v>0.35714285714285715</v>
      </c>
      <c r="R12" s="31">
        <f t="shared" ref="R12:R75" si="15">AVERAGE(Q6:Q12)</f>
        <v>0.32482993197278909</v>
      </c>
      <c r="S12" s="22">
        <f t="shared" si="0"/>
        <v>95</v>
      </c>
      <c r="T12" s="24">
        <f t="shared" si="1"/>
        <v>9.9</v>
      </c>
      <c r="U12">
        <f>IF(A12=0,$AG$2,IF(A12=1,$AG$3,IF(A12=2,$AG$4,IF(A12=3,$AG$5,IF(A12=4,$AG$6,IF(A12=5,$AG$7,IF(A12=6,#REF!,IF(A12=7,$AG$9,IF(A12=8,$AG$8,"")))))))))</f>
        <v>0.45</v>
      </c>
      <c r="V12">
        <v>22.22</v>
      </c>
      <c r="W12">
        <f t="shared" si="2"/>
        <v>4.5454545454545456E-2</v>
      </c>
      <c r="X12">
        <f t="shared" si="3"/>
        <v>0.40454545454545454</v>
      </c>
      <c r="Y12" s="32">
        <f>Y11-((Y11/$AD$2)*(U12*Z11))</f>
        <v>310495.28784367756</v>
      </c>
      <c r="Z12" s="26">
        <f>Z11+(Y11/$AD$2)*(U12*Z11)-(Z11*W12)</f>
        <v>67.271302948549305</v>
      </c>
      <c r="AA12" s="26">
        <f t="shared" si="4"/>
        <v>6.4408533738918834</v>
      </c>
    </row>
    <row r="13" spans="1:39" x14ac:dyDescent="0.35">
      <c r="A13" s="15">
        <v>1</v>
      </c>
      <c r="C13" s="16">
        <f t="shared" si="7"/>
        <v>43916</v>
      </c>
      <c r="D13" s="21">
        <v>10</v>
      </c>
      <c r="E13" s="18">
        <f t="shared" si="10"/>
        <v>4</v>
      </c>
      <c r="F13" s="19"/>
      <c r="G13" s="19"/>
      <c r="H13" s="19"/>
      <c r="I13" s="20">
        <f t="shared" si="8"/>
        <v>3.1354942159291497</v>
      </c>
      <c r="J13" s="20">
        <f t="shared" si="11"/>
        <v>3.1354942159291497</v>
      </c>
      <c r="K13" s="20">
        <f t="shared" si="13"/>
        <v>2.9208704571908681</v>
      </c>
      <c r="L13" s="19">
        <f t="shared" si="14"/>
        <v>2.9208704571908681</v>
      </c>
      <c r="M13" s="36">
        <v>23</v>
      </c>
      <c r="N13" s="47">
        <v>23</v>
      </c>
      <c r="O13" s="22"/>
      <c r="Q13" s="31">
        <f t="shared" si="12"/>
        <v>0.21052631578947367</v>
      </c>
      <c r="R13" s="31">
        <f t="shared" si="15"/>
        <v>0.3549051199427139</v>
      </c>
      <c r="S13" s="22">
        <f t="shared" si="0"/>
        <v>115</v>
      </c>
      <c r="T13" s="24">
        <f t="shared" si="1"/>
        <v>9.9</v>
      </c>
      <c r="U13">
        <f>IF(A13=0,$AG$2,IF(A13=1,$AG$3,IF(A13=2,$AG$4,IF(A13=3,$AG$5,IF(A13=4,$AG$6,IF(A13=5,$AG$7,IF(A13=6,#REF!,IF(A13=7,$AG$9,IF(A13=8,$AG$8,"")))))))))</f>
        <v>0.45</v>
      </c>
      <c r="V13">
        <v>22.22</v>
      </c>
      <c r="W13">
        <f t="shared" si="2"/>
        <v>4.5454545454545456E-2</v>
      </c>
      <c r="X13">
        <f t="shared" si="3"/>
        <v>0.40454545454545454</v>
      </c>
      <c r="Y13" s="32">
        <f>Y12-((Y12/$AD$2)*(U13*Z12))</f>
        <v>310465.02284484421</v>
      </c>
      <c r="Z13" s="26">
        <f>Z12+(Y12/$AD$2)*(U13*Z12)-(Z12*W13)</f>
        <v>94.478515284261263</v>
      </c>
      <c r="AA13" s="26">
        <f t="shared" si="4"/>
        <v>9.4986398715532161</v>
      </c>
    </row>
    <row r="14" spans="1:39" x14ac:dyDescent="0.35">
      <c r="A14" s="15">
        <v>1</v>
      </c>
      <c r="C14" s="16">
        <f t="shared" si="7"/>
        <v>43917</v>
      </c>
      <c r="D14" s="21">
        <v>11</v>
      </c>
      <c r="E14" s="18">
        <f t="shared" si="10"/>
        <v>0</v>
      </c>
      <c r="F14" s="19"/>
      <c r="G14" s="19"/>
      <c r="H14" s="19"/>
      <c r="I14" s="20">
        <f t="shared" si="8"/>
        <v>3.1354942159291497</v>
      </c>
      <c r="J14" s="20">
        <f t="shared" si="11"/>
        <v>3.1354942159291497</v>
      </c>
      <c r="K14" s="20">
        <f t="shared" si="13"/>
        <v>3.5443248798904441</v>
      </c>
      <c r="L14" s="19">
        <f t="shared" si="14"/>
        <v>3.5443248798904441</v>
      </c>
      <c r="M14" s="36">
        <v>23</v>
      </c>
      <c r="N14" s="47">
        <v>23</v>
      </c>
      <c r="O14" s="22"/>
      <c r="Q14" s="31">
        <f t="shared" si="12"/>
        <v>0</v>
      </c>
      <c r="R14" s="31">
        <f t="shared" si="15"/>
        <v>0.25966702470461872</v>
      </c>
      <c r="S14" s="22">
        <f t="shared" si="0"/>
        <v>115</v>
      </c>
      <c r="T14" s="24">
        <f t="shared" si="1"/>
        <v>9.9</v>
      </c>
      <c r="U14">
        <f>IF(A14=0,$AG$2,IF(A14=1,$AG$3,IF(A14=2,$AG$4,IF(A14=3,$AG$5,IF(A14=4,$AG$6,IF(A14=5,$AG$7,IF(A14=6,#REF!,IF(A14=7,$AG$9,IF(A14=8,$AG$8,"")))))))))</f>
        <v>0.45</v>
      </c>
      <c r="V14">
        <v>22.22</v>
      </c>
      <c r="W14">
        <f t="shared" si="2"/>
        <v>4.5454545454545456E-2</v>
      </c>
      <c r="X14">
        <f t="shared" si="3"/>
        <v>0.40454545454545454</v>
      </c>
      <c r="Y14" s="32">
        <f>Y13-((Y13/$AD$2)*(U14*Z13))</f>
        <v>310422.52161006554</v>
      </c>
      <c r="Z14" s="26">
        <f>Z13+(Y13/$AD$2)*(U14*Z13)-(Z13*W14)</f>
        <v>132.68527209543851</v>
      </c>
      <c r="AA14" s="26">
        <f t="shared" si="4"/>
        <v>13.793117839019637</v>
      </c>
    </row>
    <row r="15" spans="1:39" x14ac:dyDescent="0.35">
      <c r="A15" s="15">
        <v>1</v>
      </c>
      <c r="C15" s="16">
        <f t="shared" si="7"/>
        <v>43918</v>
      </c>
      <c r="D15" s="21">
        <v>12</v>
      </c>
      <c r="E15" s="18">
        <f t="shared" si="10"/>
        <v>18</v>
      </c>
      <c r="F15" s="19"/>
      <c r="G15" s="19"/>
      <c r="H15" s="19"/>
      <c r="I15" s="20">
        <f t="shared" si="8"/>
        <v>3.713572066704308</v>
      </c>
      <c r="J15" s="20">
        <f t="shared" si="11"/>
        <v>3.713572066704308</v>
      </c>
      <c r="K15" s="20">
        <f t="shared" si="13"/>
        <v>3.0347873932450646</v>
      </c>
      <c r="L15" s="19">
        <f t="shared" si="14"/>
        <v>3.0347873932450646</v>
      </c>
      <c r="M15" s="36">
        <v>41</v>
      </c>
      <c r="N15" s="47">
        <v>41</v>
      </c>
      <c r="O15" s="22"/>
      <c r="Q15" s="31">
        <f t="shared" si="12"/>
        <v>0.78260869565217395</v>
      </c>
      <c r="R15" s="31">
        <f t="shared" si="15"/>
        <v>0.28575398122635781</v>
      </c>
      <c r="S15" s="22">
        <f t="shared" si="0"/>
        <v>205</v>
      </c>
      <c r="T15" s="24">
        <f t="shared" si="1"/>
        <v>9.9</v>
      </c>
      <c r="U15">
        <f>IF(A15=0,$AG$2,IF(A15=1,$AG$3,IF(A15=2,$AG$4,IF(A15=3,$AG$5,IF(A15=4,$AG$6,IF(A15=5,$AG$7,IF(A15=6,#REF!,IF(A15=7,$AG$9,IF(A15=8,$AG$8,"")))))))))</f>
        <v>0.45</v>
      </c>
      <c r="V15">
        <v>22.22</v>
      </c>
      <c r="W15">
        <f t="shared" si="2"/>
        <v>4.5454545454545456E-2</v>
      </c>
      <c r="X15">
        <f t="shared" si="3"/>
        <v>0.40454545454545454</v>
      </c>
      <c r="Y15" s="32">
        <f>Y14-((Y14/$AD$2)*(U15*Z14))</f>
        <v>310362.84120662743</v>
      </c>
      <c r="Z15" s="26">
        <f>Z14+(Y14/$AD$2)*(U15*Z14)-(Z14*W15)</f>
        <v>186.33452680195606</v>
      </c>
      <c r="AA15" s="26">
        <f t="shared" si="4"/>
        <v>19.824266570630478</v>
      </c>
    </row>
    <row r="16" spans="1:39" x14ac:dyDescent="0.35">
      <c r="A16" s="15">
        <v>1</v>
      </c>
      <c r="B16" t="s">
        <v>44</v>
      </c>
      <c r="C16" s="16">
        <f t="shared" si="7"/>
        <v>43919</v>
      </c>
      <c r="D16" s="21">
        <v>13</v>
      </c>
      <c r="E16" s="18">
        <f t="shared" si="10"/>
        <v>10</v>
      </c>
      <c r="F16" s="19"/>
      <c r="G16" s="19"/>
      <c r="H16" s="19"/>
      <c r="I16" s="20">
        <f t="shared" si="8"/>
        <v>3.9318256327243257</v>
      </c>
      <c r="J16" s="20">
        <f t="shared" si="11"/>
        <v>3.9318256327243257</v>
      </c>
      <c r="K16" s="20">
        <f t="shared" si="13"/>
        <v>2.6852021442202876</v>
      </c>
      <c r="L16" s="19">
        <f t="shared" si="14"/>
        <v>2.6852021442202876</v>
      </c>
      <c r="M16" s="36">
        <v>51</v>
      </c>
      <c r="N16" s="47">
        <v>51</v>
      </c>
      <c r="O16" s="22"/>
      <c r="Q16" s="31">
        <f t="shared" si="12"/>
        <v>0.24390243902439024</v>
      </c>
      <c r="R16" s="31">
        <f t="shared" si="15"/>
        <v>0.284882901086985</v>
      </c>
      <c r="S16" s="22">
        <f t="shared" si="0"/>
        <v>255</v>
      </c>
      <c r="T16" s="24">
        <f t="shared" si="1"/>
        <v>9.9</v>
      </c>
      <c r="U16">
        <f>IF(A16=0,$AG$2,IF(A16=1,$AG$3,IF(A16=2,$AG$4,IF(A16=3,$AG$5,IF(A16=4,$AG$6,IF(A16=5,$AG$7,IF(A16=6,#REF!,IF(A16=7,$AG$9,IF(A16=8,$AG$8,"")))))))))</f>
        <v>0.45</v>
      </c>
      <c r="V16">
        <v>22.22</v>
      </c>
      <c r="W16">
        <f t="shared" si="2"/>
        <v>4.5454545454545456E-2</v>
      </c>
      <c r="X16">
        <f t="shared" si="3"/>
        <v>0.40454545454545454</v>
      </c>
      <c r="Y16" s="32">
        <f>Y15-((Y15/$AD$2)*(U16*Z15))</f>
        <v>310279.04606057593</v>
      </c>
      <c r="Z16" s="26">
        <f>Z15+(Y15/$AD$2)*(U16*Z15)-(Z15*W16)</f>
        <v>261.65992163516648</v>
      </c>
      <c r="AA16" s="26">
        <f t="shared" si="4"/>
        <v>28.294017788901208</v>
      </c>
      <c r="AC16" s="33"/>
    </row>
    <row r="17" spans="1:29" x14ac:dyDescent="0.35">
      <c r="A17" s="15">
        <v>1</v>
      </c>
      <c r="C17" s="16">
        <f t="shared" si="7"/>
        <v>43920</v>
      </c>
      <c r="D17" s="21">
        <v>14</v>
      </c>
      <c r="E17" s="18">
        <f t="shared" si="10"/>
        <v>26</v>
      </c>
      <c r="F17" s="19"/>
      <c r="G17" s="19"/>
      <c r="H17" s="19"/>
      <c r="I17" s="20">
        <f t="shared" si="8"/>
        <v>4.3438054218536841</v>
      </c>
      <c r="J17" s="20">
        <f t="shared" si="11"/>
        <v>4.3438054218536841</v>
      </c>
      <c r="K17" s="20">
        <f t="shared" si="13"/>
        <v>2.531352481681389</v>
      </c>
      <c r="L17" s="19">
        <f t="shared" si="14"/>
        <v>2.531352481681389</v>
      </c>
      <c r="M17" s="36">
        <v>77</v>
      </c>
      <c r="N17" s="47">
        <v>77</v>
      </c>
      <c r="O17" s="22"/>
      <c r="P17" s="22">
        <v>1</v>
      </c>
      <c r="Q17" s="31">
        <f t="shared" si="12"/>
        <v>0.50980392156862742</v>
      </c>
      <c r="R17" s="31">
        <f t="shared" si="15"/>
        <v>0.35771203273964602</v>
      </c>
      <c r="S17" s="22">
        <f t="shared" si="0"/>
        <v>385</v>
      </c>
      <c r="T17" s="24">
        <f t="shared" si="1"/>
        <v>9.9</v>
      </c>
      <c r="U17">
        <f>IF(A17=0,$AG$2,IF(A17=1,$AG$3,IF(A17=2,$AG$4,IF(A17=3,$AG$5,IF(A17=4,$AG$6,IF(A17=5,$AG$7,IF(A17=6,#REF!,IF(A17=7,$AG$9,IF(A17=8,$AG$8,"")))))))))</f>
        <v>0.45</v>
      </c>
      <c r="V17">
        <v>22.22</v>
      </c>
      <c r="W17">
        <f t="shared" si="2"/>
        <v>4.5454545454545456E-2</v>
      </c>
      <c r="X17">
        <f t="shared" si="3"/>
        <v>0.40454545454545454</v>
      </c>
      <c r="Y17" s="32">
        <f>Y16-((Y16/$AD$2)*(U17*Z16))</f>
        <v>310161.40864817426</v>
      </c>
      <c r="Z17" s="26">
        <f>Z16+(Y16/$AD$2)*(U17*Z16)-(Z16*W17)</f>
        <v>367.40370123523218</v>
      </c>
      <c r="AA17" s="26">
        <f t="shared" si="4"/>
        <v>40.187650590499686</v>
      </c>
    </row>
    <row r="18" spans="1:29" x14ac:dyDescent="0.35">
      <c r="A18" s="15">
        <v>1</v>
      </c>
      <c r="C18" s="16">
        <f t="shared" si="7"/>
        <v>43921</v>
      </c>
      <c r="D18" s="21">
        <v>15</v>
      </c>
      <c r="E18" s="18">
        <f t="shared" si="10"/>
        <v>23</v>
      </c>
      <c r="F18" s="19"/>
      <c r="G18" s="19"/>
      <c r="H18" s="19"/>
      <c r="I18" s="20">
        <f t="shared" si="8"/>
        <v>4.5849674786705723</v>
      </c>
      <c r="J18" s="20">
        <f t="shared" si="11"/>
        <v>4.6051701859880918</v>
      </c>
      <c r="K18" s="20">
        <f t="shared" si="13"/>
        <v>2.3682454984733803</v>
      </c>
      <c r="L18" s="19">
        <f>LN(2)/SLOPE(I12:I18,D12:D18)</f>
        <v>2.385890617171853</v>
      </c>
      <c r="M18" s="36">
        <v>100</v>
      </c>
      <c r="N18" s="47">
        <v>98</v>
      </c>
      <c r="O18" s="22"/>
      <c r="P18" s="22">
        <v>2</v>
      </c>
      <c r="Q18" s="31">
        <f t="shared" si="12"/>
        <v>0.27272727272727271</v>
      </c>
      <c r="R18" s="31">
        <f t="shared" si="15"/>
        <v>0.33953021455782789</v>
      </c>
      <c r="S18" s="22">
        <f t="shared" si="0"/>
        <v>490</v>
      </c>
      <c r="T18" s="24">
        <f t="shared" si="1"/>
        <v>9.9</v>
      </c>
      <c r="U18">
        <f>IF(A18=0,$AG$2,IF(A18=1,$AG$3,IF(A18=2,$AG$4,IF(A18=3,$AG$5,IF(A18=4,$AG$6,IF(A18=5,$AG$7,IF(A18=6,#REF!,IF(A18=7,$AG$9,IF(A18=8,$AG$8,"")))))))))</f>
        <v>0.45</v>
      </c>
      <c r="V18">
        <v>22.22</v>
      </c>
      <c r="W18">
        <f t="shared" si="2"/>
        <v>4.5454545454545456E-2</v>
      </c>
      <c r="X18">
        <f t="shared" si="3"/>
        <v>0.40454545454545454</v>
      </c>
      <c r="Y18" s="32">
        <f>Y17-((Y17/$AD$2)*(U18*Z17))</f>
        <v>309996.29343255982</v>
      </c>
      <c r="Z18" s="26">
        <f>Z17+(Y17/$AD$2)*(U18*Z17)-(Z17*W18)</f>
        <v>515.81874861173048</v>
      </c>
      <c r="AA18" s="26">
        <f t="shared" si="4"/>
        <v>56.887818828464788</v>
      </c>
      <c r="AC18" s="33"/>
    </row>
    <row r="19" spans="1:29" x14ac:dyDescent="0.35">
      <c r="A19" s="15">
        <v>2</v>
      </c>
      <c r="B19" t="s">
        <v>45</v>
      </c>
      <c r="C19" s="16">
        <f t="shared" si="7"/>
        <v>43922</v>
      </c>
      <c r="D19" s="21">
        <v>16</v>
      </c>
      <c r="E19" s="18">
        <f>M19-M18</f>
        <v>8</v>
      </c>
      <c r="F19" s="19"/>
      <c r="G19" s="19"/>
      <c r="H19" s="19"/>
      <c r="I19" s="20">
        <f t="shared" si="8"/>
        <v>4.6539603501575231</v>
      </c>
      <c r="J19" s="20">
        <f t="shared" si="11"/>
        <v>4.6821312271242199</v>
      </c>
      <c r="K19" s="20">
        <f t="shared" si="13"/>
        <v>2.364106186084542</v>
      </c>
      <c r="L19" s="19">
        <f t="shared" si="14"/>
        <v>2.4006349342584063</v>
      </c>
      <c r="M19" s="36">
        <v>108</v>
      </c>
      <c r="N19" s="47">
        <v>105</v>
      </c>
      <c r="O19" s="45">
        <v>10</v>
      </c>
      <c r="P19" s="45">
        <v>3</v>
      </c>
      <c r="Q19" s="31">
        <f t="shared" si="12"/>
        <v>7.1428571428571425E-2</v>
      </c>
      <c r="R19" s="31">
        <f t="shared" si="15"/>
        <v>0.2987138880272156</v>
      </c>
      <c r="S19" s="22">
        <f t="shared" si="0"/>
        <v>525</v>
      </c>
      <c r="T19" s="24">
        <f t="shared" si="1"/>
        <v>2.3759999999999999</v>
      </c>
      <c r="U19">
        <f>IF(A19=0,$AG$2,IF(A19=1,$AG$3,IF(A19=2,$AG$4,IF(A19=3,$AG$5,IF(A19=4,$AG$6,IF(A19=5,$AG$7,IF(A19=6,#REF!,IF(A19=7,$AG$9,IF(A19=8,$AG$8,"")))))))))</f>
        <v>0.108</v>
      </c>
      <c r="V19">
        <v>22.22</v>
      </c>
      <c r="W19">
        <f t="shared" si="2"/>
        <v>4.5454545454545456E-2</v>
      </c>
      <c r="X19">
        <f t="shared" si="3"/>
        <v>6.2545454545454543E-2</v>
      </c>
      <c r="Y19" s="32">
        <f>Y18-((Y18/$AD$2)*(U19*Z18))</f>
        <v>309940.68755810888</v>
      </c>
      <c r="Z19" s="26">
        <f>Z18+(Y18/$AD$2)*(U19*Z18)-(Z18*W19)</f>
        <v>547.97831630761596</v>
      </c>
      <c r="AA19" s="26">
        <f t="shared" si="4"/>
        <v>80.334125583543454</v>
      </c>
    </row>
    <row r="20" spans="1:29" x14ac:dyDescent="0.35">
      <c r="A20" s="15">
        <v>2</v>
      </c>
      <c r="C20" s="16">
        <f t="shared" si="7"/>
        <v>43923</v>
      </c>
      <c r="D20" s="21">
        <v>17</v>
      </c>
      <c r="E20" s="18">
        <f t="shared" ref="E20:E83" si="16">M20-M19</f>
        <v>9</v>
      </c>
      <c r="F20" s="46">
        <f>IFERROR(E20/(O20-O19),"")</f>
        <v>4.5</v>
      </c>
      <c r="G20" s="46"/>
      <c r="H20" s="46"/>
      <c r="I20" s="20">
        <f t="shared" si="8"/>
        <v>4.6249728132842707</v>
      </c>
      <c r="J20" s="20">
        <f t="shared" si="11"/>
        <v>4.7621739347977563</v>
      </c>
      <c r="K20" s="20">
        <f t="shared" si="13"/>
        <v>2.5910307448164946</v>
      </c>
      <c r="L20" s="19">
        <f t="shared" si="14"/>
        <v>2.7716565725920224</v>
      </c>
      <c r="M20" s="36">
        <v>117</v>
      </c>
      <c r="N20" s="47">
        <v>102</v>
      </c>
      <c r="O20" s="45">
        <v>12</v>
      </c>
      <c r="P20" s="45">
        <v>3</v>
      </c>
      <c r="Q20" s="31">
        <f t="shared" si="12"/>
        <v>-2.8571428571428571E-2</v>
      </c>
      <c r="R20" s="31">
        <f t="shared" si="15"/>
        <v>0.26455706740422963</v>
      </c>
      <c r="S20" s="22">
        <f t="shared" si="0"/>
        <v>510</v>
      </c>
      <c r="T20" s="24">
        <f t="shared" si="1"/>
        <v>2.3759999999999999</v>
      </c>
      <c r="U20">
        <f>IF(A20=0,$AG$2,IF(A20=1,$AG$3,IF(A20=2,$AG$4,IF(A20=3,$AG$5,IF(A20=4,$AG$6,IF(A20=5,$AG$7,IF(A20=6,#REF!,IF(A20=7,$AG$9,IF(A20=8,$AG$8,"")))))))))</f>
        <v>0.108</v>
      </c>
      <c r="V20">
        <v>22.22</v>
      </c>
      <c r="W20">
        <f t="shared" si="2"/>
        <v>4.5454545454545456E-2</v>
      </c>
      <c r="X20">
        <f t="shared" si="3"/>
        <v>6.2545454545454543E-2</v>
      </c>
      <c r="Y20" s="32">
        <f>Y19-((Y19/$AD$2)*(U20*Z19))</f>
        <v>309881.62544024317</v>
      </c>
      <c r="Z20" s="26">
        <f>Z19+(Y19/$AD$2)*(U20*Z19)-(Z19*W20)</f>
        <v>582.13232888661764</v>
      </c>
      <c r="AA20" s="26">
        <f t="shared" si="4"/>
        <v>105.24223087025327</v>
      </c>
    </row>
    <row r="21" spans="1:29" x14ac:dyDescent="0.35">
      <c r="A21" s="15">
        <v>2</v>
      </c>
      <c r="C21" s="16">
        <f t="shared" si="7"/>
        <v>43924</v>
      </c>
      <c r="D21" s="21">
        <v>18</v>
      </c>
      <c r="E21" s="18">
        <f t="shared" si="16"/>
        <v>21</v>
      </c>
      <c r="F21" s="46">
        <f t="shared" ref="F21:F84" si="17">IFERROR(E21/(O21-O20),"")</f>
        <v>2.625</v>
      </c>
      <c r="G21" s="46"/>
      <c r="H21" s="46"/>
      <c r="I21" s="20">
        <f t="shared" si="8"/>
        <v>4.7361984483944957</v>
      </c>
      <c r="J21" s="20">
        <f t="shared" si="11"/>
        <v>4.9272536851572051</v>
      </c>
      <c r="K21" s="20">
        <f t="shared" si="13"/>
        <v>3.4411151755029596</v>
      </c>
      <c r="L21" s="19">
        <f t="shared" si="14"/>
        <v>4.0736320601160525</v>
      </c>
      <c r="M21" s="36">
        <v>138</v>
      </c>
      <c r="N21" s="45">
        <v>114</v>
      </c>
      <c r="O21" s="45">
        <v>20</v>
      </c>
      <c r="P21" s="45">
        <v>4</v>
      </c>
      <c r="Q21" s="31">
        <f t="shared" si="12"/>
        <v>0.11764705882352941</v>
      </c>
      <c r="R21" s="31">
        <f t="shared" si="15"/>
        <v>0.28136379009330525</v>
      </c>
      <c r="S21" s="22">
        <f t="shared" si="0"/>
        <v>570</v>
      </c>
      <c r="T21" s="24">
        <f t="shared" si="1"/>
        <v>2.3759999999999999</v>
      </c>
      <c r="U21">
        <f>IF(A21=0,$AG$2,IF(A21=1,$AG$3,IF(A21=2,$AG$4,IF(A21=3,$AG$5,IF(A21=4,$AG$6,IF(A21=5,$AG$7,IF(A21=6,#REF!,IF(A21=7,$AG$9,IF(A21=8,$AG$8,"")))))))))</f>
        <v>0.108</v>
      </c>
      <c r="V21">
        <v>22.22</v>
      </c>
      <c r="W21">
        <f t="shared" si="2"/>
        <v>4.5454545454545456E-2</v>
      </c>
      <c r="X21">
        <f t="shared" si="3"/>
        <v>6.2545454545454543E-2</v>
      </c>
      <c r="Y21" s="32">
        <f>Y20-((Y20/$AD$2)*(U21*Z20))</f>
        <v>309818.89409597061</v>
      </c>
      <c r="Z21" s="26">
        <f>Z20+(Y20/$AD$2)*(U21*Z20)-(Z20*W21)</f>
        <v>618.4031127552505</v>
      </c>
      <c r="AA21" s="26">
        <f t="shared" si="4"/>
        <v>131.70279127419042</v>
      </c>
    </row>
    <row r="22" spans="1:29" x14ac:dyDescent="0.35">
      <c r="A22" s="15">
        <v>2</v>
      </c>
      <c r="C22" s="16">
        <f t="shared" si="7"/>
        <v>43925</v>
      </c>
      <c r="D22" s="21">
        <v>19</v>
      </c>
      <c r="E22" s="18">
        <f t="shared" si="16"/>
        <v>13</v>
      </c>
      <c r="F22" s="46">
        <f t="shared" si="17"/>
        <v>13</v>
      </c>
      <c r="G22" s="46"/>
      <c r="H22" s="46"/>
      <c r="I22" s="20">
        <f t="shared" si="8"/>
        <v>4.836281906951478</v>
      </c>
      <c r="J22" s="20">
        <f t="shared" si="11"/>
        <v>5.0172798368149243</v>
      </c>
      <c r="K22" s="20">
        <f t="shared" si="13"/>
        <v>4.2373377973230415</v>
      </c>
      <c r="L22" s="19">
        <f t="shared" si="14"/>
        <v>5.4853708994742503</v>
      </c>
      <c r="M22" s="36">
        <v>151</v>
      </c>
      <c r="N22" s="45">
        <v>126</v>
      </c>
      <c r="O22" s="45">
        <v>21</v>
      </c>
      <c r="P22" s="45">
        <v>4</v>
      </c>
      <c r="Q22" s="31">
        <f t="shared" si="12"/>
        <v>0.10526315789473684</v>
      </c>
      <c r="R22" s="31">
        <f t="shared" si="15"/>
        <v>0.1846001418422428</v>
      </c>
      <c r="S22" s="22">
        <f t="shared" si="0"/>
        <v>630</v>
      </c>
      <c r="T22" s="24">
        <f t="shared" si="1"/>
        <v>2.3759999999999999</v>
      </c>
      <c r="U22">
        <f>IF(A22=0,$AG$2,IF(A22=1,$AG$3,IF(A22=2,$AG$4,IF(A22=3,$AG$5,IF(A22=4,$AG$6,IF(A22=5,$AG$7,IF(A22=6,#REF!,IF(A22=7,$AG$9,IF(A22=8,$AG$8,"")))))))))</f>
        <v>0.108</v>
      </c>
      <c r="V22">
        <v>22.22</v>
      </c>
      <c r="W22">
        <f t="shared" si="2"/>
        <v>4.5454545454545456E-2</v>
      </c>
      <c r="X22">
        <f t="shared" si="3"/>
        <v>6.2545454545454543E-2</v>
      </c>
      <c r="Y22" s="32">
        <f>Y21-((Y21/$AD$2)*(U22*Z21))</f>
        <v>309752.267654747</v>
      </c>
      <c r="Z22" s="26">
        <f>Z21+(Y21/$AD$2)*(U22*Z21)-(Z21*W22)</f>
        <v>656.92032158087636</v>
      </c>
      <c r="AA22" s="26">
        <f t="shared" si="4"/>
        <v>159.81202367215636</v>
      </c>
    </row>
    <row r="23" spans="1:29" x14ac:dyDescent="0.35">
      <c r="A23" s="15">
        <v>2</v>
      </c>
      <c r="C23" s="16">
        <f t="shared" si="7"/>
        <v>43926</v>
      </c>
      <c r="D23" s="21">
        <v>20</v>
      </c>
      <c r="E23" s="18">
        <f t="shared" si="16"/>
        <v>3</v>
      </c>
      <c r="F23" s="46" t="str">
        <f t="shared" si="17"/>
        <v/>
      </c>
      <c r="G23" s="46"/>
      <c r="H23" s="46"/>
      <c r="I23" s="20">
        <f t="shared" si="8"/>
        <v>4.8520302639196169</v>
      </c>
      <c r="J23" s="20">
        <f t="shared" si="11"/>
        <v>5.0369526024136295</v>
      </c>
      <c r="K23" s="20">
        <f t="shared" si="13"/>
        <v>6.1636890183125246</v>
      </c>
      <c r="L23" s="19">
        <f t="shared" si="14"/>
        <v>9.2001609025055764</v>
      </c>
      <c r="M23" s="36">
        <v>154</v>
      </c>
      <c r="N23" s="45">
        <v>128</v>
      </c>
      <c r="O23" s="45">
        <v>21</v>
      </c>
      <c r="P23" s="45">
        <v>5</v>
      </c>
      <c r="Q23" s="31">
        <f t="shared" si="12"/>
        <v>1.5873015873015872E-2</v>
      </c>
      <c r="R23" s="31">
        <f t="shared" si="15"/>
        <v>0.152024509963475</v>
      </c>
      <c r="S23" s="22">
        <f t="shared" si="0"/>
        <v>640</v>
      </c>
      <c r="T23" s="24">
        <f t="shared" si="1"/>
        <v>2.3759999999999999</v>
      </c>
      <c r="U23">
        <f>IF(A23=0,$AG$2,IF(A23=1,$AG$3,IF(A23=2,$AG$4,IF(A23=3,$AG$5,IF(A23=4,$AG$6,IF(A23=5,$AG$7,IF(A23=6,#REF!,IF(A23=7,$AG$9,IF(A23=8,$AG$8,"")))))))))</f>
        <v>0.108</v>
      </c>
      <c r="V23">
        <v>22.22</v>
      </c>
      <c r="W23">
        <f t="shared" si="2"/>
        <v>4.5454545454545456E-2</v>
      </c>
      <c r="X23">
        <f t="shared" si="3"/>
        <v>6.2545454545454543E-2</v>
      </c>
      <c r="Y23" s="32">
        <f>Y22-((Y22/$AD$2)*(U23*Z22))</f>
        <v>309681.50660917233</v>
      </c>
      <c r="Z23" s="26">
        <f>Z22+(Y22/$AD$2)*(U23*Z22)-(Z22*W23)</f>
        <v>697.82135253825754</v>
      </c>
      <c r="AA23" s="26">
        <f t="shared" si="4"/>
        <v>189.67203828946893</v>
      </c>
    </row>
    <row r="24" spans="1:29" x14ac:dyDescent="0.35">
      <c r="A24" s="15">
        <v>2</v>
      </c>
      <c r="C24" s="16">
        <f t="shared" si="7"/>
        <v>43927</v>
      </c>
      <c r="D24" s="21">
        <v>21</v>
      </c>
      <c r="E24" s="18">
        <f t="shared" si="16"/>
        <v>26</v>
      </c>
      <c r="F24" s="46">
        <f t="shared" si="17"/>
        <v>6.5</v>
      </c>
      <c r="G24" s="46"/>
      <c r="H24" s="46"/>
      <c r="I24" s="20">
        <f t="shared" si="8"/>
        <v>5.0039463059454592</v>
      </c>
      <c r="J24" s="20">
        <f t="shared" si="11"/>
        <v>5.1929568508902104</v>
      </c>
      <c r="K24" s="20">
        <f t="shared" si="13"/>
        <v>7.1141305442031975</v>
      </c>
      <c r="L24" s="19">
        <f t="shared" si="14"/>
        <v>10.409929741072604</v>
      </c>
      <c r="M24" s="36">
        <v>180</v>
      </c>
      <c r="N24" s="45">
        <v>149</v>
      </c>
      <c r="O24" s="45">
        <v>25</v>
      </c>
      <c r="P24" s="45">
        <v>6</v>
      </c>
      <c r="Q24" s="31">
        <f t="shared" si="12"/>
        <v>0.1640625</v>
      </c>
      <c r="R24" s="31">
        <f t="shared" si="15"/>
        <v>0.10263287831081394</v>
      </c>
      <c r="S24" s="22">
        <f t="shared" si="0"/>
        <v>745</v>
      </c>
      <c r="T24" s="24">
        <f t="shared" si="1"/>
        <v>2.3759999999999999</v>
      </c>
      <c r="U24">
        <f>IF(A24=0,$AG$2,IF(A24=1,$AG$3,IF(A24=2,$AG$4,IF(A24=3,$AG$5,IF(A24=4,$AG$6,IF(A24=5,$AG$7,IF(A24=6,#REF!,IF(A24=7,$AG$9,IF(A24=8,$AG$8,"")))))))))</f>
        <v>0.108</v>
      </c>
      <c r="V24">
        <v>22.22</v>
      </c>
      <c r="W24">
        <f t="shared" si="2"/>
        <v>4.5454545454545456E-2</v>
      </c>
      <c r="X24">
        <f t="shared" si="3"/>
        <v>6.2545454545454543E-2</v>
      </c>
      <c r="Y24" s="32">
        <f>Y23-((Y23/$AD$2)*(U24*Z23))</f>
        <v>309606.3570260788</v>
      </c>
      <c r="Z24" s="26">
        <f>Z23+(Y23/$AD$2)*(U24*Z23)-(Z23*W24)</f>
        <v>741.25178324369506</v>
      </c>
      <c r="AA24" s="26">
        <f t="shared" si="4"/>
        <v>221.39119067757156</v>
      </c>
    </row>
    <row r="25" spans="1:29" x14ac:dyDescent="0.35">
      <c r="A25" s="15">
        <v>2</v>
      </c>
      <c r="C25" s="16">
        <f t="shared" si="7"/>
        <v>43928</v>
      </c>
      <c r="D25" s="21">
        <v>22</v>
      </c>
      <c r="E25" s="18">
        <f t="shared" si="16"/>
        <v>11</v>
      </c>
      <c r="F25" s="46">
        <f t="shared" si="17"/>
        <v>0.6470588235294118</v>
      </c>
      <c r="G25" s="46"/>
      <c r="H25" s="46"/>
      <c r="I25" s="20">
        <f t="shared" si="8"/>
        <v>4.962844630259907</v>
      </c>
      <c r="J25" s="20">
        <f t="shared" si="11"/>
        <v>5.2522734280466299</v>
      </c>
      <c r="K25" s="20">
        <f t="shared" si="13"/>
        <v>7.2372687631238799</v>
      </c>
      <c r="L25" s="19">
        <f t="shared" si="14"/>
        <v>10.779704495324067</v>
      </c>
      <c r="M25" s="36">
        <v>191</v>
      </c>
      <c r="N25" s="45">
        <v>143</v>
      </c>
      <c r="O25" s="45">
        <v>42</v>
      </c>
      <c r="P25" s="45">
        <v>6</v>
      </c>
      <c r="Q25" s="31">
        <f t="shared" si="12"/>
        <v>-4.0268456375838924E-2</v>
      </c>
      <c r="R25" s="31">
        <f t="shared" si="15"/>
        <v>5.7919202724655151E-2</v>
      </c>
      <c r="S25" s="22">
        <f t="shared" si="0"/>
        <v>715</v>
      </c>
      <c r="T25" s="24">
        <f t="shared" si="1"/>
        <v>2.3759999999999999</v>
      </c>
      <c r="U25">
        <f>IF(A25=0,$AG$2,IF(A25=1,$AG$3,IF(A25=2,$AG$4,IF(A25=3,$AG$5,IF(A25=4,$AG$6,IF(A25=5,$AG$7,IF(A25=6,#REF!,IF(A25=7,$AG$9,IF(A25=8,$AG$8,"")))))))))</f>
        <v>0.108</v>
      </c>
      <c r="V25">
        <v>22.22</v>
      </c>
      <c r="W25">
        <f t="shared" si="2"/>
        <v>4.5454545454545456E-2</v>
      </c>
      <c r="X25">
        <f t="shared" si="3"/>
        <v>6.2545454545454543E-2</v>
      </c>
      <c r="Y25" s="32">
        <f>Y24-((Y24/$AD$2)*(U25*Z24))</f>
        <v>309526.54971644317</v>
      </c>
      <c r="Z25" s="26">
        <f>Z24+(Y24/$AD$2)*(U25*Z24)-(Z24*W25)</f>
        <v>787.36583000458427</v>
      </c>
      <c r="AA25" s="26">
        <f t="shared" si="4"/>
        <v>255.08445355228497</v>
      </c>
    </row>
    <row r="26" spans="1:29" x14ac:dyDescent="0.35">
      <c r="A26" s="15">
        <v>2</v>
      </c>
      <c r="C26" s="16">
        <f t="shared" si="7"/>
        <v>43929</v>
      </c>
      <c r="D26" s="21">
        <v>23</v>
      </c>
      <c r="E26" s="18">
        <f t="shared" si="16"/>
        <v>23</v>
      </c>
      <c r="F26" s="46">
        <f t="shared" si="17"/>
        <v>4.5999999999999996</v>
      </c>
      <c r="G26" s="46">
        <f>AVERAGE(F20:F26)</f>
        <v>5.3120098039215691</v>
      </c>
      <c r="H26" s="46">
        <v>1</v>
      </c>
      <c r="I26" s="20">
        <f t="shared" si="8"/>
        <v>5.0751738152338266</v>
      </c>
      <c r="J26" s="20">
        <f t="shared" si="11"/>
        <v>5.3659760150218512</v>
      </c>
      <c r="K26" s="20">
        <f t="shared" si="13"/>
        <v>7.3595820010274666</v>
      </c>
      <c r="L26" s="19">
        <f t="shared" si="14"/>
        <v>9.8440439722105282</v>
      </c>
      <c r="M26" s="36">
        <v>214</v>
      </c>
      <c r="N26" s="45">
        <v>160</v>
      </c>
      <c r="O26" s="45">
        <v>47</v>
      </c>
      <c r="P26" s="45">
        <v>7</v>
      </c>
      <c r="Q26" s="31">
        <f t="shared" si="12"/>
        <v>0.11888111888111888</v>
      </c>
      <c r="R26" s="31">
        <f t="shared" si="15"/>
        <v>6.4698138075019077E-2</v>
      </c>
      <c r="S26" s="22">
        <f t="shared" si="0"/>
        <v>800</v>
      </c>
      <c r="T26" s="24">
        <f t="shared" si="1"/>
        <v>2.3759999999999999</v>
      </c>
      <c r="U26">
        <f>IF(A26=0,$AG$2,IF(A26=1,$AG$3,IF(A26=2,$AG$4,IF(A26=3,$AG$5,IF(A26=4,$AG$6,IF(A26=5,$AG$7,IF(A26=6,#REF!,IF(A26=7,$AG$9,IF(A26=8,$AG$8,"")))))))))</f>
        <v>0.108</v>
      </c>
      <c r="V26">
        <v>22.22</v>
      </c>
      <c r="W26">
        <f t="shared" si="2"/>
        <v>4.5454545454545456E-2</v>
      </c>
      <c r="X26">
        <f t="shared" si="3"/>
        <v>6.2545454545454543E-2</v>
      </c>
      <c r="Y26" s="32">
        <f>Y25-((Y25/$AD$2)*(U26*Z25))</f>
        <v>309441.79936256766</v>
      </c>
      <c r="Z26" s="26">
        <f>Z25+(Y25/$AD$2)*(U26*Z25)-(Z25*W26)</f>
        <v>836.32682797077052</v>
      </c>
      <c r="AA26" s="26">
        <f t="shared" si="4"/>
        <v>290.87380946158424</v>
      </c>
    </row>
    <row r="27" spans="1:29" x14ac:dyDescent="0.35">
      <c r="A27" s="15">
        <v>2</v>
      </c>
      <c r="C27" s="16">
        <f t="shared" si="7"/>
        <v>43930</v>
      </c>
      <c r="D27" s="21">
        <v>24</v>
      </c>
      <c r="E27" s="18">
        <f t="shared" si="16"/>
        <v>20</v>
      </c>
      <c r="F27" s="46">
        <f t="shared" si="17"/>
        <v>1.3333333333333333</v>
      </c>
      <c r="G27" s="46">
        <f t="shared" ref="G27:G90" si="18">AVERAGE(F21:F27)</f>
        <v>4.7842320261437914</v>
      </c>
      <c r="H27" s="46">
        <v>1</v>
      </c>
      <c r="I27" s="20">
        <f t="shared" si="8"/>
        <v>5.0937502008067623</v>
      </c>
      <c r="J27" s="20">
        <f t="shared" si="11"/>
        <v>5.4553211153577017</v>
      </c>
      <c r="K27" s="20">
        <f t="shared" si="13"/>
        <v>7.7728386356200181</v>
      </c>
      <c r="L27" s="19">
        <f t="shared" si="14"/>
        <v>11.68281767652622</v>
      </c>
      <c r="M27" s="36">
        <v>234</v>
      </c>
      <c r="N27" s="45">
        <v>163</v>
      </c>
      <c r="O27" s="45">
        <v>62</v>
      </c>
      <c r="P27" s="45">
        <v>9</v>
      </c>
      <c r="Q27" s="31">
        <f t="shared" si="12"/>
        <v>1.8749999999999999E-2</v>
      </c>
      <c r="R27" s="31">
        <f t="shared" si="15"/>
        <v>7.1458342156651727E-2</v>
      </c>
      <c r="S27" s="22">
        <f t="shared" si="0"/>
        <v>815</v>
      </c>
      <c r="T27" s="24">
        <f t="shared" si="1"/>
        <v>2.3759999999999999</v>
      </c>
      <c r="U27">
        <f>IF(A27=0,$AG$2,IF(A27=1,$AG$3,IF(A27=2,$AG$4,IF(A27=3,$AG$5,IF(A27=4,$AG$6,IF(A27=5,$AG$7,IF(A27=6,#REF!,IF(A27=7,$AG$9,IF(A27=8,$AG$8,"")))))))))</f>
        <v>0.108</v>
      </c>
      <c r="V27">
        <v>22.22</v>
      </c>
      <c r="W27">
        <f t="shared" si="2"/>
        <v>4.5454545454545456E-2</v>
      </c>
      <c r="X27">
        <f t="shared" si="3"/>
        <v>6.2545454545454543E-2</v>
      </c>
      <c r="Y27" s="32">
        <f>Y26-((Y26/$AD$2)*(U27*Z26))</f>
        <v>309351.80360100092</v>
      </c>
      <c r="Z27" s="26">
        <f>Z26+(Y26/$AD$2)*(U27*Z26)-(Z26*W27)</f>
        <v>888.30773372067915</v>
      </c>
      <c r="AA27" s="26">
        <f t="shared" si="4"/>
        <v>328.88866527843743</v>
      </c>
    </row>
    <row r="28" spans="1:29" x14ac:dyDescent="0.35">
      <c r="A28" s="15">
        <v>2</v>
      </c>
      <c r="C28" s="16">
        <f t="shared" si="7"/>
        <v>43931</v>
      </c>
      <c r="D28" s="21">
        <v>25</v>
      </c>
      <c r="E28" s="18">
        <f t="shared" si="16"/>
        <v>15</v>
      </c>
      <c r="F28" s="46">
        <f t="shared" si="17"/>
        <v>2.5</v>
      </c>
      <c r="G28" s="46">
        <f t="shared" si="18"/>
        <v>4.7633986928104575</v>
      </c>
      <c r="H28" s="46">
        <v>1</v>
      </c>
      <c r="I28" s="20">
        <f t="shared" si="8"/>
        <v>5.1239639794032588</v>
      </c>
      <c r="J28" s="20">
        <f t="shared" si="11"/>
        <v>5.5174528964647074</v>
      </c>
      <c r="K28" s="20">
        <f t="shared" si="13"/>
        <v>7.7314709356561844</v>
      </c>
      <c r="L28" s="19">
        <f t="shared" si="14"/>
        <v>13.689733278961386</v>
      </c>
      <c r="M28" s="36">
        <v>249</v>
      </c>
      <c r="N28" s="45">
        <v>168</v>
      </c>
      <c r="O28" s="45">
        <v>68</v>
      </c>
      <c r="P28" s="45">
        <v>13</v>
      </c>
      <c r="Q28" s="31">
        <f t="shared" si="12"/>
        <v>3.0674846625766871E-2</v>
      </c>
      <c r="R28" s="31">
        <f t="shared" si="15"/>
        <v>5.9033740414114209E-2</v>
      </c>
      <c r="S28" s="22">
        <f t="shared" si="0"/>
        <v>840</v>
      </c>
      <c r="T28" s="24">
        <f t="shared" si="1"/>
        <v>2.3759999999999999</v>
      </c>
      <c r="U28">
        <f>IF(A28=0,$AG$2,IF(A28=1,$AG$3,IF(A28=2,$AG$4,IF(A28=3,$AG$5,IF(A28=4,$AG$6,IF(A28=5,$AG$7,IF(A28=6,#REF!,IF(A28=7,$AG$9,IF(A28=8,$AG$8,"")))))))))</f>
        <v>0.108</v>
      </c>
      <c r="V28">
        <v>22.22</v>
      </c>
      <c r="W28">
        <f t="shared" si="2"/>
        <v>4.5454545454545456E-2</v>
      </c>
      <c r="X28">
        <f t="shared" si="3"/>
        <v>6.2545454545454543E-2</v>
      </c>
      <c r="Y28" s="32">
        <f>Y27-((Y27/$AD$2)*(U28*Z27))</f>
        <v>309256.24205971352</v>
      </c>
      <c r="Z28" s="26">
        <f>Z27+(Y27/$AD$2)*(U28*Z27)-(Z27*W28)</f>
        <v>943.49165074807854</v>
      </c>
      <c r="AA28" s="26">
        <f t="shared" si="4"/>
        <v>369.2662895384683</v>
      </c>
    </row>
    <row r="29" spans="1:29" x14ac:dyDescent="0.35">
      <c r="A29" s="15">
        <v>2</v>
      </c>
      <c r="C29" s="16">
        <f t="shared" si="7"/>
        <v>43932</v>
      </c>
      <c r="D29" s="21">
        <v>26</v>
      </c>
      <c r="E29" s="18">
        <f t="shared" si="16"/>
        <v>21</v>
      </c>
      <c r="F29" s="46" t="str">
        <f t="shared" si="17"/>
        <v/>
      </c>
      <c r="G29" s="46">
        <f t="shared" si="18"/>
        <v>3.1160784313725491</v>
      </c>
      <c r="H29" s="46">
        <v>1</v>
      </c>
      <c r="I29" s="20">
        <f t="shared" si="8"/>
        <v>5.2364419628299492</v>
      </c>
      <c r="J29" s="20">
        <f t="shared" si="11"/>
        <v>5.598421958998375</v>
      </c>
      <c r="K29" s="20">
        <f t="shared" si="13"/>
        <v>7.6516933195934147</v>
      </c>
      <c r="L29" s="19">
        <f t="shared" si="14"/>
        <v>12.733516913365591</v>
      </c>
      <c r="M29" s="21">
        <v>270</v>
      </c>
      <c r="N29" s="45">
        <v>188</v>
      </c>
      <c r="O29" s="45">
        <v>68</v>
      </c>
      <c r="P29" s="22">
        <v>14</v>
      </c>
      <c r="Q29" s="31">
        <f t="shared" si="12"/>
        <v>0.11904761904761904</v>
      </c>
      <c r="R29" s="31">
        <f t="shared" si="15"/>
        <v>6.1002949150240245E-2</v>
      </c>
      <c r="S29" s="22">
        <f t="shared" si="0"/>
        <v>940</v>
      </c>
      <c r="T29" s="24">
        <f t="shared" si="1"/>
        <v>2.3759999999999999</v>
      </c>
      <c r="U29">
        <f>IF(A29=0,$AG$2,IF(A29=1,$AG$3,IF(A29=2,$AG$4,IF(A29=3,$AG$5,IF(A29=4,$AG$6,IF(A29=5,$AG$7,IF(A29=6,#REF!,IF(A29=7,$AG$9,IF(A29=8,$AG$8,"")))))))))</f>
        <v>0.108</v>
      </c>
      <c r="V29">
        <v>22.22</v>
      </c>
      <c r="W29">
        <f t="shared" si="2"/>
        <v>4.5454545454545456E-2</v>
      </c>
      <c r="X29">
        <f t="shared" si="3"/>
        <v>6.2545454545454543E-2</v>
      </c>
      <c r="Y29" s="32">
        <f>Y28-((Y28/$AD$2)*(U29*Z28))</f>
        <v>309154.77534810413</v>
      </c>
      <c r="Z29" s="26">
        <f>Z28+(Y28/$AD$2)*(U29*Z28)-(Z28*W29)</f>
        <v>1002.0723782325628</v>
      </c>
      <c r="AA29" s="26">
        <f t="shared" si="4"/>
        <v>412.15227366338098</v>
      </c>
    </row>
    <row r="30" spans="1:29" x14ac:dyDescent="0.35">
      <c r="A30" s="15">
        <v>2</v>
      </c>
      <c r="C30" s="16">
        <f t="shared" si="7"/>
        <v>43933</v>
      </c>
      <c r="D30" s="21">
        <v>27</v>
      </c>
      <c r="E30" s="18">
        <f t="shared" si="16"/>
        <v>37</v>
      </c>
      <c r="F30" s="46" t="str">
        <f t="shared" si="17"/>
        <v/>
      </c>
      <c r="G30" s="46">
        <f t="shared" si="18"/>
        <v>3.1160784313725491</v>
      </c>
      <c r="H30" s="46">
        <v>1</v>
      </c>
      <c r="I30" s="20">
        <f t="shared" si="8"/>
        <v>5.4071717714601188</v>
      </c>
      <c r="J30" s="20">
        <f t="shared" si="11"/>
        <v>5.7268477475871968</v>
      </c>
      <c r="K30" s="20">
        <f t="shared" si="13"/>
        <v>7.9364320571569884</v>
      </c>
      <c r="L30" s="19">
        <f t="shared" si="14"/>
        <v>10.74848414408671</v>
      </c>
      <c r="M30" s="21">
        <v>307</v>
      </c>
      <c r="N30" s="45">
        <v>223</v>
      </c>
      <c r="O30" s="45">
        <v>68</v>
      </c>
      <c r="P30" s="22">
        <v>16</v>
      </c>
      <c r="Q30" s="31">
        <f t="shared" si="12"/>
        <v>0.18617021276595744</v>
      </c>
      <c r="R30" s="31">
        <f t="shared" si="15"/>
        <v>8.533112013494619E-2</v>
      </c>
      <c r="S30" s="22">
        <f t="shared" si="0"/>
        <v>1115</v>
      </c>
      <c r="T30" s="24">
        <f t="shared" si="1"/>
        <v>2.3759999999999999</v>
      </c>
      <c r="U30">
        <f>IF(A30=0,$AG$2,IF(A30=1,$AG$3,IF(A30=2,$AG$4,IF(A30=3,$AG$5,IF(A30=4,$AG$6,IF(A30=5,$AG$7,IF(A30=6,#REF!,IF(A30=7,$AG$9,IF(A30=8,$AG$8,"")))))))))</f>
        <v>0.108</v>
      </c>
      <c r="V30">
        <v>22.22</v>
      </c>
      <c r="W30">
        <f t="shared" si="2"/>
        <v>4.5454545454545456E-2</v>
      </c>
      <c r="X30">
        <f t="shared" si="3"/>
        <v>6.2545454545454543E-2</v>
      </c>
      <c r="Y30" s="32">
        <f>Y29-((Y29/$AD$2)*(U30*Z29))</f>
        <v>309047.04399849533</v>
      </c>
      <c r="Z30" s="26">
        <f>Z29+(Y29/$AD$2)*(U30*Z29)-(Z29*W30)</f>
        <v>1064.2549833762375</v>
      </c>
      <c r="AA30" s="26">
        <f t="shared" si="4"/>
        <v>457.70101812849748</v>
      </c>
    </row>
    <row r="31" spans="1:29" x14ac:dyDescent="0.35">
      <c r="A31" s="15">
        <v>2</v>
      </c>
      <c r="C31" s="16">
        <f t="shared" si="7"/>
        <v>43934</v>
      </c>
      <c r="D31" s="21">
        <v>28</v>
      </c>
      <c r="E31" s="18">
        <f t="shared" si="16"/>
        <v>10</v>
      </c>
      <c r="F31" s="46">
        <f t="shared" si="17"/>
        <v>2.5</v>
      </c>
      <c r="G31" s="46">
        <f t="shared" si="18"/>
        <v>2.3160784313725489</v>
      </c>
      <c r="H31" s="46">
        <v>1</v>
      </c>
      <c r="I31" s="20">
        <f t="shared" si="8"/>
        <v>5.4116460518550396</v>
      </c>
      <c r="J31" s="20">
        <f t="shared" si="11"/>
        <v>5.7589017738772803</v>
      </c>
      <c r="K31" s="20">
        <f t="shared" si="13"/>
        <v>8.1385005330225315</v>
      </c>
      <c r="L31" s="19">
        <f t="shared" si="14"/>
        <v>9.0140698136366364</v>
      </c>
      <c r="M31" s="21">
        <v>317</v>
      </c>
      <c r="N31" s="45">
        <v>224</v>
      </c>
      <c r="O31" s="45">
        <v>72</v>
      </c>
      <c r="P31" s="22">
        <v>21</v>
      </c>
      <c r="Q31" s="31">
        <f t="shared" si="12"/>
        <v>4.4843049327354259E-3</v>
      </c>
      <c r="R31" s="31">
        <f t="shared" si="15"/>
        <v>6.253423512533697E-2</v>
      </c>
      <c r="S31" s="22">
        <f t="shared" si="0"/>
        <v>1120</v>
      </c>
      <c r="T31" s="24">
        <f t="shared" si="1"/>
        <v>2.3759999999999999</v>
      </c>
      <c r="U31">
        <f>IF(A31=0,$AG$2,IF(A31=1,$AG$3,IF(A31=2,$AG$4,IF(A31=3,$AG$5,IF(A31=4,$AG$6,IF(A31=5,$AG$7,IF(A31=6,#REF!,IF(A31=7,$AG$9,IF(A31=8,$AG$8,"")))))))))</f>
        <v>0.108</v>
      </c>
      <c r="V31">
        <v>22.22</v>
      </c>
      <c r="W31">
        <f t="shared" si="2"/>
        <v>4.5454545454545456E-2</v>
      </c>
      <c r="X31">
        <f t="shared" si="3"/>
        <v>6.2545454545454543E-2</v>
      </c>
      <c r="Y31" s="32">
        <f>Y30-((Y30/$AD$2)*(U31*Z30))</f>
        <v>308932.66735788621</v>
      </c>
      <c r="Z31" s="26">
        <f>Z30+(Y30/$AD$2)*(U31*Z30)-(Z30*W31)</f>
        <v>1130.2563974682589</v>
      </c>
      <c r="AA31" s="26">
        <f t="shared" si="4"/>
        <v>506.07624464559922</v>
      </c>
    </row>
    <row r="32" spans="1:29" x14ac:dyDescent="0.35">
      <c r="A32" s="15">
        <v>2</v>
      </c>
      <c r="C32" s="16">
        <f t="shared" si="7"/>
        <v>43935</v>
      </c>
      <c r="D32" s="21">
        <v>29</v>
      </c>
      <c r="E32" s="18">
        <f t="shared" si="16"/>
        <v>13</v>
      </c>
      <c r="F32" s="46">
        <f t="shared" si="17"/>
        <v>1</v>
      </c>
      <c r="G32" s="46">
        <f t="shared" si="18"/>
        <v>2.3866666666666667</v>
      </c>
      <c r="H32" s="46">
        <v>1</v>
      </c>
      <c r="I32" s="20">
        <f t="shared" si="8"/>
        <v>5.393627546352362</v>
      </c>
      <c r="J32" s="20">
        <f t="shared" si="11"/>
        <v>5.7990926544605257</v>
      </c>
      <c r="K32" s="20">
        <f t="shared" si="13"/>
        <v>9.172486992552205</v>
      </c>
      <c r="L32" s="19">
        <f t="shared" si="14"/>
        <v>10.354528445360954</v>
      </c>
      <c r="M32" s="21">
        <v>330</v>
      </c>
      <c r="N32" s="45">
        <v>220</v>
      </c>
      <c r="O32" s="45">
        <v>85</v>
      </c>
      <c r="P32" s="22">
        <v>25</v>
      </c>
      <c r="Q32" s="31">
        <f t="shared" si="12"/>
        <v>-1.7857142857142856E-2</v>
      </c>
      <c r="R32" s="31">
        <f t="shared" si="15"/>
        <v>6.5735851342293553E-2</v>
      </c>
      <c r="S32" s="22">
        <f t="shared" si="0"/>
        <v>1100</v>
      </c>
      <c r="T32" s="24">
        <f t="shared" si="1"/>
        <v>2.3759999999999999</v>
      </c>
      <c r="U32">
        <f>IF(A32=0,$AG$2,IF(A32=1,$AG$3,IF(A32=2,$AG$4,IF(A32=3,$AG$5,IF(A32=4,$AG$6,IF(A32=5,$AG$7,IF(A32=6,#REF!,IF(A32=7,$AG$9,IF(A32=8,$AG$8,"")))))))))</f>
        <v>0.108</v>
      </c>
      <c r="V32">
        <v>22.22</v>
      </c>
      <c r="W32">
        <f t="shared" si="2"/>
        <v>4.5454545454545456E-2</v>
      </c>
      <c r="X32">
        <f t="shared" si="3"/>
        <v>6.2545454545454543E-2</v>
      </c>
      <c r="Y32" s="32">
        <f>Y31-((Y31/$AD$2)*(U32*Z31))</f>
        <v>308811.24242886528</v>
      </c>
      <c r="Z32" s="26">
        <f>Z31+(Y31/$AD$2)*(U32*Z31)-(Z31*W32)</f>
        <v>1200.3060356951505</v>
      </c>
      <c r="AA32" s="26">
        <f t="shared" si="4"/>
        <v>557.45153543961101</v>
      </c>
    </row>
    <row r="33" spans="1:27" x14ac:dyDescent="0.35">
      <c r="A33" s="15">
        <v>2</v>
      </c>
      <c r="C33" s="16">
        <f t="shared" si="7"/>
        <v>43936</v>
      </c>
      <c r="D33" s="21">
        <v>30</v>
      </c>
      <c r="E33" s="18">
        <f t="shared" si="16"/>
        <v>37</v>
      </c>
      <c r="F33" s="46">
        <f t="shared" si="17"/>
        <v>9.25</v>
      </c>
      <c r="G33" s="46">
        <f t="shared" si="18"/>
        <v>3.3166666666666664</v>
      </c>
      <c r="H33" s="46">
        <v>1</v>
      </c>
      <c r="I33" s="20">
        <f t="shared" si="8"/>
        <v>5.5333894887275203</v>
      </c>
      <c r="J33" s="20">
        <f t="shared" si="11"/>
        <v>5.9053618480545707</v>
      </c>
      <c r="K33" s="20">
        <f t="shared" si="13"/>
        <v>9.3583557135013447</v>
      </c>
      <c r="L33" s="19">
        <f t="shared" si="14"/>
        <v>9.5444342239779498</v>
      </c>
      <c r="M33" s="21">
        <v>367</v>
      </c>
      <c r="N33" s="45">
        <v>253</v>
      </c>
      <c r="O33" s="45">
        <v>89</v>
      </c>
      <c r="P33" s="22">
        <v>25</v>
      </c>
      <c r="Q33" s="31">
        <f t="shared" si="12"/>
        <v>0.15</v>
      </c>
      <c r="R33" s="31">
        <f t="shared" si="15"/>
        <v>7.0181405787847997E-2</v>
      </c>
      <c r="S33" s="22">
        <f t="shared" si="0"/>
        <v>1265</v>
      </c>
      <c r="T33" s="24">
        <f t="shared" si="1"/>
        <v>2.3759999999999999</v>
      </c>
      <c r="U33">
        <f>IF(A33=0,$AG$2,IF(A33=1,$AG$3,IF(A33=2,$AG$4,IF(A33=3,$AG$5,IF(A33=4,$AG$6,IF(A33=5,$AG$7,IF(A33=6,#REF!,IF(A33=7,$AG$9,IF(A33=8,$AG$8,"")))))))))</f>
        <v>0.108</v>
      </c>
      <c r="V33">
        <v>22.22</v>
      </c>
      <c r="W33">
        <f t="shared" si="2"/>
        <v>4.5454545454545456E-2</v>
      </c>
      <c r="X33">
        <f t="shared" si="3"/>
        <v>6.2545454545454543E-2</v>
      </c>
      <c r="Y33" s="32">
        <f>Y32-((Y32/$AD$2)*(U33*Z32))</f>
        <v>308682.3426587563</v>
      </c>
      <c r="Z33" s="26">
        <f>Z32+(Y32/$AD$2)*(U33*Z32)-(Z32*W33)</f>
        <v>1274.6464405452791</v>
      </c>
      <c r="AA33" s="26">
        <f t="shared" si="4"/>
        <v>612.01090069848146</v>
      </c>
    </row>
    <row r="34" spans="1:27" x14ac:dyDescent="0.35">
      <c r="A34" s="15">
        <v>2</v>
      </c>
      <c r="C34" s="16">
        <f t="shared" si="7"/>
        <v>43937</v>
      </c>
      <c r="D34" s="21">
        <v>31</v>
      </c>
      <c r="E34" s="18">
        <f t="shared" si="16"/>
        <v>34</v>
      </c>
      <c r="F34" s="46">
        <f t="shared" si="17"/>
        <v>2.8333333333333335</v>
      </c>
      <c r="G34" s="46">
        <f t="shared" si="18"/>
        <v>3.6166666666666663</v>
      </c>
      <c r="H34" s="46">
        <v>1</v>
      </c>
      <c r="I34" s="20">
        <f t="shared" si="8"/>
        <v>5.6058020662959978</v>
      </c>
      <c r="J34" s="20">
        <f t="shared" si="11"/>
        <v>5.9939614273065693</v>
      </c>
      <c r="K34" s="20">
        <f t="shared" si="13"/>
        <v>9.1735960626293771</v>
      </c>
      <c r="L34" s="19">
        <f t="shared" si="14"/>
        <v>9.5801646302698433</v>
      </c>
      <c r="M34" s="21">
        <v>401</v>
      </c>
      <c r="N34" s="45">
        <v>272</v>
      </c>
      <c r="O34" s="45">
        <v>101</v>
      </c>
      <c r="P34" s="22">
        <v>28</v>
      </c>
      <c r="Q34" s="31">
        <f t="shared" si="12"/>
        <v>7.5098814229249009E-2</v>
      </c>
      <c r="R34" s="31">
        <f t="shared" si="15"/>
        <v>7.8231236392026421E-2</v>
      </c>
      <c r="S34" s="22">
        <f t="shared" si="0"/>
        <v>1360</v>
      </c>
      <c r="T34" s="24">
        <f t="shared" si="1"/>
        <v>2.3759999999999999</v>
      </c>
      <c r="U34">
        <f>IF(A34=0,$AG$2,IF(A34=1,$AG$3,IF(A34=2,$AG$4,IF(A34=3,$AG$5,IF(A34=4,$AG$6,IF(A34=5,$AG$7,IF(A34=6,#REF!,IF(A34=7,$AG$9,IF(A34=8,$AG$8,"")))))))))</f>
        <v>0.108</v>
      </c>
      <c r="V34">
        <v>22.22</v>
      </c>
      <c r="W34">
        <f t="shared" si="2"/>
        <v>4.5454545454545456E-2</v>
      </c>
      <c r="X34">
        <f t="shared" si="3"/>
        <v>6.2545454545454543E-2</v>
      </c>
      <c r="Y34" s="32">
        <f>Y33-((Y33/$AD$2)*(U34*Z33))</f>
        <v>308545.51667627407</v>
      </c>
      <c r="Z34" s="26">
        <f>Z33+(Y33/$AD$2)*(U34*Z33)-(Z33*W34)</f>
        <v>1353.5339484572958</v>
      </c>
      <c r="AA34" s="26">
        <f t="shared" si="4"/>
        <v>669.94937526872138</v>
      </c>
    </row>
    <row r="35" spans="1:27" x14ac:dyDescent="0.35">
      <c r="A35" s="15">
        <v>3</v>
      </c>
      <c r="B35" t="s">
        <v>46</v>
      </c>
      <c r="C35" s="16">
        <f t="shared" si="7"/>
        <v>43938</v>
      </c>
      <c r="D35" s="21">
        <v>32</v>
      </c>
      <c r="E35" s="18">
        <f t="shared" si="16"/>
        <v>6</v>
      </c>
      <c r="F35" s="46">
        <f t="shared" si="17"/>
        <v>1</v>
      </c>
      <c r="G35" s="46">
        <f t="shared" si="18"/>
        <v>3.3166666666666673</v>
      </c>
      <c r="H35" s="46">
        <v>1</v>
      </c>
      <c r="I35" s="20">
        <f>LN(N35)</f>
        <v>5.6058020662959978</v>
      </c>
      <c r="J35" s="20">
        <f t="shared" si="11"/>
        <v>6.0088131854425946</v>
      </c>
      <c r="K35" s="20">
        <f t="shared" si="13"/>
        <v>10.151428325117724</v>
      </c>
      <c r="L35" s="19">
        <f t="shared" si="14"/>
        <v>11.928159232452693</v>
      </c>
      <c r="M35" s="21">
        <v>407</v>
      </c>
      <c r="N35" s="45">
        <v>272</v>
      </c>
      <c r="O35" s="45">
        <v>107</v>
      </c>
      <c r="P35" s="45">
        <v>28</v>
      </c>
      <c r="Q35" s="31">
        <f t="shared" si="12"/>
        <v>0</v>
      </c>
      <c r="R35" s="31">
        <f t="shared" si="15"/>
        <v>7.3849115445488306E-2</v>
      </c>
      <c r="S35" s="22">
        <f t="shared" si="0"/>
        <v>1360</v>
      </c>
      <c r="T35" s="24">
        <f t="shared" si="1"/>
        <v>1.3199999999999998</v>
      </c>
      <c r="U35">
        <f>IF(A35=0,$AG$2,IF(A35=1,$AG$3,IF(A35=2,$AG$4,IF(A35=3,$AG$5,IF(A35=4,$AG$6,IF(A35=5,$AG$7,IF(A35=6,#REF!,IF(A35=7,$AG$9,IF(A35=8,$AG$8,"")))))))))</f>
        <v>0.06</v>
      </c>
      <c r="V35">
        <v>22.22</v>
      </c>
      <c r="W35">
        <f t="shared" si="2"/>
        <v>4.5454545454545456E-2</v>
      </c>
      <c r="X35">
        <f t="shared" si="3"/>
        <v>1.4545454545454542E-2</v>
      </c>
      <c r="Y35" s="32">
        <f>Y34-((Y34/$AD$2)*(U35*Z34))</f>
        <v>308464.83350901946</v>
      </c>
      <c r="Z35" s="26">
        <f>Z34+(Y34/$AD$2)*(U35*Z34)-(Z34*W35)</f>
        <v>1372.69284532751</v>
      </c>
      <c r="AA35" s="26">
        <f t="shared" si="4"/>
        <v>731.47364565314388</v>
      </c>
    </row>
    <row r="36" spans="1:27" x14ac:dyDescent="0.35">
      <c r="A36" s="15">
        <v>3</v>
      </c>
      <c r="C36" s="16">
        <f t="shared" si="7"/>
        <v>43939</v>
      </c>
      <c r="D36" s="21">
        <v>33</v>
      </c>
      <c r="E36" s="18">
        <f t="shared" si="16"/>
        <v>12</v>
      </c>
      <c r="F36" s="46" t="str">
        <f t="shared" si="17"/>
        <v/>
      </c>
      <c r="G36" s="46">
        <f t="shared" si="18"/>
        <v>3.3166666666666673</v>
      </c>
      <c r="H36" s="46">
        <v>1</v>
      </c>
      <c r="I36" s="20">
        <f t="shared" si="8"/>
        <v>5.6489742381612063</v>
      </c>
      <c r="J36" s="20">
        <f t="shared" si="11"/>
        <v>6.0378709199221374</v>
      </c>
      <c r="K36" s="20">
        <f t="shared" si="13"/>
        <v>11.923199848489757</v>
      </c>
      <c r="L36" s="19">
        <f>LN(2)/SLOPE(I30:I36,D30:D36)</f>
        <v>14.637762749696707</v>
      </c>
      <c r="M36" s="36">
        <v>419</v>
      </c>
      <c r="N36" s="45">
        <v>284</v>
      </c>
      <c r="O36" s="45">
        <v>107</v>
      </c>
      <c r="P36" s="45">
        <v>28</v>
      </c>
      <c r="Q36" s="31">
        <f t="shared" si="12"/>
        <v>4.4117647058823532E-2</v>
      </c>
      <c r="R36" s="31">
        <f t="shared" si="15"/>
        <v>6.3144833732803232E-2</v>
      </c>
      <c r="S36" s="22">
        <f t="shared" si="0"/>
        <v>1420</v>
      </c>
      <c r="T36" s="24">
        <f t="shared" si="1"/>
        <v>1.3199999999999998</v>
      </c>
      <c r="U36">
        <f>IF(A36=0,$AG$2,IF(A36=1,$AG$3,IF(A36=2,$AG$4,IF(A36=3,$AG$5,IF(A36=4,$AG$6,IF(A36=5,$AG$7,IF(A36=6,#REF!,IF(A36=7,$AG$9,IF(A36=8,$AG$8,"")))))))))</f>
        <v>0.06</v>
      </c>
      <c r="V36">
        <v>22.22</v>
      </c>
      <c r="W36">
        <f t="shared" si="2"/>
        <v>4.5454545454545456E-2</v>
      </c>
      <c r="X36">
        <f t="shared" si="3"/>
        <v>1.4545454545454542E-2</v>
      </c>
      <c r="Y36" s="32">
        <f>Y35-((Y35/$AD$2)*(U36*Z35))</f>
        <v>308383.02969085542</v>
      </c>
      <c r="Z36" s="26">
        <f>Z35+(Y35/$AD$2)*(U36*Z35)-(Z35*W36)</f>
        <v>1392.1015341585096</v>
      </c>
      <c r="AA36" s="26">
        <f t="shared" si="4"/>
        <v>793.86877498621254</v>
      </c>
    </row>
    <row r="37" spans="1:27" x14ac:dyDescent="0.35">
      <c r="A37" s="15">
        <v>3</v>
      </c>
      <c r="C37" s="16">
        <f t="shared" si="7"/>
        <v>43940</v>
      </c>
      <c r="D37" s="21">
        <v>34</v>
      </c>
      <c r="E37" s="18">
        <f t="shared" si="16"/>
        <v>11</v>
      </c>
      <c r="F37" s="46" t="str">
        <f t="shared" si="17"/>
        <v/>
      </c>
      <c r="G37" s="46">
        <f t="shared" si="18"/>
        <v>3.3166666666666673</v>
      </c>
      <c r="H37" s="46">
        <v>1</v>
      </c>
      <c r="I37" s="20">
        <f t="shared" si="8"/>
        <v>5.6733232671714928</v>
      </c>
      <c r="J37" s="20">
        <f t="shared" si="11"/>
        <v>6.0637852086876078</v>
      </c>
      <c r="K37" s="20">
        <f t="shared" si="13"/>
        <v>12.976307962195966</v>
      </c>
      <c r="L37" s="19">
        <f>LN(2)/SLOPE(I31:I37,D31:D37)</f>
        <v>14.185796044531891</v>
      </c>
      <c r="M37" s="21">
        <v>430</v>
      </c>
      <c r="N37" s="45">
        <v>291</v>
      </c>
      <c r="O37" s="47">
        <v>107</v>
      </c>
      <c r="P37" s="47">
        <v>32</v>
      </c>
      <c r="Q37" s="31">
        <f t="shared" si="12"/>
        <v>2.464788732394366E-2</v>
      </c>
      <c r="R37" s="31">
        <f t="shared" si="15"/>
        <v>4.007021581251554E-2</v>
      </c>
      <c r="S37" s="22">
        <f t="shared" si="0"/>
        <v>1455</v>
      </c>
      <c r="T37" s="24">
        <f t="shared" si="1"/>
        <v>1.3199999999999998</v>
      </c>
      <c r="U37">
        <f>IF(A37=0,$AG$2,IF(A37=1,$AG$3,IF(A37=2,$AG$4,IF(A37=3,$AG$5,IF(A37=4,$AG$6,IF(A37=5,$AG$7,IF(A37=6,#REF!,IF(A37=7,$AG$9,IF(A37=8,$AG$8,"")))))))))</f>
        <v>0.06</v>
      </c>
      <c r="V37">
        <v>22.22</v>
      </c>
      <c r="W37">
        <f t="shared" si="2"/>
        <v>4.5454545454545456E-2</v>
      </c>
      <c r="X37">
        <f t="shared" si="3"/>
        <v>1.4545454545454542E-2</v>
      </c>
      <c r="Y37" s="32">
        <f>Y36-((Y36/$AD$2)*(U37*Z36))</f>
        <v>308300.0912383282</v>
      </c>
      <c r="Z37" s="26">
        <f>Z36+(Y36/$AD$2)*(U37*Z36)-(Z36*W37)</f>
        <v>1411.7626442239525</v>
      </c>
      <c r="AA37" s="26">
        <f t="shared" si="4"/>
        <v>857.14611744796298</v>
      </c>
    </row>
    <row r="38" spans="1:27" x14ac:dyDescent="0.35">
      <c r="A38" s="15">
        <v>3</v>
      </c>
      <c r="C38" s="16">
        <f t="shared" si="7"/>
        <v>43941</v>
      </c>
      <c r="D38" s="21">
        <v>35</v>
      </c>
      <c r="E38" s="18">
        <f t="shared" si="16"/>
        <v>15</v>
      </c>
      <c r="F38" s="46">
        <f t="shared" si="17"/>
        <v>0.88235294117647056</v>
      </c>
      <c r="G38" s="46">
        <f t="shared" si="18"/>
        <v>2.9931372549019608</v>
      </c>
      <c r="H38" s="46">
        <v>1</v>
      </c>
      <c r="I38" s="20">
        <f t="shared" si="8"/>
        <v>5.6524891802686508</v>
      </c>
      <c r="J38" s="20">
        <f t="shared" si="11"/>
        <v>6.0980742821662401</v>
      </c>
      <c r="K38" s="20">
        <f t="shared" si="13"/>
        <v>15.431425719506393</v>
      </c>
      <c r="L38" s="19">
        <f t="shared" si="14"/>
        <v>17.649769309748848</v>
      </c>
      <c r="M38" s="21">
        <v>445</v>
      </c>
      <c r="N38" s="45">
        <v>285</v>
      </c>
      <c r="O38" s="47">
        <v>124</v>
      </c>
      <c r="P38" s="47">
        <v>36</v>
      </c>
      <c r="Q38" s="31">
        <f t="shared" si="12"/>
        <v>-2.0618556701030927E-2</v>
      </c>
      <c r="R38" s="31">
        <f t="shared" si="15"/>
        <v>3.6484092721977494E-2</v>
      </c>
      <c r="S38" s="22">
        <f t="shared" si="0"/>
        <v>1425</v>
      </c>
      <c r="T38" s="24">
        <f t="shared" si="1"/>
        <v>1.3199999999999998</v>
      </c>
      <c r="U38">
        <f>IF(A38=0,$AG$2,IF(A38=1,$AG$3,IF(A38=2,$AG$4,IF(A38=3,$AG$5,IF(A38=4,$AG$6,IF(A38=5,$AG$7,IF(A38=6,#REF!,IF(A38=7,$AG$9,IF(A38=8,$AG$8,"")))))))))</f>
        <v>0.06</v>
      </c>
      <c r="V38">
        <v>22.22</v>
      </c>
      <c r="W38">
        <f t="shared" si="2"/>
        <v>4.5454545454545456E-2</v>
      </c>
      <c r="X38">
        <f t="shared" si="3"/>
        <v>1.4545454545454542E-2</v>
      </c>
      <c r="Y38" s="32">
        <f>Y37-((Y37/$AD$2)*(U38*Z37))</f>
        <v>308216.00403964298</v>
      </c>
      <c r="Z38" s="26">
        <f>Z37+(Y37/$AD$2)*(U38*Z37)-(Z37*W38)</f>
        <v>1431.6788136262498</v>
      </c>
      <c r="AA38" s="26">
        <f t="shared" si="4"/>
        <v>921.31714673086992</v>
      </c>
    </row>
    <row r="39" spans="1:27" x14ac:dyDescent="0.35">
      <c r="A39" s="15">
        <v>3</v>
      </c>
      <c r="C39" s="16">
        <f t="shared" si="7"/>
        <v>43942</v>
      </c>
      <c r="D39" s="21">
        <v>36</v>
      </c>
      <c r="E39" s="18">
        <f t="shared" si="16"/>
        <v>13</v>
      </c>
      <c r="F39" s="46">
        <f t="shared" si="17"/>
        <v>1.3</v>
      </c>
      <c r="G39" s="46">
        <f t="shared" si="18"/>
        <v>3.0531372549019613</v>
      </c>
      <c r="H39" s="46">
        <v>1</v>
      </c>
      <c r="I39" s="20">
        <f t="shared" si="8"/>
        <v>5.6559918108198524</v>
      </c>
      <c r="J39" s="20">
        <f t="shared" si="11"/>
        <v>6.1268691841141854</v>
      </c>
      <c r="K39" s="20">
        <f t="shared" si="13"/>
        <v>20.920241528721238</v>
      </c>
      <c r="L39" s="19">
        <f t="shared" si="14"/>
        <v>36.708971314738292</v>
      </c>
      <c r="M39" s="21">
        <v>458</v>
      </c>
      <c r="N39" s="45">
        <v>286</v>
      </c>
      <c r="O39" s="47">
        <v>134</v>
      </c>
      <c r="P39" s="47">
        <v>38</v>
      </c>
      <c r="Q39" s="31">
        <f t="shared" si="12"/>
        <v>3.5087719298245615E-3</v>
      </c>
      <c r="R39" s="31">
        <f t="shared" si="15"/>
        <v>3.9536366262972841E-2</v>
      </c>
      <c r="S39" s="22">
        <f t="shared" si="0"/>
        <v>1430</v>
      </c>
      <c r="T39" s="24">
        <f t="shared" si="1"/>
        <v>1.3199999999999998</v>
      </c>
      <c r="U39">
        <f>IF(A39=0,$AG$2,IF(A39=1,$AG$3,IF(A39=2,$AG$4,IF(A39=3,$AG$5,IF(A39=4,$AG$6,IF(A39=5,$AG$7,IF(A39=6,#REF!,IF(A39=7,$AG$9,IF(A39=8,$AG$8,"")))))))))</f>
        <v>0.06</v>
      </c>
      <c r="V39">
        <v>22.22</v>
      </c>
      <c r="W39">
        <f t="shared" si="2"/>
        <v>4.5454545454545456E-2</v>
      </c>
      <c r="X39">
        <f t="shared" si="3"/>
        <v>1.4545454545454542E-2</v>
      </c>
      <c r="Y39" s="32">
        <f>Y38-((Y38/$AD$2)*(U39*Z38))</f>
        <v>308130.75385488395</v>
      </c>
      <c r="Z39" s="26">
        <f>Z38+(Y38/$AD$2)*(U39*Z38)-(Z38*W39)</f>
        <v>1451.8526886750071</v>
      </c>
      <c r="AA39" s="26">
        <f t="shared" si="4"/>
        <v>986.39345644115406</v>
      </c>
    </row>
    <row r="40" spans="1:27" x14ac:dyDescent="0.35">
      <c r="A40" s="15">
        <v>3</v>
      </c>
      <c r="C40" s="16">
        <f t="shared" si="7"/>
        <v>43943</v>
      </c>
      <c r="D40" s="21">
        <v>37</v>
      </c>
      <c r="E40" s="18">
        <f t="shared" si="16"/>
        <v>12</v>
      </c>
      <c r="F40" s="46">
        <f t="shared" si="17"/>
        <v>1.3333333333333333</v>
      </c>
      <c r="G40" s="46">
        <f t="shared" si="18"/>
        <v>1.4698039215686274</v>
      </c>
      <c r="H40" s="46">
        <v>1</v>
      </c>
      <c r="I40" s="20">
        <f t="shared" si="8"/>
        <v>5.6629604801359461</v>
      </c>
      <c r="J40" s="20">
        <f t="shared" si="11"/>
        <v>6.1527326947041043</v>
      </c>
      <c r="K40" s="20">
        <f t="shared" si="13"/>
        <v>25.119581315010677</v>
      </c>
      <c r="L40" s="19">
        <f t="shared" si="14"/>
        <v>70.480241586315245</v>
      </c>
      <c r="M40" s="21">
        <v>470</v>
      </c>
      <c r="N40" s="48">
        <v>288</v>
      </c>
      <c r="O40" s="49">
        <v>143</v>
      </c>
      <c r="P40" s="49">
        <v>39</v>
      </c>
      <c r="Q40" s="31">
        <f t="shared" si="12"/>
        <v>6.993006993006993E-3</v>
      </c>
      <c r="R40" s="31">
        <f t="shared" si="15"/>
        <v>1.9106795833402405E-2</v>
      </c>
      <c r="S40" s="22">
        <f t="shared" si="0"/>
        <v>1440</v>
      </c>
      <c r="T40" s="24">
        <f t="shared" si="1"/>
        <v>1.3199999999999998</v>
      </c>
      <c r="U40">
        <f>IF(A40=0,$AG$2,IF(A40=1,$AG$3,IF(A40=2,$AG$4,IF(A40=3,$AG$5,IF(A40=4,$AG$6,IF(A40=5,$AG$7,IF(A40=6,#REF!,IF(A40=7,$AG$9,IF(A40=8,$AG$8,"")))))))))</f>
        <v>0.06</v>
      </c>
      <c r="V40">
        <v>22.22</v>
      </c>
      <c r="W40">
        <f t="shared" si="2"/>
        <v>4.5454545454545456E-2</v>
      </c>
      <c r="X40">
        <f t="shared" si="3"/>
        <v>1.4545454545454542E-2</v>
      </c>
      <c r="Y40" s="32">
        <f>Y39-((Y39/$AD$2)*(U40*Z39))</f>
        <v>308044.32631628739</v>
      </c>
      <c r="Z40" s="26">
        <f>Z39+(Y39/$AD$2)*(U40*Z39)-(Z39*W40)</f>
        <v>1472.2869232408971</v>
      </c>
      <c r="AA40" s="26">
        <f t="shared" si="4"/>
        <v>1052.3867604718362</v>
      </c>
    </row>
    <row r="41" spans="1:27" x14ac:dyDescent="0.35">
      <c r="A41" s="15">
        <v>3</v>
      </c>
      <c r="C41" s="16">
        <f t="shared" si="7"/>
        <v>43944</v>
      </c>
      <c r="D41" s="21">
        <v>38</v>
      </c>
      <c r="E41" s="18">
        <f t="shared" si="16"/>
        <v>11</v>
      </c>
      <c r="F41" s="46">
        <f t="shared" si="17"/>
        <v>1.8333333333333333</v>
      </c>
      <c r="G41" s="46">
        <f t="shared" si="18"/>
        <v>1.2698039215686274</v>
      </c>
      <c r="H41" s="46">
        <v>1</v>
      </c>
      <c r="I41" s="20">
        <f t="shared" si="8"/>
        <v>5.6767538022682817</v>
      </c>
      <c r="J41" s="20">
        <f t="shared" si="11"/>
        <v>6.1758672701057611</v>
      </c>
      <c r="K41" s="20">
        <f t="shared" si="13"/>
        <v>24.444407796744478</v>
      </c>
      <c r="L41" s="19">
        <f t="shared" si="14"/>
        <v>86.838693327354505</v>
      </c>
      <c r="M41" s="21">
        <v>481</v>
      </c>
      <c r="N41" s="45">
        <v>292</v>
      </c>
      <c r="O41" s="47">
        <v>149</v>
      </c>
      <c r="P41" s="47">
        <v>40</v>
      </c>
      <c r="Q41" s="31">
        <f t="shared" si="12"/>
        <v>1.3888888888888888E-2</v>
      </c>
      <c r="R41" s="31">
        <f t="shared" si="15"/>
        <v>1.036252078477953E-2</v>
      </c>
      <c r="S41" s="22">
        <f t="shared" si="0"/>
        <v>1460</v>
      </c>
      <c r="T41" s="24">
        <f t="shared" si="1"/>
        <v>1.3199999999999998</v>
      </c>
      <c r="U41">
        <f>IF(A41=0,$AG$2,IF(A41=1,$AG$3,IF(A41=2,$AG$4,IF(A41=3,$AG$5,IF(A41=4,$AG$6,IF(A41=5,$AG$7,IF(A41=6,#REF!,IF(A41=7,$AG$9,IF(A41=8,$AG$8,"")))))))))</f>
        <v>0.06</v>
      </c>
      <c r="V41">
        <v>22.22</v>
      </c>
      <c r="W41">
        <f t="shared" si="2"/>
        <v>4.5454545454545456E-2</v>
      </c>
      <c r="X41">
        <f t="shared" si="3"/>
        <v>1.4545454545454542E-2</v>
      </c>
      <c r="Y41" s="32">
        <f>Y40-((Y40/$AD$2)*(U41*Z40))</f>
        <v>307956.7069285693</v>
      </c>
      <c r="Z41" s="26">
        <f>Z40+(Y40/$AD$2)*(U41*Z40)-(Z40*W41)</f>
        <v>1492.9841780844315</v>
      </c>
      <c r="AA41" s="26">
        <f t="shared" si="4"/>
        <v>1119.3088933464223</v>
      </c>
    </row>
    <row r="42" spans="1:27" x14ac:dyDescent="0.35">
      <c r="A42" s="15">
        <v>3</v>
      </c>
      <c r="C42" s="16">
        <f t="shared" si="7"/>
        <v>43945</v>
      </c>
      <c r="D42" s="21">
        <v>39</v>
      </c>
      <c r="E42" s="18">
        <f t="shared" si="16"/>
        <v>13</v>
      </c>
      <c r="F42" s="46">
        <f t="shared" si="17"/>
        <v>0.76470588235294112</v>
      </c>
      <c r="G42" s="46">
        <f t="shared" si="18"/>
        <v>1.2227450980392156</v>
      </c>
      <c r="H42" s="46">
        <v>1</v>
      </c>
      <c r="I42" s="20">
        <f t="shared" si="8"/>
        <v>5.6629604801359461</v>
      </c>
      <c r="J42" s="20">
        <f t="shared" si="11"/>
        <v>6.2025355171879228</v>
      </c>
      <c r="K42" s="20">
        <f t="shared" si="13"/>
        <v>25.113497700949615</v>
      </c>
      <c r="L42" s="19">
        <f t="shared" si="14"/>
        <v>327.33618316919211</v>
      </c>
      <c r="M42" s="21">
        <v>494</v>
      </c>
      <c r="N42" s="45">
        <v>288</v>
      </c>
      <c r="O42" s="47">
        <v>166</v>
      </c>
      <c r="P42" s="47">
        <v>40</v>
      </c>
      <c r="Q42" s="31">
        <f t="shared" si="12"/>
        <v>-1.3698630136986301E-2</v>
      </c>
      <c r="R42" s="31">
        <f t="shared" si="15"/>
        <v>8.4055736223529152E-3</v>
      </c>
      <c r="S42" s="22">
        <f t="shared" si="0"/>
        <v>1440</v>
      </c>
      <c r="T42" s="24">
        <f t="shared" si="1"/>
        <v>1.3199999999999998</v>
      </c>
      <c r="U42">
        <f>IF(A42=0,$AG$2,IF(A42=1,$AG$3,IF(A42=2,$AG$4,IF(A42=3,$AG$5,IF(A42=4,$AG$6,IF(A42=5,$AG$7,IF(A42=6,#REF!,IF(A42=7,$AG$9,IF(A42=8,$AG$8,"")))))))))</f>
        <v>0.06</v>
      </c>
      <c r="V42">
        <v>22.22</v>
      </c>
      <c r="W42">
        <f t="shared" si="2"/>
        <v>4.5454545454545456E-2</v>
      </c>
      <c r="X42">
        <f t="shared" si="3"/>
        <v>1.4545454545454542E-2</v>
      </c>
      <c r="Y42" s="32">
        <f>Y41-((Y41/$AD$2)*(U42*Z41))</f>
        <v>307867.88106930896</v>
      </c>
      <c r="Z42" s="26">
        <f>Z41+(Y41/$AD$2)*(U42*Z41)-(Z41*W42)</f>
        <v>1513.9471201590995</v>
      </c>
      <c r="AA42" s="26">
        <f t="shared" si="4"/>
        <v>1187.1718105320783</v>
      </c>
    </row>
    <row r="43" spans="1:27" x14ac:dyDescent="0.35">
      <c r="A43" s="15">
        <v>4</v>
      </c>
      <c r="B43" t="s">
        <v>46</v>
      </c>
      <c r="C43" s="16">
        <f t="shared" si="7"/>
        <v>43946</v>
      </c>
      <c r="D43" s="21">
        <v>40</v>
      </c>
      <c r="E43" s="18">
        <f t="shared" si="16"/>
        <v>3</v>
      </c>
      <c r="F43" s="46" t="str">
        <f t="shared" si="17"/>
        <v/>
      </c>
      <c r="G43" s="46">
        <f t="shared" si="18"/>
        <v>1.2227450980392156</v>
      </c>
      <c r="H43" s="46">
        <v>1</v>
      </c>
      <c r="I43" s="20">
        <f t="shared" si="8"/>
        <v>5.6733232671714928</v>
      </c>
      <c r="J43" s="20">
        <f t="shared" si="11"/>
        <v>6.2085900260966289</v>
      </c>
      <c r="K43" s="20">
        <f t="shared" si="13"/>
        <v>28.032846561377035</v>
      </c>
      <c r="L43" s="19">
        <f t="shared" si="14"/>
        <v>465.37132975374772</v>
      </c>
      <c r="M43" s="21">
        <v>497</v>
      </c>
      <c r="N43" s="45">
        <v>291</v>
      </c>
      <c r="O43" s="22">
        <v>166</v>
      </c>
      <c r="P43" s="22">
        <v>40</v>
      </c>
      <c r="Q43" s="31">
        <f t="shared" si="12"/>
        <v>1.0416666666666666E-2</v>
      </c>
      <c r="R43" s="31">
        <f t="shared" si="15"/>
        <v>3.5911478520447918E-3</v>
      </c>
      <c r="S43" s="22">
        <f t="shared" si="0"/>
        <v>1455</v>
      </c>
      <c r="T43" s="24">
        <f t="shared" si="1"/>
        <v>0.55000000000000004</v>
      </c>
      <c r="U43">
        <f>IF(A43=0,$AG$2,IF(A43=1,$AG$3,IF(A43=2,$AG$4,IF(A43=3,$AG$5,IF(A43=4,$AG$6,IF(A43=5,$AG$7,IF(A43=6,#REF!,IF(A43=7,$AG$9,IF(A43=8,$AG$8,"")))))))))</f>
        <v>2.5000000000000001E-2</v>
      </c>
      <c r="V43">
        <v>22.22</v>
      </c>
      <c r="W43">
        <f t="shared" si="2"/>
        <v>4.5454545454545456E-2</v>
      </c>
      <c r="X43">
        <f t="shared" si="3"/>
        <v>-2.0454545454545454E-2</v>
      </c>
      <c r="Y43" s="32">
        <f>Y42-((Y42/$AD$2)*(U43*Z42))</f>
        <v>307830.36145267636</v>
      </c>
      <c r="Z43" s="26">
        <f>Z42+(Y42/$AD$2)*(U43*Z42)-(Z42*W43)</f>
        <v>1482.6509586026682</v>
      </c>
      <c r="AA43" s="26">
        <f t="shared" si="4"/>
        <v>1255.9875887211283</v>
      </c>
    </row>
    <row r="44" spans="1:27" x14ac:dyDescent="0.35">
      <c r="A44" s="15">
        <v>4</v>
      </c>
      <c r="C44" s="16">
        <f t="shared" si="7"/>
        <v>43947</v>
      </c>
      <c r="D44" s="21">
        <v>41</v>
      </c>
      <c r="E44" s="18">
        <f t="shared" si="16"/>
        <v>2</v>
      </c>
      <c r="F44" s="46" t="str">
        <f t="shared" si="17"/>
        <v/>
      </c>
      <c r="G44" s="46">
        <f t="shared" si="18"/>
        <v>1.2227450980392156</v>
      </c>
      <c r="H44" s="46">
        <v>1</v>
      </c>
      <c r="I44" s="20">
        <f t="shared" si="8"/>
        <v>5.6801726090170677</v>
      </c>
      <c r="J44" s="20">
        <f t="shared" si="11"/>
        <v>6.2126060957515188</v>
      </c>
      <c r="K44" s="20">
        <f t="shared" si="13"/>
        <v>34.854038675047441</v>
      </c>
      <c r="L44" s="19">
        <f t="shared" si="14"/>
        <v>164.87633697020152</v>
      </c>
      <c r="M44" s="21">
        <v>499</v>
      </c>
      <c r="N44" s="45">
        <v>293</v>
      </c>
      <c r="O44" s="47">
        <v>166</v>
      </c>
      <c r="P44" s="47">
        <v>40</v>
      </c>
      <c r="Q44" s="31">
        <f t="shared" si="12"/>
        <v>6.8728522336769758E-3</v>
      </c>
      <c r="R44" s="31">
        <f t="shared" si="15"/>
        <v>1.0518571248638365E-3</v>
      </c>
      <c r="S44" s="22">
        <f t="shared" si="0"/>
        <v>1465</v>
      </c>
      <c r="T44" s="24">
        <f t="shared" si="1"/>
        <v>0.55000000000000004</v>
      </c>
      <c r="U44">
        <f>IF(A44=0,$AG$2,IF(A44=1,$AG$3,IF(A44=2,$AG$4,IF(A44=3,$AG$5,IF(A44=4,$AG$6,IF(A44=5,$AG$7,IF(A44=6,#REF!,IF(A44=7,$AG$9,IF(A44=8,$AG$8,"")))))))))</f>
        <v>2.5000000000000001E-2</v>
      </c>
      <c r="V44">
        <v>22.22</v>
      </c>
      <c r="W44">
        <f t="shared" si="2"/>
        <v>4.5454545454545456E-2</v>
      </c>
      <c r="X44">
        <f t="shared" si="3"/>
        <v>-2.0454545454545454E-2</v>
      </c>
      <c r="Y44" s="32">
        <f>Y43-((Y43/$AD$2)*(U44*Z43))</f>
        <v>307793.62191572349</v>
      </c>
      <c r="Z44" s="26">
        <f>Z43+(Y43/$AD$2)*(U44*Z43)-(Z43*W44)</f>
        <v>1451.9972701644804</v>
      </c>
      <c r="AA44" s="26">
        <f t="shared" si="4"/>
        <v>1323.3808141121588</v>
      </c>
    </row>
    <row r="45" spans="1:27" x14ac:dyDescent="0.35">
      <c r="A45" s="15">
        <v>4</v>
      </c>
      <c r="C45" s="16">
        <f t="shared" si="7"/>
        <v>43948</v>
      </c>
      <c r="D45" s="21">
        <v>42</v>
      </c>
      <c r="E45" s="18">
        <f t="shared" si="16"/>
        <v>5</v>
      </c>
      <c r="F45" s="46">
        <f t="shared" si="17"/>
        <v>0.83333333333333337</v>
      </c>
      <c r="G45" s="46">
        <f t="shared" si="18"/>
        <v>1.2129411764705882</v>
      </c>
      <c r="H45" s="46">
        <v>1</v>
      </c>
      <c r="I45" s="20">
        <f t="shared" si="8"/>
        <v>5.6664266881124323</v>
      </c>
      <c r="J45" s="20">
        <f t="shared" si="11"/>
        <v>6.2225762680713688</v>
      </c>
      <c r="K45" s="20">
        <f t="shared" si="13"/>
        <v>44.15042493169053</v>
      </c>
      <c r="L45" s="19">
        <f t="shared" si="14"/>
        <v>311.53505093335963</v>
      </c>
      <c r="M45" s="21">
        <v>504</v>
      </c>
      <c r="N45" s="22">
        <v>289</v>
      </c>
      <c r="O45" s="47">
        <v>172</v>
      </c>
      <c r="P45" s="47">
        <v>43</v>
      </c>
      <c r="Q45" s="31">
        <f t="shared" si="12"/>
        <v>-1.3651877133105802E-2</v>
      </c>
      <c r="R45" s="31">
        <f t="shared" si="15"/>
        <v>2.0470970631388547E-3</v>
      </c>
      <c r="S45" s="22">
        <f t="shared" si="0"/>
        <v>1445</v>
      </c>
      <c r="T45" s="24">
        <f t="shared" si="1"/>
        <v>0.55000000000000004</v>
      </c>
      <c r="U45">
        <f>IF(A45=0,$AG$2,IF(A45=1,$AG$3,IF(A45=2,$AG$4,IF(A45=3,$AG$5,IF(A45=4,$AG$6,IF(A45=5,$AG$7,IF(A45=6,#REF!,IF(A45=7,$AG$9,IF(A45=8,$AG$8,"")))))))))</f>
        <v>2.5000000000000001E-2</v>
      </c>
      <c r="V45">
        <v>22.22</v>
      </c>
      <c r="W45">
        <f t="shared" si="2"/>
        <v>4.5454545454545456E-2</v>
      </c>
      <c r="X45">
        <f t="shared" si="3"/>
        <v>-2.0454545454545454E-2</v>
      </c>
      <c r="Y45" s="32">
        <f>Y44-((Y44/$AD$2)*(U45*Z44))</f>
        <v>307757.64625992544</v>
      </c>
      <c r="Z45" s="26">
        <f>Z44+(Y44/$AD$2)*(U45*Z44)-(Z44*W45)</f>
        <v>1421.9730500459725</v>
      </c>
      <c r="AA45" s="26">
        <f t="shared" si="4"/>
        <v>1389.3806900287261</v>
      </c>
    </row>
    <row r="46" spans="1:27" x14ac:dyDescent="0.35">
      <c r="A46" s="15">
        <v>4</v>
      </c>
      <c r="C46" s="16">
        <f t="shared" si="7"/>
        <v>43949</v>
      </c>
      <c r="D46" s="21">
        <v>43</v>
      </c>
      <c r="E46" s="18">
        <f t="shared" si="16"/>
        <v>3</v>
      </c>
      <c r="F46" s="46">
        <f t="shared" si="17"/>
        <v>0.11538461538461539</v>
      </c>
      <c r="G46" s="46">
        <f t="shared" si="18"/>
        <v>0.97601809954751118</v>
      </c>
      <c r="H46" s="46">
        <v>1</v>
      </c>
      <c r="I46" s="20">
        <f t="shared" si="8"/>
        <v>5.5834963087816991</v>
      </c>
      <c r="J46" s="20">
        <f t="shared" si="11"/>
        <v>6.2285110035911835</v>
      </c>
      <c r="K46" s="20">
        <f t="shared" si="13"/>
        <v>58.666089282827876</v>
      </c>
      <c r="L46" s="19">
        <f t="shared" si="14"/>
        <v>-80.253693941188871</v>
      </c>
      <c r="M46" s="21">
        <v>507</v>
      </c>
      <c r="N46" s="45">
        <v>266</v>
      </c>
      <c r="O46" s="47">
        <v>198</v>
      </c>
      <c r="P46" s="47">
        <v>43</v>
      </c>
      <c r="Q46" s="31">
        <f t="shared" si="12"/>
        <v>-7.9584775086505188E-2</v>
      </c>
      <c r="R46" s="31">
        <f t="shared" si="15"/>
        <v>-9.8234096534796818E-3</v>
      </c>
      <c r="S46" s="22">
        <f t="shared" si="0"/>
        <v>1330</v>
      </c>
      <c r="T46" s="24">
        <f t="shared" si="1"/>
        <v>0.55000000000000004</v>
      </c>
      <c r="U46">
        <f>IF(A46=0,$AG$2,IF(A46=1,$AG$3,IF(A46=2,$AG$4,IF(A46=3,$AG$5,IF(A46=4,$AG$6,IF(A46=5,$AG$7,IF(A46=6,#REF!,IF(A46=7,$AG$9,IF(A46=8,$AG$8,"")))))))))</f>
        <v>2.5000000000000001E-2</v>
      </c>
      <c r="V46">
        <v>22.22</v>
      </c>
      <c r="W46">
        <f t="shared" si="2"/>
        <v>4.5454545454545456E-2</v>
      </c>
      <c r="X46">
        <f t="shared" si="3"/>
        <v>-2.0454545454545454E-2</v>
      </c>
      <c r="Y46" s="32">
        <f>Y45-((Y45/$AD$2)*(U46*Z45))</f>
        <v>307722.41862226417</v>
      </c>
      <c r="Z46" s="26">
        <f>Z45+(Y45/$AD$2)*(U46*Z45)-(Z45*W46)</f>
        <v>1392.5655490687718</v>
      </c>
      <c r="AA46" s="26">
        <f t="shared" si="4"/>
        <v>1454.0158286671794</v>
      </c>
    </row>
    <row r="47" spans="1:27" x14ac:dyDescent="0.35">
      <c r="A47" s="15">
        <v>4</v>
      </c>
      <c r="C47" s="16">
        <f t="shared" si="7"/>
        <v>43950</v>
      </c>
      <c r="D47" s="21">
        <v>44</v>
      </c>
      <c r="E47" s="18">
        <f t="shared" si="16"/>
        <v>9</v>
      </c>
      <c r="F47" s="46">
        <f t="shared" si="17"/>
        <v>0.5625</v>
      </c>
      <c r="G47" s="46">
        <f t="shared" si="18"/>
        <v>0.82185143288084461</v>
      </c>
      <c r="H47" s="46">
        <v>1</v>
      </c>
      <c r="I47" s="20">
        <f t="shared" si="8"/>
        <v>5.5568280616995374</v>
      </c>
      <c r="J47" s="20">
        <f t="shared" si="11"/>
        <v>6.2461067654815627</v>
      </c>
      <c r="K47" s="20">
        <f t="shared" si="13"/>
        <v>70.152615658861052</v>
      </c>
      <c r="L47" s="19">
        <f t="shared" si="14"/>
        <v>-36.925498300686385</v>
      </c>
      <c r="M47" s="21">
        <v>516</v>
      </c>
      <c r="N47" s="45">
        <v>259</v>
      </c>
      <c r="O47" s="47">
        <v>214</v>
      </c>
      <c r="P47" s="47">
        <v>43</v>
      </c>
      <c r="Q47" s="31">
        <f t="shared" si="12"/>
        <v>-2.6315789473684209E-2</v>
      </c>
      <c r="R47" s="31">
        <f t="shared" si="15"/>
        <v>-1.4581809148721281E-2</v>
      </c>
      <c r="S47" s="22">
        <f t="shared" si="0"/>
        <v>1295</v>
      </c>
      <c r="T47" s="24">
        <f t="shared" si="1"/>
        <v>0.55000000000000004</v>
      </c>
      <c r="U47">
        <f>IF(A47=0,$AG$2,IF(A47=1,$AG$3,IF(A47=2,$AG$4,IF(A47=3,$AG$5,IF(A47=4,$AG$6,IF(A47=5,$AG$7,IF(A47=6,#REF!,IF(A47=7,$AG$9,IF(A47=8,$AG$8,"")))))))))</f>
        <v>2.5000000000000001E-2</v>
      </c>
      <c r="V47">
        <v>22.22</v>
      </c>
      <c r="W47">
        <f t="shared" si="2"/>
        <v>4.5454545454545456E-2</v>
      </c>
      <c r="X47">
        <f t="shared" si="3"/>
        <v>-2.0454545454545454E-2</v>
      </c>
      <c r="Y47" s="32">
        <f>Y46-((Y46/$AD$2)*(U47*Z46))</f>
        <v>307687.92346831644</v>
      </c>
      <c r="Z47" s="26">
        <f>Z46+(Y46/$AD$2)*(U47*Z46)-(Z46*W47)</f>
        <v>1363.7622689679165</v>
      </c>
      <c r="AA47" s="26">
        <f t="shared" si="4"/>
        <v>1517.3142627157599</v>
      </c>
    </row>
    <row r="48" spans="1:27" x14ac:dyDescent="0.35">
      <c r="A48" s="15">
        <v>4</v>
      </c>
      <c r="B48" t="s">
        <v>47</v>
      </c>
      <c r="C48" s="16">
        <f t="shared" si="7"/>
        <v>43951</v>
      </c>
      <c r="D48" s="21">
        <v>45</v>
      </c>
      <c r="E48" s="18">
        <f t="shared" si="16"/>
        <v>19</v>
      </c>
      <c r="F48" s="46">
        <f t="shared" si="17"/>
        <v>1.9</v>
      </c>
      <c r="G48" s="46">
        <f t="shared" si="18"/>
        <v>0.83518476621417792</v>
      </c>
      <c r="H48" s="46">
        <v>1</v>
      </c>
      <c r="I48" s="20">
        <f t="shared" si="8"/>
        <v>5.5909869805108565</v>
      </c>
      <c r="J48" s="20">
        <f t="shared" si="11"/>
        <v>6.2822667468960063</v>
      </c>
      <c r="K48" s="20">
        <f t="shared" si="13"/>
        <v>58.788958972072464</v>
      </c>
      <c r="L48" s="19">
        <f t="shared" si="14"/>
        <v>-35.572903282938078</v>
      </c>
      <c r="M48" s="21">
        <v>535</v>
      </c>
      <c r="N48" s="45">
        <v>268</v>
      </c>
      <c r="O48" s="47">
        <v>224</v>
      </c>
      <c r="P48" s="22">
        <v>43</v>
      </c>
      <c r="Q48" s="31">
        <f t="shared" si="12"/>
        <v>3.4749034749034749E-2</v>
      </c>
      <c r="R48" s="31">
        <f t="shared" si="15"/>
        <v>-1.1601788311557587E-2</v>
      </c>
      <c r="S48" s="22">
        <f t="shared" si="0"/>
        <v>1340</v>
      </c>
      <c r="T48" s="24">
        <f t="shared" si="1"/>
        <v>0.55000000000000004</v>
      </c>
      <c r="U48">
        <f>IF(A48=0,$AG$2,IF(A48=1,$AG$3,IF(A48=2,$AG$4,IF(A48=3,$AG$5,IF(A48=4,$AG$6,IF(A48=5,$AG$7,IF(A48=6,#REF!,IF(A48=7,$AG$9,IF(A48=8,$AG$8,"")))))))))</f>
        <v>2.5000000000000001E-2</v>
      </c>
      <c r="V48">
        <v>22.22</v>
      </c>
      <c r="W48">
        <f t="shared" si="2"/>
        <v>4.5454545454545456E-2</v>
      </c>
      <c r="X48">
        <f t="shared" si="3"/>
        <v>-2.0454545454545454E-2</v>
      </c>
      <c r="Y48" s="32">
        <f>Y47-((Y47/$AD$2)*(U48*Z47))</f>
        <v>307654.14558548213</v>
      </c>
      <c r="Z48" s="26">
        <f>Z47+(Y47/$AD$2)*(U48*Z47)-(Z47*W48)</f>
        <v>1335.5509577582093</v>
      </c>
      <c r="AA48" s="26">
        <f t="shared" si="4"/>
        <v>1579.303456759756</v>
      </c>
    </row>
    <row r="49" spans="1:27" x14ac:dyDescent="0.35">
      <c r="A49" s="15">
        <v>4</v>
      </c>
      <c r="B49" t="s">
        <v>48</v>
      </c>
      <c r="C49" s="16">
        <f t="shared" si="7"/>
        <v>43952</v>
      </c>
      <c r="D49" s="21">
        <v>46</v>
      </c>
      <c r="E49" s="18">
        <f t="shared" si="16"/>
        <v>8</v>
      </c>
      <c r="F49" s="46">
        <f t="shared" si="17"/>
        <v>0.47058823529411764</v>
      </c>
      <c r="G49" s="46">
        <f t="shared" si="18"/>
        <v>0.77636123680241331</v>
      </c>
      <c r="H49" s="46">
        <v>1</v>
      </c>
      <c r="I49" s="20">
        <f t="shared" si="8"/>
        <v>5.5568280616995374</v>
      </c>
      <c r="J49" s="20">
        <f t="shared" si="11"/>
        <v>6.2971093199339352</v>
      </c>
      <c r="K49" s="20">
        <f t="shared" si="13"/>
        <v>45.302713516680818</v>
      </c>
      <c r="L49" s="19">
        <f t="shared" si="14"/>
        <v>-30.446236734193725</v>
      </c>
      <c r="M49" s="21">
        <v>543</v>
      </c>
      <c r="N49" s="45">
        <v>259</v>
      </c>
      <c r="O49" s="47">
        <v>241</v>
      </c>
      <c r="P49" s="22">
        <v>43</v>
      </c>
      <c r="Q49" s="31">
        <f t="shared" si="12"/>
        <v>-3.3582089552238806E-2</v>
      </c>
      <c r="R49" s="31">
        <f t="shared" si="15"/>
        <v>-1.4442282513736516E-2</v>
      </c>
      <c r="S49" s="22">
        <f t="shared" si="0"/>
        <v>1295</v>
      </c>
      <c r="T49" s="24">
        <f t="shared" si="1"/>
        <v>0.55000000000000004</v>
      </c>
      <c r="U49">
        <f>IF(A49=0,$AG$2,IF(A49=1,$AG$3,IF(A49=2,$AG$4,IF(A49=3,$AG$5,IF(A49=4,$AG$6,IF(A49=5,$AG$7,IF(A49=6,#REF!,IF(A49=7,$AG$9,IF(A49=8,$AG$8,"")))))))))</f>
        <v>2.5000000000000001E-2</v>
      </c>
      <c r="V49">
        <v>22.22</v>
      </c>
      <c r="W49">
        <f t="shared" si="2"/>
        <v>4.5454545454545456E-2</v>
      </c>
      <c r="X49">
        <f t="shared" si="3"/>
        <v>-2.0454545454545454E-2</v>
      </c>
      <c r="Y49" s="32">
        <f>Y48-((Y48/$AD$2)*(U49*Z48))</f>
        <v>307621.07007635088</v>
      </c>
      <c r="Z49" s="26">
        <f>Z48+(Y48/$AD$2)*(U49*Z48)-(Z48*W49)</f>
        <v>1307.9196051731781</v>
      </c>
      <c r="AA49" s="26">
        <f t="shared" si="4"/>
        <v>1640.0103184760383</v>
      </c>
    </row>
    <row r="50" spans="1:27" x14ac:dyDescent="0.35">
      <c r="A50" s="15">
        <v>4</v>
      </c>
      <c r="C50" s="16">
        <f t="shared" si="7"/>
        <v>43953</v>
      </c>
      <c r="D50" s="21">
        <v>47</v>
      </c>
      <c r="E50" s="18">
        <f t="shared" si="16"/>
        <v>6</v>
      </c>
      <c r="F50" s="46" t="str">
        <f t="shared" si="17"/>
        <v/>
      </c>
      <c r="G50" s="46">
        <f t="shared" si="18"/>
        <v>0.77636123680241331</v>
      </c>
      <c r="H50" s="46">
        <v>1</v>
      </c>
      <c r="I50" s="20">
        <f t="shared" si="8"/>
        <v>5.575949103146316</v>
      </c>
      <c r="J50" s="20">
        <f t="shared" si="11"/>
        <v>6.3080984415095305</v>
      </c>
      <c r="K50" s="20">
        <f t="shared" si="13"/>
        <v>39.665165154189538</v>
      </c>
      <c r="L50" s="19">
        <f t="shared" si="14"/>
        <v>-37.01176329680456</v>
      </c>
      <c r="M50" s="21">
        <v>549</v>
      </c>
      <c r="N50" s="45">
        <v>264</v>
      </c>
      <c r="O50" s="47">
        <v>241</v>
      </c>
      <c r="P50" s="22">
        <v>44</v>
      </c>
      <c r="Q50" s="31">
        <f t="shared" si="12"/>
        <v>1.9305019305019305E-2</v>
      </c>
      <c r="R50" s="31">
        <f t="shared" si="15"/>
        <v>-1.3172517851114712E-2</v>
      </c>
      <c r="S50" s="22">
        <f t="shared" si="0"/>
        <v>1320</v>
      </c>
      <c r="T50" s="24">
        <f t="shared" si="1"/>
        <v>0.55000000000000004</v>
      </c>
      <c r="U50">
        <f>IF(A50=0,$AG$2,IF(A50=1,$AG$3,IF(A50=2,$AG$4,IF(A50=3,$AG$5,IF(A50=4,$AG$6,IF(A50=5,$AG$7,IF(A50=6,#REF!,IF(A50=7,$AG$9,IF(A50=8,$AG$8,"")))))))))</f>
        <v>2.5000000000000001E-2</v>
      </c>
      <c r="V50">
        <v>22.22</v>
      </c>
      <c r="W50">
        <f t="shared" si="2"/>
        <v>4.5454545454545456E-2</v>
      </c>
      <c r="X50">
        <f t="shared" si="3"/>
        <v>-2.0454545454545454E-2</v>
      </c>
      <c r="Y50" s="32">
        <f>Y49-((Y49/$AD$2)*(U50*Z49))</f>
        <v>307588.68235220376</v>
      </c>
      <c r="Z50" s="26">
        <f>Z49+(Y49/$AD$2)*(U50*Z49)-(Z49*W50)</f>
        <v>1280.8564381760868</v>
      </c>
      <c r="AA50" s="26">
        <f t="shared" si="4"/>
        <v>1699.4612096202736</v>
      </c>
    </row>
    <row r="51" spans="1:27" x14ac:dyDescent="0.35">
      <c r="A51" s="15">
        <v>4</v>
      </c>
      <c r="C51" s="16">
        <f t="shared" si="7"/>
        <v>43954</v>
      </c>
      <c r="D51" s="21">
        <v>48</v>
      </c>
      <c r="E51" s="18">
        <f t="shared" si="16"/>
        <v>4</v>
      </c>
      <c r="F51" s="46" t="str">
        <f t="shared" si="17"/>
        <v/>
      </c>
      <c r="G51" s="46">
        <f t="shared" si="18"/>
        <v>0.77636123680241331</v>
      </c>
      <c r="H51" s="46">
        <v>1</v>
      </c>
      <c r="I51" s="20">
        <f t="shared" si="8"/>
        <v>5.5909869805108565</v>
      </c>
      <c r="J51" s="20">
        <f t="shared" si="11"/>
        <v>6.315358001522335</v>
      </c>
      <c r="K51" s="20">
        <f t="shared" si="13"/>
        <v>39.728192387268443</v>
      </c>
      <c r="L51" s="19">
        <f t="shared" si="14"/>
        <v>-80.393674406047396</v>
      </c>
      <c r="M51" s="21">
        <v>553</v>
      </c>
      <c r="N51" s="45">
        <v>268</v>
      </c>
      <c r="O51" s="45">
        <v>241</v>
      </c>
      <c r="P51" s="22">
        <v>44</v>
      </c>
      <c r="Q51" s="31">
        <f t="shared" si="12"/>
        <v>1.5151515151515152E-2</v>
      </c>
      <c r="R51" s="31">
        <f t="shared" si="15"/>
        <v>-1.1989851719994971E-2</v>
      </c>
      <c r="S51" s="22">
        <f t="shared" si="0"/>
        <v>1340</v>
      </c>
      <c r="T51" s="24">
        <f t="shared" si="1"/>
        <v>0.55000000000000004</v>
      </c>
      <c r="U51">
        <f>IF(A51=0,$AG$2,IF(A51=1,$AG$3,IF(A51=2,$AG$4,IF(A51=3,$AG$5,IF(A51=4,$AG$6,IF(A51=5,$AG$7,IF(A51=6,#REF!,IF(A51=7,$AG$9,IF(A51=8,$AG$8,"")))))))))</f>
        <v>2.5000000000000001E-2</v>
      </c>
      <c r="V51">
        <v>22.22</v>
      </c>
      <c r="W51">
        <f t="shared" si="2"/>
        <v>4.5454545454545456E-2</v>
      </c>
      <c r="X51">
        <f t="shared" si="3"/>
        <v>-2.0454545454545454E-2</v>
      </c>
      <c r="Y51" s="32">
        <f>Y50-((Y50/$AD$2)*(U51*Z50))</f>
        <v>307556.96812664758</v>
      </c>
      <c r="Z51" s="26">
        <f>Z50+(Y50/$AD$2)*(U51*Z50)-(Z50*W51)</f>
        <v>1254.3499165424166</v>
      </c>
      <c r="AA51" s="26">
        <f t="shared" si="4"/>
        <v>1757.6819568100957</v>
      </c>
    </row>
    <row r="52" spans="1:27" x14ac:dyDescent="0.35">
      <c r="A52" s="15">
        <v>4</v>
      </c>
      <c r="C52" s="16">
        <f t="shared" si="7"/>
        <v>43955</v>
      </c>
      <c r="D52" s="21">
        <v>49</v>
      </c>
      <c r="E52" s="18">
        <f t="shared" si="16"/>
        <v>7</v>
      </c>
      <c r="F52" s="46">
        <f t="shared" si="17"/>
        <v>0.5</v>
      </c>
      <c r="G52" s="46">
        <f t="shared" si="18"/>
        <v>0.70969457013574666</v>
      </c>
      <c r="H52" s="46">
        <v>1</v>
      </c>
      <c r="I52" s="20">
        <f t="shared" si="8"/>
        <v>5.5606816310155276</v>
      </c>
      <c r="J52" s="20">
        <f t="shared" si="11"/>
        <v>6.3279367837291947</v>
      </c>
      <c r="K52" s="20">
        <f t="shared" si="13"/>
        <v>41.953390171726241</v>
      </c>
      <c r="L52" s="19">
        <f t="shared" si="14"/>
        <v>-1279.875202654988</v>
      </c>
      <c r="M52" s="21">
        <v>560</v>
      </c>
      <c r="N52" s="45">
        <v>260</v>
      </c>
      <c r="O52" s="45">
        <v>255</v>
      </c>
      <c r="P52" s="22">
        <v>45</v>
      </c>
      <c r="Q52" s="31">
        <f t="shared" si="12"/>
        <v>-2.9850746268656716E-2</v>
      </c>
      <c r="R52" s="31">
        <f t="shared" si="15"/>
        <v>-1.4303975882216531E-2</v>
      </c>
      <c r="S52" s="22">
        <f t="shared" si="0"/>
        <v>1300</v>
      </c>
      <c r="T52" s="24">
        <f t="shared" si="1"/>
        <v>0.55000000000000004</v>
      </c>
      <c r="U52">
        <f>IF(A52=0,$AG$2,IF(A52=1,$AG$3,IF(A52=2,$AG$4,IF(A52=3,$AG$5,IF(A52=4,$AG$6,IF(A52=5,$AG$7,IF(A52=6,#REF!,IF(A52=7,$AG$9,IF(A52=8,$AG$8,"")))))))))</f>
        <v>2.5000000000000001E-2</v>
      </c>
      <c r="V52">
        <v>22.22</v>
      </c>
      <c r="W52">
        <f t="shared" si="2"/>
        <v>4.5454545454545456E-2</v>
      </c>
      <c r="X52">
        <f t="shared" si="3"/>
        <v>-2.0454545454545454E-2</v>
      </c>
      <c r="Y52" s="32">
        <f>Y51-((Y51/$AD$2)*(U52*Z51))</f>
        <v>307525.91340937943</v>
      </c>
      <c r="Z52" s="26">
        <f>Z51+(Y51/$AD$2)*(U52*Z51)-(Z51*W52)</f>
        <v>1228.3887285132087</v>
      </c>
      <c r="AA52" s="26">
        <f t="shared" si="4"/>
        <v>1814.6978621074782</v>
      </c>
    </row>
    <row r="53" spans="1:27" x14ac:dyDescent="0.35">
      <c r="A53" s="15">
        <v>4</v>
      </c>
      <c r="C53" s="16">
        <f t="shared" si="7"/>
        <v>43956</v>
      </c>
      <c r="D53" s="21">
        <v>50</v>
      </c>
      <c r="E53" s="18">
        <f t="shared" si="16"/>
        <v>7</v>
      </c>
      <c r="F53" s="46">
        <f t="shared" si="17"/>
        <v>0.41176470588235292</v>
      </c>
      <c r="G53" s="46">
        <f t="shared" si="18"/>
        <v>0.76897058823529407</v>
      </c>
      <c r="H53" s="46">
        <v>1</v>
      </c>
      <c r="I53" s="20">
        <f t="shared" si="8"/>
        <v>5.5174528964647074</v>
      </c>
      <c r="J53" s="20">
        <f t="shared" si="11"/>
        <v>6.3403593037277517</v>
      </c>
      <c r="K53" s="20">
        <f t="shared" si="13"/>
        <v>49.466804181233407</v>
      </c>
      <c r="L53" s="19">
        <f t="shared" si="14"/>
        <v>-134.24046716216571</v>
      </c>
      <c r="M53" s="21">
        <v>567</v>
      </c>
      <c r="N53" s="45">
        <v>249</v>
      </c>
      <c r="O53" s="45">
        <v>272</v>
      </c>
      <c r="P53" s="22">
        <v>46</v>
      </c>
      <c r="Q53" s="31">
        <f t="shared" si="12"/>
        <v>-4.230769230769231E-2</v>
      </c>
      <c r="R53" s="31">
        <f t="shared" si="15"/>
        <v>-8.9786783423861198E-3</v>
      </c>
      <c r="S53" s="22">
        <f t="shared" si="0"/>
        <v>1245</v>
      </c>
      <c r="T53" s="24">
        <f t="shared" si="1"/>
        <v>0.55000000000000004</v>
      </c>
      <c r="U53">
        <f>IF(A53=0,$AG$2,IF(A53=1,$AG$3,IF(A53=2,$AG$4,IF(A53=3,$AG$5,IF(A53=4,$AG$6,IF(A53=5,$AG$7,IF(A53=6,#REF!,IF(A53=7,$AG$9,IF(A53=8,$AG$8,"")))))))))</f>
        <v>2.5000000000000001E-2</v>
      </c>
      <c r="V53">
        <v>22.22</v>
      </c>
      <c r="W53">
        <f t="shared" si="2"/>
        <v>4.5454545454545456E-2</v>
      </c>
      <c r="X53">
        <f t="shared" si="3"/>
        <v>-2.0454545454545454E-2</v>
      </c>
      <c r="Y53" s="32">
        <f>Y52-((Y52/$AD$2)*(U53*Z52))</f>
        <v>307495.50450007792</v>
      </c>
      <c r="Z53" s="26">
        <f>Z52+(Y52/$AD$2)*(U53*Z52)-(Z52*W53)</f>
        <v>1202.9617865186442</v>
      </c>
      <c r="AA53" s="26">
        <f t="shared" si="4"/>
        <v>1870.5337134035331</v>
      </c>
    </row>
    <row r="54" spans="1:27" x14ac:dyDescent="0.35">
      <c r="A54" s="15">
        <v>4</v>
      </c>
      <c r="C54" s="16">
        <f t="shared" si="7"/>
        <v>43957</v>
      </c>
      <c r="D54" s="21">
        <v>51</v>
      </c>
      <c r="E54" s="18">
        <f t="shared" si="16"/>
        <v>8</v>
      </c>
      <c r="F54" s="46">
        <f t="shared" si="17"/>
        <v>0.72727272727272729</v>
      </c>
      <c r="G54" s="46">
        <f t="shared" si="18"/>
        <v>0.80192513368983964</v>
      </c>
      <c r="H54" s="46">
        <v>1</v>
      </c>
      <c r="I54" s="20">
        <f t="shared" si="8"/>
        <v>5.5012582105447274</v>
      </c>
      <c r="J54" s="20">
        <f t="shared" si="11"/>
        <v>6.3543700407973507</v>
      </c>
      <c r="K54" s="20">
        <f t="shared" si="13"/>
        <v>60.152579702269662</v>
      </c>
      <c r="L54" s="19">
        <f t="shared" si="14"/>
        <v>-53.435851599121655</v>
      </c>
      <c r="M54" s="21">
        <v>575</v>
      </c>
      <c r="N54" s="45">
        <v>245</v>
      </c>
      <c r="O54" s="45">
        <v>283</v>
      </c>
      <c r="P54" s="22">
        <v>47</v>
      </c>
      <c r="Q54" s="31">
        <f t="shared" si="12"/>
        <v>-1.6064257028112448E-2</v>
      </c>
      <c r="R54" s="31">
        <f t="shared" si="15"/>
        <v>-7.5141737073044388E-3</v>
      </c>
      <c r="S54" s="22">
        <f t="shared" si="0"/>
        <v>1225</v>
      </c>
      <c r="T54" s="24">
        <f t="shared" si="1"/>
        <v>0.55000000000000004</v>
      </c>
      <c r="U54">
        <f>IF(A54=0,$AG$2,IF(A54=1,$AG$3,IF(A54=2,$AG$4,IF(A54=3,$AG$5,IF(A54=4,$AG$6,IF(A54=5,$AG$7,IF(A54=6,#REF!,IF(A54=7,$AG$9,IF(A54=8,$AG$8,"")))))))))</f>
        <v>2.5000000000000001E-2</v>
      </c>
      <c r="V54">
        <v>22.22</v>
      </c>
      <c r="W54">
        <f t="shared" si="2"/>
        <v>4.5454545454545456E-2</v>
      </c>
      <c r="X54">
        <f t="shared" si="3"/>
        <v>-2.0454545454545454E-2</v>
      </c>
      <c r="Y54" s="32">
        <f>Y53-((Y53/$AD$2)*(U54*Z53))</f>
        <v>307465.72798241995</v>
      </c>
      <c r="Z54" s="26">
        <f>Z53+(Y53/$AD$2)*(U54*Z53)-(Z53*W54)</f>
        <v>1178.058222971209</v>
      </c>
      <c r="AA54" s="26">
        <f t="shared" si="4"/>
        <v>1925.213794608926</v>
      </c>
    </row>
    <row r="55" spans="1:27" x14ac:dyDescent="0.35">
      <c r="A55" s="15">
        <v>4</v>
      </c>
      <c r="C55" s="16">
        <f t="shared" si="7"/>
        <v>43958</v>
      </c>
      <c r="D55" s="21">
        <v>52</v>
      </c>
      <c r="E55" s="18">
        <f t="shared" si="16"/>
        <v>7</v>
      </c>
      <c r="F55" s="46">
        <f t="shared" si="17"/>
        <v>0.63636363636363635</v>
      </c>
      <c r="G55" s="46">
        <f t="shared" si="18"/>
        <v>0.54919786096256673</v>
      </c>
      <c r="H55" s="46">
        <v>1</v>
      </c>
      <c r="I55" s="20">
        <f t="shared" si="8"/>
        <v>5.4806389233419912</v>
      </c>
      <c r="J55" s="20">
        <f t="shared" si="11"/>
        <v>6.3664704477314382</v>
      </c>
      <c r="K55" s="20">
        <f t="shared" si="13"/>
        <v>59.602147110145964</v>
      </c>
      <c r="L55" s="19">
        <f t="shared" si="14"/>
        <v>-42.987463167823556</v>
      </c>
      <c r="M55" s="21">
        <v>582</v>
      </c>
      <c r="N55" s="45">
        <v>240</v>
      </c>
      <c r="O55" s="45">
        <v>294</v>
      </c>
      <c r="P55" s="22">
        <v>48</v>
      </c>
      <c r="Q55" s="31">
        <f t="shared" si="12"/>
        <v>-2.0408163265306121E-2</v>
      </c>
      <c r="R55" s="31">
        <f t="shared" si="15"/>
        <v>-1.5393773423638849E-2</v>
      </c>
      <c r="S55" s="22">
        <f t="shared" si="0"/>
        <v>1200</v>
      </c>
      <c r="T55" s="24">
        <f t="shared" si="1"/>
        <v>0.55000000000000004</v>
      </c>
      <c r="U55">
        <f>IF(A55=0,$AG$2,IF(A55=1,$AG$3,IF(A55=2,$AG$4,IF(A55=3,$AG$5,IF(A55=4,$AG$6,IF(A55=5,$AG$7,IF(A55=6,#REF!,IF(A55=7,$AG$9,IF(A55=8,$AG$8,"")))))))))</f>
        <v>2.5000000000000001E-2</v>
      </c>
      <c r="V55">
        <v>22.22</v>
      </c>
      <c r="W55">
        <f t="shared" si="2"/>
        <v>4.5454545454545456E-2</v>
      </c>
      <c r="X55">
        <f t="shared" si="3"/>
        <v>-2.0454545454545454E-2</v>
      </c>
      <c r="Y55" s="32">
        <f>Y54-((Y54/$AD$2)*(U55*Z54))</f>
        <v>307436.57071821921</v>
      </c>
      <c r="Z55" s="26">
        <f>Z54+(Y54/$AD$2)*(U55*Z54)-(Z54*W55)</f>
        <v>1153.6673861277793</v>
      </c>
      <c r="AA55" s="26">
        <f t="shared" si="4"/>
        <v>1978.7618956530719</v>
      </c>
    </row>
    <row r="56" spans="1:27" x14ac:dyDescent="0.35">
      <c r="A56" s="15">
        <v>4</v>
      </c>
      <c r="B56" t="s">
        <v>49</v>
      </c>
      <c r="C56" s="16">
        <f t="shared" si="7"/>
        <v>43959</v>
      </c>
      <c r="D56" s="21">
        <v>53</v>
      </c>
      <c r="E56" s="18">
        <f t="shared" si="16"/>
        <v>1</v>
      </c>
      <c r="F56" s="46">
        <f t="shared" si="17"/>
        <v>7.1428571428571425E-2</v>
      </c>
      <c r="G56" s="46">
        <f t="shared" si="18"/>
        <v>0.46936592818945766</v>
      </c>
      <c r="H56" s="46">
        <v>1</v>
      </c>
      <c r="I56" s="20">
        <f t="shared" si="8"/>
        <v>5.4205349992722862</v>
      </c>
      <c r="J56" s="20">
        <f t="shared" si="11"/>
        <v>6.3681871863504922</v>
      </c>
      <c r="K56" s="20">
        <f t="shared" si="13"/>
        <v>62.824827240239742</v>
      </c>
      <c r="L56" s="19">
        <f t="shared" si="14"/>
        <v>-26.003635031044688</v>
      </c>
      <c r="M56" s="21">
        <v>583</v>
      </c>
      <c r="N56" s="45">
        <v>226</v>
      </c>
      <c r="O56" s="45">
        <v>308</v>
      </c>
      <c r="P56" s="22">
        <v>49</v>
      </c>
      <c r="Q56" s="31">
        <f t="shared" si="12"/>
        <v>-5.8333333333333334E-2</v>
      </c>
      <c r="R56" s="31">
        <f t="shared" si="15"/>
        <v>-1.8929665392366641E-2</v>
      </c>
      <c r="S56" s="22">
        <f t="shared" si="0"/>
        <v>1130</v>
      </c>
      <c r="T56" s="24">
        <f t="shared" si="1"/>
        <v>0.55000000000000004</v>
      </c>
      <c r="U56">
        <f>IF(A56=0,$AG$2,IF(A56=1,$AG$3,IF(A56=2,$AG$4,IF(A56=3,$AG$5,IF(A56=4,$AG$6,IF(A56=5,$AG$7,IF(A56=6,#REF!,IF(A56=7,$AG$9,IF(A56=8,$AG$8,"")))))))))</f>
        <v>2.5000000000000001E-2</v>
      </c>
      <c r="V56">
        <v>22.22</v>
      </c>
      <c r="W56">
        <f t="shared" si="2"/>
        <v>4.5454545454545456E-2</v>
      </c>
      <c r="X56">
        <f t="shared" si="3"/>
        <v>-2.0454545454545454E-2</v>
      </c>
      <c r="Y56" s="32">
        <f>Y55-((Y55/$AD$2)*(U56*Z55))</f>
        <v>307408.0198416849</v>
      </c>
      <c r="Z56" s="26">
        <f>Z55+(Y55/$AD$2)*(U56*Z55)-(Z55*W56)</f>
        <v>1129.7788360199395</v>
      </c>
      <c r="AA56" s="26">
        <f t="shared" si="4"/>
        <v>2031.2013222952437</v>
      </c>
    </row>
    <row r="57" spans="1:27" x14ac:dyDescent="0.35">
      <c r="A57" s="15">
        <v>4</v>
      </c>
      <c r="C57" s="16">
        <f t="shared" si="7"/>
        <v>43960</v>
      </c>
      <c r="D57" s="21">
        <v>54</v>
      </c>
      <c r="E57" s="18">
        <f t="shared" si="16"/>
        <v>6</v>
      </c>
      <c r="F57" s="46" t="str">
        <f t="shared" si="17"/>
        <v/>
      </c>
      <c r="G57" s="46">
        <f t="shared" si="18"/>
        <v>0.46936592818945766</v>
      </c>
      <c r="H57" s="46">
        <v>1</v>
      </c>
      <c r="I57" s="20">
        <f t="shared" si="8"/>
        <v>5.4467373716663099</v>
      </c>
      <c r="J57" s="20">
        <f t="shared" si="11"/>
        <v>6.3784261836515865</v>
      </c>
      <c r="K57" s="20">
        <f t="shared" si="13"/>
        <v>65.608650437428111</v>
      </c>
      <c r="L57" s="19">
        <f t="shared" si="14"/>
        <v>-25.882461994551409</v>
      </c>
      <c r="M57" s="21">
        <v>589</v>
      </c>
      <c r="N57" s="45">
        <v>232</v>
      </c>
      <c r="O57" s="45">
        <v>308</v>
      </c>
      <c r="P57" s="22">
        <v>49</v>
      </c>
      <c r="Q57" s="31">
        <f t="shared" si="12"/>
        <v>2.6548672566371681E-2</v>
      </c>
      <c r="R57" s="31">
        <f t="shared" si="15"/>
        <v>-1.789485778360202E-2</v>
      </c>
      <c r="S57" s="22">
        <f t="shared" si="0"/>
        <v>1160</v>
      </c>
      <c r="T57" s="24">
        <f t="shared" si="1"/>
        <v>0.55000000000000004</v>
      </c>
      <c r="U57">
        <f>IF(A57=0,$AG$2,IF(A57=1,$AG$3,IF(A57=2,$AG$4,IF(A57=3,$AG$5,IF(A57=4,$AG$6,IF(A57=5,$AG$7,IF(A57=6,#REF!,IF(A57=7,$AG$9,IF(A57=8,$AG$8,"")))))))))</f>
        <v>2.5000000000000001E-2</v>
      </c>
      <c r="V57">
        <v>22.22</v>
      </c>
      <c r="W57">
        <f t="shared" si="2"/>
        <v>4.5454545454545456E-2</v>
      </c>
      <c r="X57">
        <f t="shared" si="3"/>
        <v>-2.0454545454545454E-2</v>
      </c>
      <c r="Y57" s="32">
        <f>Y56-((Y56/$AD$2)*(U57*Z56))</f>
        <v>307380.06275379757</v>
      </c>
      <c r="Z57" s="26">
        <f>Z56+(Y56/$AD$2)*(U57*Z56)-(Z56*W57)</f>
        <v>1106.3823404518371</v>
      </c>
      <c r="AA57" s="26">
        <f t="shared" si="4"/>
        <v>2082.5549057506955</v>
      </c>
    </row>
    <row r="58" spans="1:27" x14ac:dyDescent="0.35">
      <c r="A58" s="15">
        <v>4</v>
      </c>
      <c r="C58" s="16">
        <f t="shared" si="7"/>
        <v>43961</v>
      </c>
      <c r="D58" s="21">
        <v>55</v>
      </c>
      <c r="E58" s="18">
        <f t="shared" si="16"/>
        <v>3</v>
      </c>
      <c r="F58" s="46" t="str">
        <f t="shared" si="17"/>
        <v/>
      </c>
      <c r="G58" s="46">
        <f t="shared" si="18"/>
        <v>0.46936592818945766</v>
      </c>
      <c r="H58" s="46">
        <v>1</v>
      </c>
      <c r="I58" s="20">
        <f t="shared" si="8"/>
        <v>5.4595855141441589</v>
      </c>
      <c r="J58" s="20">
        <f t="shared" si="11"/>
        <v>6.3835066348840055</v>
      </c>
      <c r="K58" s="20">
        <f t="shared" si="13"/>
        <v>75.617884973347046</v>
      </c>
      <c r="L58" s="19">
        <f t="shared" si="14"/>
        <v>-36.936709417016431</v>
      </c>
      <c r="M58" s="21">
        <v>592</v>
      </c>
      <c r="N58" s="45">
        <v>235</v>
      </c>
      <c r="O58" s="45">
        <v>308</v>
      </c>
      <c r="P58" s="22">
        <v>49</v>
      </c>
      <c r="Q58" s="31">
        <f t="shared" si="12"/>
        <v>1.2931034482758621E-2</v>
      </c>
      <c r="R58" s="31">
        <f t="shared" si="15"/>
        <v>-1.8212069307710094E-2</v>
      </c>
      <c r="S58" s="22">
        <f t="shared" si="0"/>
        <v>1175</v>
      </c>
      <c r="T58" s="24">
        <f t="shared" si="1"/>
        <v>0.55000000000000004</v>
      </c>
      <c r="U58">
        <f>IF(A58=0,$AG$2,IF(A58=1,$AG$3,IF(A58=2,$AG$4,IF(A58=3,$AG$5,IF(A58=4,$AG$6,IF(A58=5,$AG$7,IF(A58=6,#REF!,IF(A58=7,$AG$9,IF(A58=8,$AG$8,"")))))))))</f>
        <v>2.5000000000000001E-2</v>
      </c>
      <c r="V58">
        <v>22.22</v>
      </c>
      <c r="W58">
        <f t="shared" si="2"/>
        <v>4.5454545454545456E-2</v>
      </c>
      <c r="X58">
        <f t="shared" si="3"/>
        <v>-2.0454545454545454E-2</v>
      </c>
      <c r="Y58" s="32">
        <f>Y57-((Y57/$AD$2)*(U58*Z57))</f>
        <v>307352.6871168004</v>
      </c>
      <c r="Z58" s="26">
        <f>Z57+(Y57/$AD$2)*(U58*Z57)-(Z57*W58)</f>
        <v>1083.4678710648566</v>
      </c>
      <c r="AA58" s="26">
        <f t="shared" si="4"/>
        <v>2132.8450121348701</v>
      </c>
    </row>
    <row r="59" spans="1:27" x14ac:dyDescent="0.35">
      <c r="A59" s="15">
        <v>4</v>
      </c>
      <c r="C59" s="16">
        <f t="shared" si="7"/>
        <v>43962</v>
      </c>
      <c r="D59" s="21">
        <v>56</v>
      </c>
      <c r="E59" s="18">
        <f t="shared" si="16"/>
        <v>6</v>
      </c>
      <c r="F59" s="46">
        <f t="shared" si="17"/>
        <v>1</v>
      </c>
      <c r="G59" s="46">
        <f t="shared" si="18"/>
        <v>0.56936592818945753</v>
      </c>
      <c r="H59" s="46">
        <v>1</v>
      </c>
      <c r="I59" s="20">
        <f t="shared" si="8"/>
        <v>5.4553211153577017</v>
      </c>
      <c r="J59" s="20">
        <f t="shared" si="11"/>
        <v>6.3935907539506314</v>
      </c>
      <c r="K59" s="20">
        <f t="shared" si="13"/>
        <v>84.411293618535026</v>
      </c>
      <c r="L59" s="19">
        <f t="shared" si="14"/>
        <v>-63.917714480534976</v>
      </c>
      <c r="M59" s="21">
        <v>598</v>
      </c>
      <c r="N59" s="22">
        <v>234</v>
      </c>
      <c r="O59" s="22">
        <v>314</v>
      </c>
      <c r="P59" s="22">
        <v>50</v>
      </c>
      <c r="Q59" s="31">
        <f t="shared" si="12"/>
        <v>-4.2553191489361703E-3</v>
      </c>
      <c r="R59" s="31">
        <f t="shared" si="15"/>
        <v>-1.4555579719178586E-2</v>
      </c>
      <c r="S59" s="22">
        <f t="shared" si="0"/>
        <v>1170</v>
      </c>
      <c r="T59" s="24">
        <f t="shared" si="1"/>
        <v>0.55000000000000004</v>
      </c>
      <c r="U59">
        <f>IF(A59=0,$AG$2,IF(A59=1,$AG$3,IF(A59=2,$AG$4,IF(A59=3,$AG$5,IF(A59=4,$AG$6,IF(A59=5,$AG$7,IF(A59=6,#REF!,IF(A59=7,$AG$9,IF(A59=8,$AG$8,"")))))))))</f>
        <v>2.5000000000000001E-2</v>
      </c>
      <c r="V59">
        <v>22.22</v>
      </c>
      <c r="W59">
        <f t="shared" si="2"/>
        <v>4.5454545454545456E-2</v>
      </c>
      <c r="X59">
        <f t="shared" si="3"/>
        <v>-2.0454545454545454E-2</v>
      </c>
      <c r="Y59" s="32">
        <f>Y58-((Y58/$AD$2)*(U59*Z58))</f>
        <v>307325.88084880303</v>
      </c>
      <c r="Z59" s="26">
        <f>Z58+(Y58/$AD$2)*(U59*Z58)-(Z58*W59)</f>
        <v>1061.0255994683866</v>
      </c>
      <c r="AA59" s="26">
        <f t="shared" si="4"/>
        <v>2182.0935517287271</v>
      </c>
    </row>
    <row r="60" spans="1:27" x14ac:dyDescent="0.35">
      <c r="A60" s="15">
        <v>4</v>
      </c>
      <c r="C60" s="16">
        <f t="shared" si="7"/>
        <v>43963</v>
      </c>
      <c r="D60" s="21">
        <v>57</v>
      </c>
      <c r="E60" s="18">
        <f t="shared" si="16"/>
        <v>7</v>
      </c>
      <c r="F60" s="46">
        <f t="shared" si="17"/>
        <v>0.5</v>
      </c>
      <c r="G60" s="46">
        <f t="shared" si="18"/>
        <v>0.5870129870129871</v>
      </c>
      <c r="H60" s="46">
        <v>1</v>
      </c>
      <c r="I60" s="20">
        <f t="shared" si="8"/>
        <v>5.4249500174814029</v>
      </c>
      <c r="J60" s="20">
        <f t="shared" si="11"/>
        <v>6.4052284580308418</v>
      </c>
      <c r="K60" s="20">
        <f t="shared" si="13"/>
        <v>87.370714823281915</v>
      </c>
      <c r="L60" s="19">
        <f t="shared" si="14"/>
        <v>-80.695799988360619</v>
      </c>
      <c r="M60" s="21">
        <v>605</v>
      </c>
      <c r="N60" s="45">
        <v>227</v>
      </c>
      <c r="O60" s="45">
        <v>328</v>
      </c>
      <c r="P60" s="22">
        <v>50</v>
      </c>
      <c r="Q60" s="31">
        <f t="shared" si="12"/>
        <v>-2.9914529914529916E-2</v>
      </c>
      <c r="R60" s="31">
        <f t="shared" si="15"/>
        <v>-1.2785127948726813E-2</v>
      </c>
      <c r="S60" s="22">
        <f t="shared" si="0"/>
        <v>1135</v>
      </c>
      <c r="T60" s="24">
        <f t="shared" si="1"/>
        <v>0.55000000000000004</v>
      </c>
      <c r="U60">
        <f>IF(A60=0,$AG$2,IF(A60=1,$AG$3,IF(A60=2,$AG$4,IF(A60=3,$AG$5,IF(A60=4,$AG$6,IF(A60=5,$AG$7,IF(A60=6,#REF!,IF(A60=7,$AG$9,IF(A60=8,$AG$8,"")))))))))</f>
        <v>2.5000000000000001E-2</v>
      </c>
      <c r="V60">
        <v>22.22</v>
      </c>
      <c r="W60">
        <f t="shared" si="2"/>
        <v>4.5454545454545456E-2</v>
      </c>
      <c r="X60">
        <f t="shared" si="3"/>
        <v>-2.0454545454545454E-2</v>
      </c>
      <c r="Y60" s="32">
        <f>Y59-((Y59/$AD$2)*(U60*Z59))</f>
        <v>307299.632118496</v>
      </c>
      <c r="Z60" s="26">
        <f>Z59+(Y59/$AD$2)*(U60*Z59)-(Z59*W60)</f>
        <v>1039.0458934359447</v>
      </c>
      <c r="AA60" s="26">
        <f t="shared" si="4"/>
        <v>2230.3219880681991</v>
      </c>
    </row>
    <row r="61" spans="1:27" x14ac:dyDescent="0.35">
      <c r="A61" s="15">
        <v>4</v>
      </c>
      <c r="C61" s="16">
        <f t="shared" si="7"/>
        <v>43964</v>
      </c>
      <c r="D61" s="21">
        <v>58</v>
      </c>
      <c r="E61" s="18">
        <f t="shared" si="16"/>
        <v>2</v>
      </c>
      <c r="F61" s="46">
        <f t="shared" si="17"/>
        <v>0.2857142857142857</v>
      </c>
      <c r="G61" s="46">
        <f t="shared" si="18"/>
        <v>0.4987012987012987</v>
      </c>
      <c r="H61" s="46">
        <v>1</v>
      </c>
      <c r="I61" s="20">
        <f t="shared" si="8"/>
        <v>5.4026773818722793</v>
      </c>
      <c r="J61" s="20">
        <f t="shared" si="11"/>
        <v>6.4085287910594984</v>
      </c>
      <c r="K61" s="20">
        <f t="shared" si="13"/>
        <v>90.093435741492442</v>
      </c>
      <c r="L61" s="19">
        <f t="shared" si="14"/>
        <v>-89.65697490801702</v>
      </c>
      <c r="M61" s="21">
        <v>607</v>
      </c>
      <c r="N61" s="45">
        <v>222</v>
      </c>
      <c r="O61" s="45">
        <v>335</v>
      </c>
      <c r="P61" s="22">
        <v>50</v>
      </c>
      <c r="Q61" s="31">
        <f t="shared" si="12"/>
        <v>-2.2026431718061675E-2</v>
      </c>
      <c r="R61" s="31">
        <f t="shared" si="15"/>
        <v>-1.363686719014813E-2</v>
      </c>
      <c r="S61" s="22">
        <f t="shared" si="0"/>
        <v>1110</v>
      </c>
      <c r="T61" s="24">
        <f t="shared" si="1"/>
        <v>0.55000000000000004</v>
      </c>
      <c r="U61">
        <f>IF(A61=0,$AG$2,IF(A61=1,$AG$3,IF(A61=2,$AG$4,IF(A61=3,$AG$5,IF(A61=4,$AG$6,IF(A61=5,$AG$7,IF(A61=6,#REF!,IF(A61=7,$AG$9,IF(A61=8,$AG$8,"")))))))))</f>
        <v>2.5000000000000001E-2</v>
      </c>
      <c r="V61">
        <v>22.22</v>
      </c>
      <c r="W61">
        <f t="shared" si="2"/>
        <v>4.5454545454545456E-2</v>
      </c>
      <c r="X61">
        <f t="shared" si="3"/>
        <v>-2.0454545454545454E-2</v>
      </c>
      <c r="Y61" s="32">
        <f>Y60-((Y60/$AD$2)*(U61*Z60))</f>
        <v>307273.92933997349</v>
      </c>
      <c r="Z61" s="26">
        <f>Z60+(Y60/$AD$2)*(U61*Z60)-(Z60*W61)</f>
        <v>1017.5193131659072</v>
      </c>
      <c r="AA61" s="26">
        <f t="shared" si="4"/>
        <v>2277.5513468607419</v>
      </c>
    </row>
    <row r="62" spans="1:27" x14ac:dyDescent="0.35">
      <c r="A62" s="15">
        <v>4</v>
      </c>
      <c r="C62" s="16">
        <f t="shared" si="7"/>
        <v>43965</v>
      </c>
      <c r="D62" s="21">
        <v>59</v>
      </c>
      <c r="E62" s="18">
        <f t="shared" si="16"/>
        <v>7</v>
      </c>
      <c r="F62" s="46">
        <f t="shared" si="17"/>
        <v>0.35</v>
      </c>
      <c r="G62" s="46">
        <f t="shared" si="18"/>
        <v>0.44142857142857145</v>
      </c>
      <c r="H62" s="46">
        <v>1</v>
      </c>
      <c r="I62" s="20">
        <f>LN(N62)</f>
        <v>5.3423342519648109</v>
      </c>
      <c r="J62" s="20">
        <f t="shared" si="11"/>
        <v>6.4199949281471422</v>
      </c>
      <c r="K62" s="20">
        <f t="shared" si="13"/>
        <v>81.769957958064509</v>
      </c>
      <c r="L62" s="19">
        <f t="shared" si="14"/>
        <v>-54.310065429367974</v>
      </c>
      <c r="M62" s="21">
        <v>614</v>
      </c>
      <c r="N62" s="45">
        <v>209</v>
      </c>
      <c r="O62" s="45">
        <v>355</v>
      </c>
      <c r="P62" s="22">
        <v>50</v>
      </c>
      <c r="Q62" s="31">
        <f t="shared" si="12"/>
        <v>-5.8558558558558557E-2</v>
      </c>
      <c r="R62" s="31">
        <f t="shared" si="15"/>
        <v>-1.9086923660612765E-2</v>
      </c>
      <c r="S62" s="22">
        <f t="shared" si="0"/>
        <v>1045</v>
      </c>
      <c r="T62" s="24">
        <f t="shared" si="1"/>
        <v>0.55000000000000004</v>
      </c>
      <c r="U62">
        <f>IF(A62=0,$AG$2,IF(A62=1,$AG$3,IF(A62=2,$AG$4,IF(A62=3,$AG$5,IF(A62=4,$AG$6,IF(A62=5,$AG$7,IF(A62=6,#REF!,IF(A62=7,$AG$9,IF(A62=8,$AG$8,"")))))))))</f>
        <v>2.5000000000000001E-2</v>
      </c>
      <c r="V62">
        <v>22.22</v>
      </c>
      <c r="W62">
        <f t="shared" si="2"/>
        <v>4.5454545454545456E-2</v>
      </c>
      <c r="X62">
        <f t="shared" si="3"/>
        <v>-2.0454545454545454E-2</v>
      </c>
      <c r="Y62" s="32">
        <f>Y61-((Y61/$AD$2)*(U62*Z61))</f>
        <v>307248.7611676621</v>
      </c>
      <c r="Z62" s="26">
        <f>Z61+(Y61/$AD$2)*(U62*Z61)-(Z61*W62)</f>
        <v>996.43660760609123</v>
      </c>
      <c r="AA62" s="26">
        <f t="shared" si="4"/>
        <v>2323.8022247319195</v>
      </c>
    </row>
    <row r="63" spans="1:27" x14ac:dyDescent="0.35">
      <c r="A63" s="15">
        <v>4</v>
      </c>
      <c r="C63" s="16">
        <f t="shared" si="7"/>
        <v>43966</v>
      </c>
      <c r="D63" s="21">
        <v>60</v>
      </c>
      <c r="E63" s="18">
        <f t="shared" si="16"/>
        <v>2</v>
      </c>
      <c r="F63" s="46">
        <f t="shared" si="17"/>
        <v>0.1111111111111111</v>
      </c>
      <c r="G63" s="46">
        <f t="shared" si="18"/>
        <v>0.44936507936507936</v>
      </c>
      <c r="H63" s="46">
        <v>1</v>
      </c>
      <c r="I63" s="20">
        <f t="shared" si="8"/>
        <v>5.2626901889048856</v>
      </c>
      <c r="J63" s="20">
        <f t="shared" si="11"/>
        <v>6.4232469635335194</v>
      </c>
      <c r="K63" s="20">
        <f t="shared" si="13"/>
        <v>87.275771596715657</v>
      </c>
      <c r="L63" s="19">
        <f t="shared" si="14"/>
        <v>-23.12451213274208</v>
      </c>
      <c r="M63" s="21">
        <v>616</v>
      </c>
      <c r="N63" s="45">
        <v>193</v>
      </c>
      <c r="O63" s="45">
        <v>373</v>
      </c>
      <c r="P63" s="22">
        <v>50</v>
      </c>
      <c r="Q63" s="31">
        <f t="shared" si="12"/>
        <v>-7.6555023923444973E-2</v>
      </c>
      <c r="R63" s="31">
        <f t="shared" si="15"/>
        <v>-2.1690022316343E-2</v>
      </c>
      <c r="S63" s="22">
        <f t="shared" si="0"/>
        <v>965</v>
      </c>
      <c r="T63" s="24">
        <f t="shared" si="1"/>
        <v>0.55000000000000004</v>
      </c>
      <c r="U63">
        <f>IF(A63=0,$AG$2,IF(A63=1,$AG$3,IF(A63=2,$AG$4,IF(A63=3,$AG$5,IF(A63=4,$AG$6,IF(A63=5,$AG$7,IF(A63=6,#REF!,IF(A63=7,$AG$9,IF(A63=8,$AG$8,"")))))))))</f>
        <v>2.5000000000000001E-2</v>
      </c>
      <c r="V63">
        <v>22.22</v>
      </c>
      <c r="W63">
        <f t="shared" si="2"/>
        <v>4.5454545454545456E-2</v>
      </c>
      <c r="X63">
        <f t="shared" si="3"/>
        <v>-2.0454545454545454E-2</v>
      </c>
      <c r="Y63" s="32">
        <f>Y62-((Y62/$AD$2)*(U63*Z62))</f>
        <v>307224.11649135378</v>
      </c>
      <c r="Z63" s="26">
        <f>Z62+(Y62/$AD$2)*(U63*Z62)-(Z62*W63)</f>
        <v>975.78871084142202</v>
      </c>
      <c r="AA63" s="26">
        <f t="shared" si="4"/>
        <v>2369.0947978049235</v>
      </c>
    </row>
    <row r="64" spans="1:27" x14ac:dyDescent="0.35">
      <c r="A64" s="15">
        <v>4</v>
      </c>
      <c r="C64" s="16">
        <f t="shared" si="7"/>
        <v>43967</v>
      </c>
      <c r="D64" s="21">
        <v>61</v>
      </c>
      <c r="E64" s="18">
        <f t="shared" si="16"/>
        <v>3</v>
      </c>
      <c r="F64" s="46" t="str">
        <f t="shared" si="17"/>
        <v/>
      </c>
      <c r="G64" s="46">
        <f t="shared" si="18"/>
        <v>0.44936507936507936</v>
      </c>
      <c r="H64" s="46">
        <v>1</v>
      </c>
      <c r="I64" s="20">
        <f t="shared" si="8"/>
        <v>5.2626901889048856</v>
      </c>
      <c r="J64" s="20">
        <f t="shared" si="11"/>
        <v>6.4281052726845962</v>
      </c>
      <c r="K64" s="20">
        <f t="shared" si="13"/>
        <v>93.3644713313127</v>
      </c>
      <c r="L64" s="19">
        <f t="shared" si="14"/>
        <v>-18.334393099401112</v>
      </c>
      <c r="M64" s="21">
        <v>619</v>
      </c>
      <c r="N64" s="45">
        <v>193</v>
      </c>
      <c r="O64" s="45">
        <v>373</v>
      </c>
      <c r="P64" s="22">
        <v>50</v>
      </c>
      <c r="Q64" s="31">
        <f t="shared" si="12"/>
        <v>0</v>
      </c>
      <c r="R64" s="31">
        <f t="shared" si="15"/>
        <v>-2.5482689825824665E-2</v>
      </c>
      <c r="S64" s="22">
        <f t="shared" si="0"/>
        <v>965</v>
      </c>
      <c r="T64" s="24">
        <f t="shared" si="1"/>
        <v>0.55000000000000004</v>
      </c>
      <c r="U64">
        <f>IF(A64=0,$AG$2,IF(A64=1,$AG$3,IF(A64=2,$AG$4,IF(A64=3,$AG$5,IF(A64=4,$AG$6,IF(A64=5,$AG$7,IF(A64=6,#REF!,IF(A64=7,$AG$9,IF(A64=8,$AG$8,"")))))))))</f>
        <v>2.5000000000000001E-2</v>
      </c>
      <c r="V64">
        <v>22.22</v>
      </c>
      <c r="W64">
        <f t="shared" si="2"/>
        <v>4.5454545454545456E-2</v>
      </c>
      <c r="X64">
        <f t="shared" si="3"/>
        <v>-2.0454545454545454E-2</v>
      </c>
      <c r="Y64" s="32">
        <f>Y63-((Y63/$AD$2)*(U64*Z63))</f>
        <v>307199.9844313403</v>
      </c>
      <c r="Z64" s="26">
        <f>Z63+(Y63/$AD$2)*(U64*Z63)-(Z63*W64)</f>
        <v>955.56673854391499</v>
      </c>
      <c r="AA64" s="26">
        <f t="shared" si="4"/>
        <v>2413.4488301158972</v>
      </c>
    </row>
    <row r="65" spans="1:27" x14ac:dyDescent="0.35">
      <c r="A65" s="15">
        <v>4</v>
      </c>
      <c r="C65" s="16">
        <f t="shared" si="7"/>
        <v>43968</v>
      </c>
      <c r="D65" s="21">
        <v>62</v>
      </c>
      <c r="E65" s="18">
        <f t="shared" si="16"/>
        <v>0</v>
      </c>
      <c r="F65" s="46" t="str">
        <f t="shared" si="17"/>
        <v/>
      </c>
      <c r="G65" s="46">
        <f t="shared" si="18"/>
        <v>0.44936507936507936</v>
      </c>
      <c r="H65" s="46">
        <v>1</v>
      </c>
      <c r="I65" s="20">
        <f t="shared" si="8"/>
        <v>5.2781146592305168</v>
      </c>
      <c r="J65" s="20">
        <f t="shared" si="11"/>
        <v>6.4281052726845962</v>
      </c>
      <c r="K65" s="20">
        <f t="shared" si="13"/>
        <v>118.33112029447813</v>
      </c>
      <c r="L65" s="19">
        <f t="shared" si="14"/>
        <v>-19.483596250347897</v>
      </c>
      <c r="M65" s="21">
        <v>619</v>
      </c>
      <c r="N65" s="45">
        <v>196</v>
      </c>
      <c r="O65" s="45">
        <v>373</v>
      </c>
      <c r="P65" s="22">
        <v>50</v>
      </c>
      <c r="Q65" s="31">
        <f t="shared" si="12"/>
        <v>1.5544041450777202E-2</v>
      </c>
      <c r="R65" s="31">
        <f t="shared" si="15"/>
        <v>-2.5109403116107726E-2</v>
      </c>
      <c r="S65" s="22">
        <f t="shared" si="0"/>
        <v>980</v>
      </c>
      <c r="T65" s="24">
        <f t="shared" si="1"/>
        <v>0.55000000000000004</v>
      </c>
      <c r="U65">
        <f>IF(A65=0,$AG$2,IF(A65=1,$AG$3,IF(A65=2,$AG$4,IF(A65=3,$AG$5,IF(A65=4,$AG$6,IF(A65=5,$AG$7,IF(A65=6,#REF!,IF(A65=7,$AG$9,IF(A65=8,$AG$8,"")))))))))</f>
        <v>2.5000000000000001E-2</v>
      </c>
      <c r="V65">
        <v>22.22</v>
      </c>
      <c r="W65">
        <f t="shared" si="2"/>
        <v>4.5454545454545456E-2</v>
      </c>
      <c r="X65">
        <f t="shared" si="3"/>
        <v>-2.0454545454545454E-2</v>
      </c>
      <c r="Y65" s="32">
        <f>Y64-((Y64/$AD$2)*(U65*Z64))</f>
        <v>307176.35433364805</v>
      </c>
      <c r="Z65" s="26">
        <f>Z64+(Y64/$AD$2)*(U65*Z64)-(Z64*W65)</f>
        <v>935.76198448419541</v>
      </c>
      <c r="AA65" s="26">
        <f t="shared" si="4"/>
        <v>2456.8836818678933</v>
      </c>
    </row>
    <row r="66" spans="1:27" x14ac:dyDescent="0.35">
      <c r="A66" s="15">
        <v>4</v>
      </c>
      <c r="B66" t="s">
        <v>50</v>
      </c>
      <c r="C66" s="16">
        <f t="shared" si="7"/>
        <v>43969</v>
      </c>
      <c r="D66" s="21">
        <v>63</v>
      </c>
      <c r="E66" s="18">
        <f t="shared" si="16"/>
        <v>5</v>
      </c>
      <c r="F66" s="46">
        <f t="shared" si="17"/>
        <v>0.27777777777777779</v>
      </c>
      <c r="G66" s="46">
        <f t="shared" si="18"/>
        <v>0.30492063492063493</v>
      </c>
      <c r="H66" s="46">
        <v>1</v>
      </c>
      <c r="I66" s="20">
        <f t="shared" si="8"/>
        <v>5.2094861528414214</v>
      </c>
      <c r="J66" s="20">
        <f t="shared" si="11"/>
        <v>6.4361503683694279</v>
      </c>
      <c r="K66" s="20">
        <f t="shared" si="13"/>
        <v>138.60068755400289</v>
      </c>
      <c r="L66" s="19">
        <f>LN(2)/SLOPE(I60:I66,D60:D66)</f>
        <v>-19.902476637584602</v>
      </c>
      <c r="M66" s="21">
        <v>624</v>
      </c>
      <c r="N66" s="45">
        <v>183</v>
      </c>
      <c r="O66" s="45">
        <v>391</v>
      </c>
      <c r="P66" s="22">
        <v>50</v>
      </c>
      <c r="Q66" s="31">
        <f t="shared" si="12"/>
        <v>-6.6326530612244902E-2</v>
      </c>
      <c r="R66" s="31">
        <f t="shared" si="15"/>
        <v>-3.3976719039437546E-2</v>
      </c>
      <c r="S66" s="22">
        <f t="shared" si="0"/>
        <v>915</v>
      </c>
      <c r="T66" s="24">
        <f t="shared" si="1"/>
        <v>0.55000000000000004</v>
      </c>
      <c r="U66">
        <f>IF(A66=0,$AG$2,IF(A66=1,$AG$3,IF(A66=2,$AG$4,IF(A66=3,$AG$5,IF(A66=4,$AG$6,IF(A66=5,$AG$7,IF(A66=6,#REF!,IF(A66=7,$AG$9,IF(A66=8,$AG$8,"")))))))))</f>
        <v>2.5000000000000001E-2</v>
      </c>
      <c r="V66">
        <v>22.22</v>
      </c>
      <c r="W66">
        <f t="shared" si="2"/>
        <v>4.5454545454545456E-2</v>
      </c>
      <c r="X66">
        <f t="shared" si="3"/>
        <v>-2.0454545454545454E-2</v>
      </c>
      <c r="Y66" s="32">
        <f>Y65-((Y65/$AD$2)*(U66*Z65))</f>
        <v>307153.21576537011</v>
      </c>
      <c r="Z66" s="26">
        <f>Z65+(Y65/$AD$2)*(U66*Z65)-(Z65*W66)</f>
        <v>916.36591710377445</v>
      </c>
      <c r="AA66" s="26">
        <f t="shared" si="4"/>
        <v>2499.418317526266</v>
      </c>
    </row>
    <row r="67" spans="1:27" x14ac:dyDescent="0.35">
      <c r="A67" s="15">
        <v>4</v>
      </c>
      <c r="C67" s="16">
        <f t="shared" si="7"/>
        <v>43970</v>
      </c>
      <c r="D67" s="21">
        <v>64</v>
      </c>
      <c r="E67" s="18">
        <f t="shared" si="16"/>
        <v>6</v>
      </c>
      <c r="F67" s="46">
        <f t="shared" si="17"/>
        <v>0.6</v>
      </c>
      <c r="G67" s="46">
        <f t="shared" si="18"/>
        <v>0.32492063492063494</v>
      </c>
      <c r="H67" s="46">
        <v>1</v>
      </c>
      <c r="I67" s="20">
        <f t="shared" si="8"/>
        <v>5.1873858058407549</v>
      </c>
      <c r="J67" s="20">
        <f t="shared" si="11"/>
        <v>6.4457198193855785</v>
      </c>
      <c r="K67" s="20">
        <f t="shared" si="13"/>
        <v>130.48154004151246</v>
      </c>
      <c r="L67" s="19">
        <f t="shared" si="14"/>
        <v>-21.65730938887738</v>
      </c>
      <c r="M67" s="21">
        <v>630</v>
      </c>
      <c r="N67" s="43">
        <v>179</v>
      </c>
      <c r="O67" s="43">
        <v>401</v>
      </c>
      <c r="P67" s="22">
        <v>50</v>
      </c>
      <c r="Q67" s="31">
        <f t="shared" si="12"/>
        <v>-2.185792349726776E-2</v>
      </c>
      <c r="R67" s="31">
        <f t="shared" si="15"/>
        <v>-3.282577526554295E-2</v>
      </c>
      <c r="S67" s="22">
        <f t="shared" si="0"/>
        <v>895</v>
      </c>
      <c r="T67" s="24">
        <f t="shared" ref="T67:T130" si="19">U67/W67</f>
        <v>0.55000000000000004</v>
      </c>
      <c r="U67">
        <f>IF(A67=0,$AG$2,IF(A67=1,$AG$3,IF(A67=2,$AG$4,IF(A67=3,$AG$5,IF(A67=4,$AG$6,IF(A67=5,$AG$7,IF(A67=6,#REF!,IF(A67=7,$AG$9,IF(A67=8,$AG$8,"")))))))))</f>
        <v>2.5000000000000001E-2</v>
      </c>
      <c r="V67">
        <v>22.22</v>
      </c>
      <c r="W67">
        <f>$AD$6</f>
        <v>4.5454545454545456E-2</v>
      </c>
      <c r="X67">
        <f t="shared" ref="X67:X130" si="20">U67-W67</f>
        <v>-2.0454545454545454E-2</v>
      </c>
      <c r="Y67" s="32">
        <f t="shared" ref="Y67:Y130" si="21">Y66-((Y66/$AD$2)*(U67*Z66))</f>
        <v>307130.55851009459</v>
      </c>
      <c r="Z67" s="26">
        <f t="shared" ref="Z67:Z130" si="22">Z66+(Y66/$AD$2)*(U67*Z66)-(Z66*W67)</f>
        <v>897.37017614729655</v>
      </c>
      <c r="AA67" s="26">
        <f t="shared" ref="AA67:AA130" si="23">AA66+(Z66*W67)</f>
        <v>2541.0713137582557</v>
      </c>
    </row>
    <row r="68" spans="1:27" x14ac:dyDescent="0.35">
      <c r="A68" s="15">
        <v>4</v>
      </c>
      <c r="C68" s="16">
        <f t="shared" ref="C68:C131" si="24">C67+1</f>
        <v>43971</v>
      </c>
      <c r="D68" s="21">
        <v>65</v>
      </c>
      <c r="E68" s="18">
        <f t="shared" si="16"/>
        <v>9</v>
      </c>
      <c r="F68" s="46">
        <f t="shared" si="17"/>
        <v>0.6428571428571429</v>
      </c>
      <c r="G68" s="46">
        <f t="shared" si="18"/>
        <v>0.39634920634920634</v>
      </c>
      <c r="H68" s="46">
        <v>1</v>
      </c>
      <c r="I68" s="20">
        <f>LN(N68)</f>
        <v>5.1590552992145291</v>
      </c>
      <c r="J68" s="20">
        <f t="shared" si="11"/>
        <v>6.4599044543775346</v>
      </c>
      <c r="K68" s="20">
        <f t="shared" si="13"/>
        <v>112.36793677968947</v>
      </c>
      <c r="L68" s="19">
        <f>LN(2)/SLOPE(I62:I68,D62:D68)</f>
        <v>-25.752179128272012</v>
      </c>
      <c r="M68" s="21">
        <v>639</v>
      </c>
      <c r="N68" s="43">
        <v>174</v>
      </c>
      <c r="O68" s="43">
        <v>415</v>
      </c>
      <c r="P68" s="45">
        <v>50</v>
      </c>
      <c r="Q68" s="31">
        <f t="shared" si="12"/>
        <v>-2.7932960893854747E-2</v>
      </c>
      <c r="R68" s="31">
        <f t="shared" si="15"/>
        <v>-3.3669565147799105E-2</v>
      </c>
      <c r="S68" s="22">
        <f t="shared" si="0"/>
        <v>870</v>
      </c>
      <c r="T68" s="24">
        <f t="shared" si="19"/>
        <v>0.55000000000000004</v>
      </c>
      <c r="U68">
        <f>IF(A68=0,$AG$2,IF(A68=1,$AG$3,IF(A68=2,$AG$4,IF(A68=3,$AG$5,IF(A68=4,$AG$6,IF(A68=5,$AG$7,IF(A68=6,#REF!,IF(A68=7,$AG$9,IF(A68=8,$AG$8,"")))))))))</f>
        <v>2.5000000000000001E-2</v>
      </c>
      <c r="V68">
        <v>22.22</v>
      </c>
      <c r="W68">
        <f>$AD$6</f>
        <v>4.5454545454545456E-2</v>
      </c>
      <c r="X68">
        <f t="shared" si="20"/>
        <v>-2.0454545454545454E-2</v>
      </c>
      <c r="Y68" s="32">
        <f t="shared" si="21"/>
        <v>307108.37256342667</v>
      </c>
      <c r="Z68" s="26">
        <f t="shared" si="22"/>
        <v>878.7665693539692</v>
      </c>
      <c r="AA68" s="26">
        <f t="shared" si="23"/>
        <v>2581.8608672194964</v>
      </c>
    </row>
    <row r="69" spans="1:27" x14ac:dyDescent="0.35">
      <c r="A69" s="15">
        <v>4</v>
      </c>
      <c r="C69" s="16">
        <f t="shared" si="24"/>
        <v>43972</v>
      </c>
      <c r="D69" s="21">
        <v>66</v>
      </c>
      <c r="E69" s="18">
        <f t="shared" si="16"/>
        <v>11</v>
      </c>
      <c r="F69" s="46">
        <f t="shared" si="17"/>
        <v>1.375</v>
      </c>
      <c r="G69" s="46">
        <f t="shared" si="18"/>
        <v>0.6013492063492063</v>
      </c>
      <c r="H69" s="46">
        <v>1</v>
      </c>
      <c r="I69" s="20">
        <f t="shared" ref="I69:I106" si="25">LN(N69)</f>
        <v>5.1761497325738288</v>
      </c>
      <c r="J69" s="20">
        <f t="shared" ref="J69:J146" si="26">LN(M69)</f>
        <v>6.4769723628896827</v>
      </c>
      <c r="K69" s="20">
        <f t="shared" si="13"/>
        <v>80.070103823475719</v>
      </c>
      <c r="L69" s="19">
        <f t="shared" si="14"/>
        <v>-34.805281364180445</v>
      </c>
      <c r="M69" s="21">
        <v>650</v>
      </c>
      <c r="N69" s="43">
        <v>177</v>
      </c>
      <c r="O69" s="43">
        <v>423</v>
      </c>
      <c r="P69" s="22">
        <v>50</v>
      </c>
      <c r="Q69" s="31">
        <f t="shared" si="12"/>
        <v>1.7241379310344827E-2</v>
      </c>
      <c r="R69" s="31">
        <f t="shared" si="15"/>
        <v>-2.2841002595098619E-2</v>
      </c>
      <c r="S69" s="22">
        <f t="shared" ref="S69:S132" si="27">N69*5</f>
        <v>885</v>
      </c>
      <c r="T69" s="24">
        <f t="shared" si="19"/>
        <v>0.55000000000000004</v>
      </c>
      <c r="U69">
        <f>IF(A69=0,$AG$2,IF(A69=1,$AG$3,IF(A69=2,$AG$4,IF(A69=3,$AG$5,IF(A69=4,$AG$6,IF(A69=5,$AG$7,IF(A69=6,#REF!,IF(A69=7,$AG$9,IF(A69=8,$AG$8,"")))))))))</f>
        <v>2.5000000000000001E-2</v>
      </c>
      <c r="V69">
        <v>22.22</v>
      </c>
      <c r="W69">
        <f>$AD$6</f>
        <v>4.5454545454545456E-2</v>
      </c>
      <c r="X69">
        <f t="shared" si="20"/>
        <v>-2.0454545454545454E-2</v>
      </c>
      <c r="Y69" s="32">
        <f t="shared" si="21"/>
        <v>307086.6481286026</v>
      </c>
      <c r="Z69" s="26">
        <f t="shared" si="22"/>
        <v>860.5470692073859</v>
      </c>
      <c r="AA69" s="26">
        <f t="shared" si="23"/>
        <v>2621.8048021901313</v>
      </c>
    </row>
    <row r="70" spans="1:27" x14ac:dyDescent="0.35">
      <c r="A70" s="15">
        <v>4</v>
      </c>
      <c r="C70" s="16">
        <f t="shared" si="24"/>
        <v>43973</v>
      </c>
      <c r="D70" s="21">
        <v>67</v>
      </c>
      <c r="E70" s="18">
        <f t="shared" si="16"/>
        <v>6</v>
      </c>
      <c r="F70" s="46">
        <f t="shared" si="17"/>
        <v>0.375</v>
      </c>
      <c r="G70" s="46">
        <f t="shared" si="18"/>
        <v>0.65412698412698411</v>
      </c>
      <c r="H70" s="46">
        <v>1</v>
      </c>
      <c r="I70" s="20">
        <f t="shared" si="25"/>
        <v>5.1179938124167554</v>
      </c>
      <c r="J70" s="20">
        <f t="shared" si="26"/>
        <v>6.4861607889440887</v>
      </c>
      <c r="K70" s="20">
        <f t="shared" si="13"/>
        <v>65.644528883327823</v>
      </c>
      <c r="L70" s="19">
        <f t="shared" si="14"/>
        <v>-28.191046071032421</v>
      </c>
      <c r="M70" s="21">
        <v>656</v>
      </c>
      <c r="N70" s="43">
        <v>167</v>
      </c>
      <c r="O70" s="43">
        <v>439</v>
      </c>
      <c r="P70" s="22">
        <v>50</v>
      </c>
      <c r="Q70" s="31">
        <f t="shared" ref="Q70:Q133" si="28">(N70-N69)/N69</f>
        <v>-5.6497175141242938E-2</v>
      </c>
      <c r="R70" s="31">
        <f t="shared" si="15"/>
        <v>-1.9975595626212619E-2</v>
      </c>
      <c r="S70" s="22">
        <f t="shared" si="27"/>
        <v>835</v>
      </c>
      <c r="T70" s="24">
        <f t="shared" si="19"/>
        <v>0.55000000000000004</v>
      </c>
      <c r="U70">
        <f>IF(A70=0,$AG$2,IF(A70=1,$AG$3,IF(A70=2,$AG$4,IF(A70=3,$AG$5,IF(A70=4,$AG$6,IF(A70=5,$AG$7,IF(A70=6,#REF!,IF(A70=7,$AG$9,IF(A70=8,$AG$8,"")))))))))</f>
        <v>2.5000000000000001E-2</v>
      </c>
      <c r="V70">
        <v>22.22</v>
      </c>
      <c r="W70">
        <f>$AD$6</f>
        <v>4.5454545454545456E-2</v>
      </c>
      <c r="X70">
        <f t="shared" si="20"/>
        <v>-2.0454545454545454E-2</v>
      </c>
      <c r="Y70" s="32">
        <f t="shared" si="21"/>
        <v>307065.37561219395</v>
      </c>
      <c r="Z70" s="26">
        <f t="shared" si="22"/>
        <v>842.70380974295074</v>
      </c>
      <c r="AA70" s="26">
        <f t="shared" si="23"/>
        <v>2660.9205780631942</v>
      </c>
    </row>
    <row r="71" spans="1:27" x14ac:dyDescent="0.35">
      <c r="A71" s="15">
        <v>4</v>
      </c>
      <c r="C71" s="16">
        <f t="shared" si="24"/>
        <v>43974</v>
      </c>
      <c r="D71" s="21">
        <v>68</v>
      </c>
      <c r="E71" s="18">
        <f t="shared" si="16"/>
        <v>6</v>
      </c>
      <c r="F71" s="46" t="str">
        <f t="shared" si="17"/>
        <v/>
      </c>
      <c r="G71" s="46">
        <f t="shared" si="18"/>
        <v>0.65412698412698411</v>
      </c>
      <c r="H71" s="46">
        <v>1</v>
      </c>
      <c r="I71" s="20">
        <f t="shared" si="25"/>
        <v>5.1532915944977793</v>
      </c>
      <c r="J71" s="20">
        <f t="shared" si="26"/>
        <v>6.4952655559370083</v>
      </c>
      <c r="K71" s="20">
        <f t="shared" si="13"/>
        <v>58.325692203592887</v>
      </c>
      <c r="L71" s="19">
        <f t="shared" si="14"/>
        <v>-34.127772282949316</v>
      </c>
      <c r="M71" s="21">
        <v>662</v>
      </c>
      <c r="N71" s="43">
        <v>173</v>
      </c>
      <c r="O71" s="43">
        <v>439</v>
      </c>
      <c r="P71" s="22">
        <v>50</v>
      </c>
      <c r="Q71" s="31">
        <f t="shared" si="28"/>
        <v>3.5928143712574849E-2</v>
      </c>
      <c r="R71" s="31">
        <f t="shared" si="15"/>
        <v>-1.4843003667273353E-2</v>
      </c>
      <c r="S71" s="22">
        <f t="shared" si="27"/>
        <v>865</v>
      </c>
      <c r="T71" s="24">
        <f t="shared" si="19"/>
        <v>0.55000000000000004</v>
      </c>
      <c r="U71">
        <f>IF(A71=0,$AG$2,IF(A71=1,$AG$3,IF(A71=2,$AG$4,IF(A71=3,$AG$5,IF(A71=4,$AG$6,IF(A71=5,$AG$7,IF(A71=6,#REF!,IF(A71=7,$AG$9,IF(A71=8,$AG$8,"")))))))))</f>
        <v>2.5000000000000001E-2</v>
      </c>
      <c r="V71">
        <v>22.22</v>
      </c>
      <c r="W71">
        <f>$AD$6</f>
        <v>4.5454545454545456E-2</v>
      </c>
      <c r="X71">
        <f t="shared" si="20"/>
        <v>-2.0454545454545454E-2</v>
      </c>
      <c r="Y71" s="32">
        <f t="shared" si="21"/>
        <v>307044.54561990011</v>
      </c>
      <c r="Z71" s="26">
        <f t="shared" si="22"/>
        <v>825.22908341211223</v>
      </c>
      <c r="AA71" s="26">
        <f t="shared" si="23"/>
        <v>2699.2252966878737</v>
      </c>
    </row>
    <row r="72" spans="1:27" x14ac:dyDescent="0.35">
      <c r="A72" s="15">
        <v>4</v>
      </c>
      <c r="C72" s="16">
        <f t="shared" si="24"/>
        <v>43975</v>
      </c>
      <c r="D72" s="21">
        <v>69</v>
      </c>
      <c r="E72" s="18">
        <f t="shared" si="16"/>
        <v>2</v>
      </c>
      <c r="F72" s="46" t="str">
        <f t="shared" si="17"/>
        <v/>
      </c>
      <c r="G72" s="46">
        <f t="shared" si="18"/>
        <v>0.65412698412698411</v>
      </c>
      <c r="H72" s="46">
        <v>1</v>
      </c>
      <c r="I72" s="20">
        <f t="shared" si="25"/>
        <v>5.1647859739235145</v>
      </c>
      <c r="J72" s="20">
        <f t="shared" si="26"/>
        <v>6.4982821494764336</v>
      </c>
      <c r="K72" s="20">
        <f t="shared" si="13"/>
        <v>62.256768092634765</v>
      </c>
      <c r="L72" s="19">
        <f t="shared" si="14"/>
        <v>-79.753792753440351</v>
      </c>
      <c r="M72" s="21">
        <v>664</v>
      </c>
      <c r="N72" s="43">
        <v>175</v>
      </c>
      <c r="O72" s="43">
        <v>439</v>
      </c>
      <c r="P72" s="22">
        <v>50</v>
      </c>
      <c r="Q72" s="31">
        <f t="shared" si="28"/>
        <v>1.1560693641618497E-2</v>
      </c>
      <c r="R72" s="31">
        <f t="shared" si="15"/>
        <v>-1.5412053354296027E-2</v>
      </c>
      <c r="S72" s="22">
        <f t="shared" si="27"/>
        <v>875</v>
      </c>
      <c r="T72" s="24">
        <f t="shared" si="19"/>
        <v>0.55000000000000004</v>
      </c>
      <c r="U72">
        <f>IF(A72=0,$AG$2,IF(A72=1,$AG$3,IF(A72=2,$AG$4,IF(A72=3,$AG$5,IF(A72=4,$AG$6,IF(A72=5,$AG$7,IF(A72=6,#REF!,IF(A72=7,$AG$9,IF(A72=8,$AG$8,"")))))))))</f>
        <v>2.5000000000000001E-2</v>
      </c>
      <c r="V72">
        <v>22.22</v>
      </c>
      <c r="W72">
        <f>$AD$6</f>
        <v>4.5454545454545456E-2</v>
      </c>
      <c r="X72">
        <f t="shared" si="20"/>
        <v>-2.0454545454545454E-2</v>
      </c>
      <c r="Y72" s="32">
        <f t="shared" si="21"/>
        <v>307024.14895242726</v>
      </c>
      <c r="Z72" s="26">
        <f t="shared" si="22"/>
        <v>808.11533800261566</v>
      </c>
      <c r="AA72" s="26">
        <f t="shared" si="23"/>
        <v>2736.7357095702423</v>
      </c>
    </row>
    <row r="73" spans="1:27" x14ac:dyDescent="0.35">
      <c r="A73" s="15">
        <v>4</v>
      </c>
      <c r="C73" s="16">
        <f t="shared" si="24"/>
        <v>43976</v>
      </c>
      <c r="D73" s="21">
        <v>70</v>
      </c>
      <c r="E73" s="18">
        <f t="shared" si="16"/>
        <v>3</v>
      </c>
      <c r="F73" s="46" t="str">
        <f t="shared" si="17"/>
        <v/>
      </c>
      <c r="G73" s="46">
        <f t="shared" si="18"/>
        <v>0.74821428571428572</v>
      </c>
      <c r="H73" s="46">
        <v>1</v>
      </c>
      <c r="I73" s="20">
        <f t="shared" si="25"/>
        <v>5.181783550292085</v>
      </c>
      <c r="J73" s="20">
        <f t="shared" si="26"/>
        <v>6.5027900459156234</v>
      </c>
      <c r="K73" s="20">
        <f t="shared" si="13"/>
        <v>72.891815477183201</v>
      </c>
      <c r="L73" s="19">
        <f t="shared" si="14"/>
        <v>-688.14448555941499</v>
      </c>
      <c r="M73" s="21">
        <v>667</v>
      </c>
      <c r="N73" s="43">
        <v>178</v>
      </c>
      <c r="O73" s="43">
        <v>439</v>
      </c>
      <c r="P73" s="22">
        <v>50</v>
      </c>
      <c r="Q73" s="31">
        <f t="shared" si="28"/>
        <v>1.7142857142857144E-2</v>
      </c>
      <c r="R73" s="31">
        <f t="shared" si="15"/>
        <v>-3.4878551035671603E-3</v>
      </c>
      <c r="S73" s="22">
        <f t="shared" si="27"/>
        <v>890</v>
      </c>
      <c r="T73" s="24">
        <f t="shared" si="19"/>
        <v>0.55000000000000004</v>
      </c>
      <c r="U73">
        <f>IF(A73=0,$AG$2,IF(A73=1,$AG$3,IF(A73=2,$AG$4,IF(A73=3,$AG$5,IF(A73=4,$AG$6,IF(A73=5,$AG$7,IF(A73=6,#REF!,IF(A73=7,$AG$9,IF(A73=8,$AG$8,"")))))))))</f>
        <v>2.5000000000000001E-2</v>
      </c>
      <c r="V73">
        <v>22.22</v>
      </c>
      <c r="W73">
        <f>$AD$6</f>
        <v>4.5454545454545456E-2</v>
      </c>
      <c r="X73">
        <f t="shared" si="20"/>
        <v>-2.0454545454545454E-2</v>
      </c>
      <c r="Y73" s="32">
        <f t="shared" si="21"/>
        <v>307004.17660145211</v>
      </c>
      <c r="Z73" s="26">
        <f t="shared" si="22"/>
        <v>791.35517361398149</v>
      </c>
      <c r="AA73" s="26">
        <f t="shared" si="23"/>
        <v>2773.4682249339976</v>
      </c>
    </row>
    <row r="74" spans="1:27" x14ac:dyDescent="0.35">
      <c r="A74" s="15">
        <v>4</v>
      </c>
      <c r="C74" s="16">
        <f t="shared" si="24"/>
        <v>43977</v>
      </c>
      <c r="D74" s="21">
        <v>71</v>
      </c>
      <c r="E74" s="18">
        <f t="shared" si="16"/>
        <v>7</v>
      </c>
      <c r="F74" s="46">
        <f t="shared" si="17"/>
        <v>0.53846153846153844</v>
      </c>
      <c r="G74" s="46">
        <f t="shared" si="18"/>
        <v>0.73282967032967028</v>
      </c>
      <c r="H74" s="46">
        <v>1</v>
      </c>
      <c r="I74" s="20">
        <f t="shared" si="25"/>
        <v>5.1474944768134527</v>
      </c>
      <c r="J74" s="20">
        <f t="shared" si="26"/>
        <v>6.513230110912307</v>
      </c>
      <c r="K74" s="20">
        <f t="shared" si="13"/>
        <v>86.746526724892519</v>
      </c>
      <c r="L74" s="19">
        <f t="shared" si="14"/>
        <v>830.21120339654749</v>
      </c>
      <c r="M74" s="21">
        <v>674</v>
      </c>
      <c r="N74" s="43">
        <v>172</v>
      </c>
      <c r="O74" s="43">
        <v>452</v>
      </c>
      <c r="P74" s="22">
        <v>50</v>
      </c>
      <c r="Q74" s="31">
        <f t="shared" si="28"/>
        <v>-3.3707865168539325E-2</v>
      </c>
      <c r="R74" s="31">
        <f t="shared" si="15"/>
        <v>-5.1807039137488136E-3</v>
      </c>
      <c r="S74" s="22">
        <f t="shared" si="27"/>
        <v>860</v>
      </c>
      <c r="T74" s="24">
        <f t="shared" si="19"/>
        <v>0.55000000000000004</v>
      </c>
      <c r="U74">
        <f>IF(A74=0,$AG$2,IF(A74=1,$AG$3,IF(A74=2,$AG$4,IF(A74=3,$AG$5,IF(A74=4,$AG$6,IF(A74=5,$AG$7,IF(A74=6,#REF!,IF(A74=7,$AG$9,IF(A74=8,$AG$8,"")))))))))</f>
        <v>2.5000000000000001E-2</v>
      </c>
      <c r="V74">
        <v>22.22</v>
      </c>
      <c r="W74">
        <f>$AD$6</f>
        <v>4.5454545454545456E-2</v>
      </c>
      <c r="X74">
        <f t="shared" si="20"/>
        <v>-2.0454545454545454E-2</v>
      </c>
      <c r="Y74" s="32">
        <f t="shared" si="21"/>
        <v>306984.61974566896</v>
      </c>
      <c r="Z74" s="26">
        <f t="shared" si="22"/>
        <v>774.94133968742165</v>
      </c>
      <c r="AA74" s="26">
        <f t="shared" si="23"/>
        <v>2809.4389146437238</v>
      </c>
    </row>
    <row r="75" spans="1:27" x14ac:dyDescent="0.35">
      <c r="A75" s="15">
        <v>4</v>
      </c>
      <c r="C75" s="16">
        <f t="shared" si="24"/>
        <v>43978</v>
      </c>
      <c r="D75" s="21">
        <v>72</v>
      </c>
      <c r="E75" s="18">
        <f t="shared" si="16"/>
        <v>3</v>
      </c>
      <c r="F75" s="46">
        <f t="shared" si="17"/>
        <v>0.33333333333333331</v>
      </c>
      <c r="G75" s="46">
        <f t="shared" si="18"/>
        <v>0.65544871794871795</v>
      </c>
      <c r="H75" s="46">
        <v>1</v>
      </c>
      <c r="I75" s="20">
        <f t="shared" si="25"/>
        <v>5.1119877883565437</v>
      </c>
      <c r="J75" s="20">
        <f t="shared" si="26"/>
        <v>6.517671272912275</v>
      </c>
      <c r="K75" s="20">
        <f t="shared" ref="K75:K123" si="29">LN(2)/SLOPE(J69:J75,D69:D75)</f>
        <v>105.6167578437697</v>
      </c>
      <c r="L75" s="19">
        <f t="shared" si="14"/>
        <v>-184.85236727295387</v>
      </c>
      <c r="M75" s="21">
        <v>677</v>
      </c>
      <c r="N75" s="43">
        <v>166</v>
      </c>
      <c r="O75" s="43">
        <v>461</v>
      </c>
      <c r="P75" s="22">
        <v>50</v>
      </c>
      <c r="Q75" s="31">
        <f t="shared" si="28"/>
        <v>-3.4883720930232558E-2</v>
      </c>
      <c r="R75" s="31">
        <f t="shared" si="15"/>
        <v>-6.1736696332313577E-3</v>
      </c>
      <c r="S75" s="22">
        <f t="shared" si="27"/>
        <v>830</v>
      </c>
      <c r="T75" s="24">
        <f t="shared" si="19"/>
        <v>0.55000000000000004</v>
      </c>
      <c r="U75">
        <f>IF(A75=0,$AG$2,IF(A75=1,$AG$3,IF(A75=2,$AG$4,IF(A75=3,$AG$5,IF(A75=4,$AG$6,IF(A75=5,$AG$7,IF(A75=6,#REF!,IF(A75=7,$AG$9,IF(A75=8,$AG$8,"")))))))))</f>
        <v>2.5000000000000001E-2</v>
      </c>
      <c r="V75">
        <v>22.22</v>
      </c>
      <c r="W75">
        <f>$AD$6</f>
        <v>4.5454545454545456E-2</v>
      </c>
      <c r="X75">
        <f t="shared" si="20"/>
        <v>-2.0454545454545454E-2</v>
      </c>
      <c r="Y75" s="32">
        <f t="shared" si="21"/>
        <v>306965.46974691754</v>
      </c>
      <c r="Z75" s="26">
        <f t="shared" si="22"/>
        <v>758.86673208940556</v>
      </c>
      <c r="AA75" s="26">
        <f t="shared" si="23"/>
        <v>2844.6635209931519</v>
      </c>
    </row>
    <row r="76" spans="1:27" x14ac:dyDescent="0.35">
      <c r="A76" s="15">
        <v>4</v>
      </c>
      <c r="C76" s="16">
        <f t="shared" si="24"/>
        <v>43979</v>
      </c>
      <c r="D76" s="21">
        <v>73</v>
      </c>
      <c r="E76" s="18">
        <f t="shared" si="16"/>
        <v>3</v>
      </c>
      <c r="F76" s="46">
        <f t="shared" si="17"/>
        <v>0.42857142857142855</v>
      </c>
      <c r="G76" s="46">
        <f t="shared" si="18"/>
        <v>0.4188415750915751</v>
      </c>
      <c r="H76" s="46">
        <v>1</v>
      </c>
      <c r="I76" s="20">
        <f t="shared" si="25"/>
        <v>5.0875963352323836</v>
      </c>
      <c r="J76" s="20">
        <f t="shared" si="26"/>
        <v>6.522092798170152</v>
      </c>
      <c r="K76" s="20">
        <f t="shared" si="29"/>
        <v>115.83105279854864</v>
      </c>
      <c r="L76" s="19">
        <f t="shared" ref="L76:L93" si="30">LN(2)/SLOPE(I70:I76,D70:D76)</f>
        <v>-101.56452221607582</v>
      </c>
      <c r="M76" s="21">
        <v>680</v>
      </c>
      <c r="N76" s="43">
        <v>162</v>
      </c>
      <c r="O76" s="43">
        <v>468</v>
      </c>
      <c r="P76" s="22">
        <v>50</v>
      </c>
      <c r="Q76" s="31">
        <f t="shared" si="28"/>
        <v>-2.4096385542168676E-2</v>
      </c>
      <c r="R76" s="31">
        <f t="shared" ref="R76:R139" si="31">AVERAGE(Q70:Q76)</f>
        <v>-1.2079064612161858E-2</v>
      </c>
      <c r="S76" s="22">
        <f t="shared" si="27"/>
        <v>810</v>
      </c>
      <c r="T76" s="24">
        <f t="shared" si="19"/>
        <v>0.55000000000000004</v>
      </c>
      <c r="U76">
        <f>IF(A76=0,$AG$2,IF(A76=1,$AG$3,IF(A76=2,$AG$4,IF(A76=3,$AG$5,IF(A76=4,$AG$6,IF(A76=5,$AG$7,IF(A76=6,#REF!,IF(A76=7,$AG$9,IF(A76=8,$AG$8,"")))))))))</f>
        <v>2.5000000000000001E-2</v>
      </c>
      <c r="V76">
        <v>22.22</v>
      </c>
      <c r="W76">
        <f>$AD$6</f>
        <v>4.5454545454545456E-2</v>
      </c>
      <c r="X76">
        <f t="shared" si="20"/>
        <v>-2.0454545454545454E-2</v>
      </c>
      <c r="Y76" s="32">
        <f t="shared" si="21"/>
        <v>306946.71814639115</v>
      </c>
      <c r="Z76" s="26">
        <f t="shared" si="22"/>
        <v>743.12439024809021</v>
      </c>
      <c r="AA76" s="26">
        <f t="shared" si="23"/>
        <v>2879.157463360852</v>
      </c>
    </row>
    <row r="77" spans="1:27" x14ac:dyDescent="0.35">
      <c r="A77" s="15">
        <v>5</v>
      </c>
      <c r="C77" s="16">
        <f t="shared" si="24"/>
        <v>43980</v>
      </c>
      <c r="D77" s="21">
        <v>74</v>
      </c>
      <c r="E77" s="18">
        <f t="shared" si="16"/>
        <v>8</v>
      </c>
      <c r="F77" s="46">
        <f t="shared" si="17"/>
        <v>4</v>
      </c>
      <c r="G77" s="46">
        <f t="shared" si="18"/>
        <v>1.325091575091575</v>
      </c>
      <c r="H77" s="46">
        <v>1</v>
      </c>
      <c r="I77" s="20">
        <f t="shared" si="25"/>
        <v>5.1239639794032588</v>
      </c>
      <c r="J77" s="20">
        <f t="shared" si="26"/>
        <v>6.5337888379333435</v>
      </c>
      <c r="K77" s="20">
        <f t="shared" si="29"/>
        <v>108.99007529924435</v>
      </c>
      <c r="L77" s="19">
        <f t="shared" si="30"/>
        <v>-62.174053621817833</v>
      </c>
      <c r="M77" s="21">
        <v>688</v>
      </c>
      <c r="N77" s="43">
        <v>168</v>
      </c>
      <c r="O77" s="43">
        <v>470</v>
      </c>
      <c r="P77" s="22">
        <v>50</v>
      </c>
      <c r="Q77" s="31">
        <f t="shared" si="28"/>
        <v>3.7037037037037035E-2</v>
      </c>
      <c r="R77" s="31">
        <f t="shared" si="31"/>
        <v>1.2829656990209948E-3</v>
      </c>
      <c r="S77" s="22">
        <f t="shared" si="27"/>
        <v>840</v>
      </c>
      <c r="T77" s="24">
        <f t="shared" si="19"/>
        <v>1.8480000000000001</v>
      </c>
      <c r="U77">
        <f>IF(A77=0,$AG$2,IF(A77=1,$AG$3,IF(A77=2,$AG$4,IF(A77=3,$AG$5,IF(A77=4,$AG$6,IF(A77=5,$AG$7,IF(A77=6,#REF!,IF(A77=7,$AG$9,IF(A77=8,$AG$8,"")))))))))</f>
        <v>8.4000000000000005E-2</v>
      </c>
      <c r="V77">
        <v>22.22</v>
      </c>
      <c r="W77">
        <f>$AD$6</f>
        <v>4.5454545454545456E-2</v>
      </c>
      <c r="X77">
        <f t="shared" si="20"/>
        <v>3.8545454545454549E-2</v>
      </c>
      <c r="Y77" s="32">
        <f t="shared" si="21"/>
        <v>306885.0235552165</v>
      </c>
      <c r="Z77" s="26">
        <f t="shared" si="22"/>
        <v>771.04060004786299</v>
      </c>
      <c r="AA77" s="26">
        <f t="shared" si="23"/>
        <v>2912.9358447357654</v>
      </c>
    </row>
    <row r="78" spans="1:27" x14ac:dyDescent="0.35">
      <c r="A78" s="15">
        <v>5</v>
      </c>
      <c r="C78" s="16">
        <f t="shared" si="24"/>
        <v>43981</v>
      </c>
      <c r="D78" s="21">
        <v>75</v>
      </c>
      <c r="E78" s="18">
        <f t="shared" si="16"/>
        <v>3</v>
      </c>
      <c r="F78" s="46">
        <f t="shared" si="17"/>
        <v>3</v>
      </c>
      <c r="G78" s="46">
        <f t="shared" si="18"/>
        <v>1.6600732600732599</v>
      </c>
      <c r="H78" s="46">
        <v>1</v>
      </c>
      <c r="I78" s="20">
        <f t="shared" si="25"/>
        <v>5.1357984370502621</v>
      </c>
      <c r="J78" s="20">
        <f t="shared" si="26"/>
        <v>6.5381398237676702</v>
      </c>
      <c r="K78" s="20">
        <f t="shared" si="29"/>
        <v>101.9155875057176</v>
      </c>
      <c r="L78" s="19">
        <f t="shared" si="30"/>
        <v>-73.935729121740707</v>
      </c>
      <c r="M78" s="21">
        <v>691</v>
      </c>
      <c r="N78" s="43">
        <v>170</v>
      </c>
      <c r="O78" s="43">
        <v>471</v>
      </c>
      <c r="P78" s="22">
        <v>50</v>
      </c>
      <c r="Q78" s="31">
        <f t="shared" si="28"/>
        <v>1.1904761904761904E-2</v>
      </c>
      <c r="R78" s="31">
        <f t="shared" si="31"/>
        <v>-2.1489459878094247E-3</v>
      </c>
      <c r="S78" s="22">
        <f t="shared" si="27"/>
        <v>850</v>
      </c>
      <c r="T78" s="24">
        <f t="shared" si="19"/>
        <v>1.8480000000000001</v>
      </c>
      <c r="U78">
        <f>IF(A78=0,$AG$2,IF(A78=1,$AG$3,IF(A78=2,$AG$4,IF(A78=3,$AG$5,IF(A78=4,$AG$6,IF(A78=5,$AG$7,IF(A78=6,#REF!,IF(A78=7,$AG$9,IF(A78=8,$AG$8,"")))))))))</f>
        <v>8.4000000000000005E-2</v>
      </c>
      <c r="V78">
        <v>22.22</v>
      </c>
      <c r="W78">
        <f>$AD$6</f>
        <v>4.5454545454545456E-2</v>
      </c>
      <c r="X78">
        <f t="shared" si="20"/>
        <v>3.8545454545454549E-2</v>
      </c>
      <c r="Y78" s="32">
        <f t="shared" si="21"/>
        <v>306821.02421121631</v>
      </c>
      <c r="Z78" s="26">
        <f t="shared" si="22"/>
        <v>799.99264404586836</v>
      </c>
      <c r="AA78" s="26">
        <f t="shared" si="23"/>
        <v>2947.9831447379411</v>
      </c>
    </row>
    <row r="79" spans="1:27" x14ac:dyDescent="0.35">
      <c r="A79" s="15">
        <v>5</v>
      </c>
      <c r="C79" s="16">
        <f t="shared" si="24"/>
        <v>43982</v>
      </c>
      <c r="D79" s="21">
        <v>76</v>
      </c>
      <c r="E79" s="18">
        <f t="shared" si="16"/>
        <v>1</v>
      </c>
      <c r="F79" s="46" t="str">
        <f t="shared" si="17"/>
        <v/>
      </c>
      <c r="G79" s="46">
        <f t="shared" si="18"/>
        <v>1.6600732600732599</v>
      </c>
      <c r="H79" s="46">
        <v>1</v>
      </c>
      <c r="I79" s="20">
        <f t="shared" si="25"/>
        <v>5.1416635565026603</v>
      </c>
      <c r="J79" s="20">
        <f t="shared" si="26"/>
        <v>6.5395859556176692</v>
      </c>
      <c r="K79" s="20">
        <f t="shared" si="29"/>
        <v>110.07033542158632</v>
      </c>
      <c r="L79" s="19">
        <f t="shared" si="30"/>
        <v>-147.28129723654251</v>
      </c>
      <c r="M79" s="21">
        <v>692</v>
      </c>
      <c r="N79" s="43">
        <v>171</v>
      </c>
      <c r="O79" s="43">
        <v>471</v>
      </c>
      <c r="P79" s="22">
        <v>50</v>
      </c>
      <c r="Q79" s="31">
        <f t="shared" si="28"/>
        <v>5.8823529411764705E-3</v>
      </c>
      <c r="R79" s="31">
        <f t="shared" si="31"/>
        <v>-2.9601375164439994E-3</v>
      </c>
      <c r="S79" s="22">
        <f t="shared" si="27"/>
        <v>855</v>
      </c>
      <c r="T79" s="24">
        <f t="shared" si="19"/>
        <v>1.8480000000000001</v>
      </c>
      <c r="U79">
        <f>IF(A79=0,$AG$2,IF(A79=1,$AG$3,IF(A79=2,$AG$4,IF(A79=3,$AG$5,IF(A79=4,$AG$6,IF(A79=5,$AG$7,IF(A79=6,#REF!,IF(A79=7,$AG$9,IF(A79=8,$AG$8,"")))))))))</f>
        <v>8.4000000000000005E-2</v>
      </c>
      <c r="V79">
        <v>22.22</v>
      </c>
      <c r="W79">
        <f>$AD$6</f>
        <v>4.5454545454545456E-2</v>
      </c>
      <c r="X79">
        <f t="shared" si="20"/>
        <v>3.8545454545454549E-2</v>
      </c>
      <c r="Y79" s="32">
        <f t="shared" si="21"/>
        <v>306754.63558379095</v>
      </c>
      <c r="Z79" s="26">
        <f t="shared" si="22"/>
        <v>830.01796946913885</v>
      </c>
      <c r="AA79" s="26">
        <f t="shared" si="23"/>
        <v>2984.3464467400258</v>
      </c>
    </row>
    <row r="80" spans="1:27" x14ac:dyDescent="0.35">
      <c r="A80" s="15">
        <v>5</v>
      </c>
      <c r="C80" s="16">
        <f t="shared" si="24"/>
        <v>43983</v>
      </c>
      <c r="D80" s="21">
        <v>77</v>
      </c>
      <c r="E80" s="18">
        <f t="shared" si="16"/>
        <v>12</v>
      </c>
      <c r="F80" s="46">
        <f t="shared" si="17"/>
        <v>1.5</v>
      </c>
      <c r="G80" s="46">
        <f t="shared" si="18"/>
        <v>1.6333943833943831</v>
      </c>
      <c r="H80" s="46">
        <v>1</v>
      </c>
      <c r="I80" s="20">
        <f t="shared" si="25"/>
        <v>5.1647859739235145</v>
      </c>
      <c r="J80" s="20">
        <f t="shared" si="26"/>
        <v>6.5567783561580422</v>
      </c>
      <c r="K80" s="20">
        <f t="shared" si="29"/>
        <v>101.86860316862801</v>
      </c>
      <c r="L80" s="19">
        <f t="shared" si="30"/>
        <v>121.73586382663095</v>
      </c>
      <c r="M80" s="21">
        <v>704</v>
      </c>
      <c r="N80" s="43">
        <v>175</v>
      </c>
      <c r="O80" s="43">
        <v>479</v>
      </c>
      <c r="P80" s="22">
        <v>50</v>
      </c>
      <c r="Q80" s="31">
        <f t="shared" si="28"/>
        <v>2.3391812865497075E-2</v>
      </c>
      <c r="R80" s="31">
        <f t="shared" si="31"/>
        <v>-2.0674295560668679E-3</v>
      </c>
      <c r="S80" s="22">
        <f t="shared" si="27"/>
        <v>875</v>
      </c>
      <c r="T80" s="24">
        <f t="shared" si="19"/>
        <v>1.8480000000000001</v>
      </c>
      <c r="U80">
        <f>IF(A80=0,$AG$2,IF(A80=1,$AG$3,IF(A80=2,$AG$4,IF(A80=3,$AG$5,IF(A80=4,$AG$6,IF(A80=5,$AG$7,IF(A80=6,#REF!,IF(A80=7,$AG$9,IF(A80=8,$AG$8,"")))))))))</f>
        <v>8.4000000000000005E-2</v>
      </c>
      <c r="V80">
        <v>22.22</v>
      </c>
      <c r="W80">
        <f>$AD$6</f>
        <v>4.5454545454545456E-2</v>
      </c>
      <c r="X80">
        <f t="shared" si="20"/>
        <v>3.8545454545454549E-2</v>
      </c>
      <c r="Y80" s="32">
        <f t="shared" si="21"/>
        <v>306685.77016230772</v>
      </c>
      <c r="Z80" s="26">
        <f t="shared" si="22"/>
        <v>861.15530143106548</v>
      </c>
      <c r="AA80" s="26">
        <f t="shared" si="23"/>
        <v>3022.0745362613502</v>
      </c>
    </row>
    <row r="81" spans="1:27" x14ac:dyDescent="0.35">
      <c r="A81" s="15">
        <v>5</v>
      </c>
      <c r="C81" s="16">
        <f t="shared" si="24"/>
        <v>43984</v>
      </c>
      <c r="D81" s="21">
        <v>78</v>
      </c>
      <c r="E81" s="18">
        <f t="shared" si="16"/>
        <v>2</v>
      </c>
      <c r="F81" s="46">
        <f t="shared" si="17"/>
        <v>0.16666666666666666</v>
      </c>
      <c r="G81" s="46">
        <f t="shared" si="18"/>
        <v>1.5714285714285714</v>
      </c>
      <c r="H81" s="46">
        <v>1</v>
      </c>
      <c r="I81" s="20">
        <f t="shared" si="25"/>
        <v>5.1059454739005803</v>
      </c>
      <c r="J81" s="20">
        <f t="shared" si="26"/>
        <v>6.5596152374932419</v>
      </c>
      <c r="K81" s="20">
        <f t="shared" si="29"/>
        <v>96.557754994677339</v>
      </c>
      <c r="L81" s="19">
        <f t="shared" si="30"/>
        <v>126.06612620310727</v>
      </c>
      <c r="M81" s="21">
        <v>706</v>
      </c>
      <c r="N81" s="43">
        <v>165</v>
      </c>
      <c r="O81" s="43">
        <v>491</v>
      </c>
      <c r="P81" s="22">
        <v>50</v>
      </c>
      <c r="Q81" s="31">
        <f t="shared" si="28"/>
        <v>-5.7142857142857141E-2</v>
      </c>
      <c r="R81" s="31">
        <f t="shared" si="31"/>
        <v>-5.4152855523979847E-3</v>
      </c>
      <c r="S81" s="22">
        <f t="shared" si="27"/>
        <v>825</v>
      </c>
      <c r="T81" s="24">
        <f t="shared" si="19"/>
        <v>1.8480000000000001</v>
      </c>
      <c r="U81">
        <f>IF(A81=0,$AG$2,IF(A81=1,$AG$3,IF(A81=2,$AG$4,IF(A81=3,$AG$5,IF(A81=4,$AG$6,IF(A81=5,$AG$7,IF(A81=6,#REF!,IF(A81=7,$AG$9,IF(A81=8,$AG$8,"")))))))))</f>
        <v>8.4000000000000005E-2</v>
      </c>
      <c r="V81">
        <v>22.22</v>
      </c>
      <c r="W81">
        <f>$AD$6</f>
        <v>4.5454545454545456E-2</v>
      </c>
      <c r="X81">
        <f t="shared" si="20"/>
        <v>3.8545454545454549E-2</v>
      </c>
      <c r="Y81" s="32">
        <f t="shared" si="21"/>
        <v>306614.33736029564</v>
      </c>
      <c r="Z81" s="26">
        <f t="shared" si="22"/>
        <v>893.44468065084538</v>
      </c>
      <c r="AA81" s="26">
        <f t="shared" si="23"/>
        <v>3061.2179590536712</v>
      </c>
    </row>
    <row r="82" spans="1:27" x14ac:dyDescent="0.35">
      <c r="A82" s="15">
        <v>5</v>
      </c>
      <c r="C82" s="16">
        <f t="shared" si="24"/>
        <v>43985</v>
      </c>
      <c r="D82" s="21">
        <v>79</v>
      </c>
      <c r="E82" s="18">
        <f t="shared" si="16"/>
        <v>1</v>
      </c>
      <c r="F82" s="46">
        <f t="shared" si="17"/>
        <v>0.2</v>
      </c>
      <c r="G82" s="46">
        <f t="shared" si="18"/>
        <v>1.549206349206349</v>
      </c>
      <c r="H82" s="46">
        <v>1</v>
      </c>
      <c r="I82" s="20">
        <f t="shared" si="25"/>
        <v>5.0937502008067623</v>
      </c>
      <c r="J82" s="20">
        <f t="shared" si="26"/>
        <v>6.5610306658965731</v>
      </c>
      <c r="K82" s="20">
        <f t="shared" si="29"/>
        <v>103.72853654497786</v>
      </c>
      <c r="L82" s="19">
        <f t="shared" si="30"/>
        <v>1700.6583044359143</v>
      </c>
      <c r="M82" s="21">
        <v>707</v>
      </c>
      <c r="N82" s="43">
        <v>163</v>
      </c>
      <c r="O82" s="43">
        <v>496</v>
      </c>
      <c r="P82" s="22">
        <v>50</v>
      </c>
      <c r="Q82" s="31">
        <f t="shared" si="28"/>
        <v>-1.2121212121212121E-2</v>
      </c>
      <c r="R82" s="31">
        <f t="shared" si="31"/>
        <v>-2.1634985796807793E-3</v>
      </c>
      <c r="S82" s="22">
        <f t="shared" si="27"/>
        <v>815</v>
      </c>
      <c r="T82" s="24">
        <f t="shared" si="19"/>
        <v>1.8480000000000001</v>
      </c>
      <c r="U82">
        <f>IF(A82=0,$AG$2,IF(A82=1,$AG$3,IF(A82=2,$AG$4,IF(A82=3,$AG$5,IF(A82=4,$AG$6,IF(A82=5,$AG$7,IF(A82=6,#REF!,IF(A82=7,$AG$9,IF(A82=8,$AG$8,"")))))))))</f>
        <v>8.4000000000000005E-2</v>
      </c>
      <c r="V82">
        <v>22.22</v>
      </c>
      <c r="W82">
        <f>$AD$6</f>
        <v>4.5454545454545456E-2</v>
      </c>
      <c r="X82">
        <f t="shared" si="20"/>
        <v>3.8545454545454549E-2</v>
      </c>
      <c r="Y82" s="32">
        <f t="shared" si="21"/>
        <v>306540.24341728486</v>
      </c>
      <c r="Z82" s="26">
        <f t="shared" si="22"/>
        <v>926.9275018138552</v>
      </c>
      <c r="AA82" s="26">
        <f t="shared" si="23"/>
        <v>3101.829080901437</v>
      </c>
    </row>
    <row r="83" spans="1:27" x14ac:dyDescent="0.35">
      <c r="A83" s="15">
        <v>5</v>
      </c>
      <c r="C83" s="16">
        <f t="shared" si="24"/>
        <v>43986</v>
      </c>
      <c r="D83" s="21">
        <v>80</v>
      </c>
      <c r="E83" s="18">
        <f t="shared" si="16"/>
        <v>13</v>
      </c>
      <c r="F83" s="46">
        <f t="shared" si="17"/>
        <v>13</v>
      </c>
      <c r="G83" s="46">
        <f t="shared" si="18"/>
        <v>3.6444444444444444</v>
      </c>
      <c r="H83" s="46">
        <v>1</v>
      </c>
      <c r="I83" s="20">
        <f t="shared" si="25"/>
        <v>5.1532915944977793</v>
      </c>
      <c r="J83" s="20">
        <f t="shared" si="26"/>
        <v>6.5792512120101012</v>
      </c>
      <c r="K83" s="20">
        <f t="shared" si="29"/>
        <v>95.985680244281639</v>
      </c>
      <c r="L83" s="19">
        <f t="shared" si="30"/>
        <v>-609.71029122394714</v>
      </c>
      <c r="M83" s="21">
        <v>720</v>
      </c>
      <c r="N83" s="43">
        <v>173</v>
      </c>
      <c r="O83" s="43">
        <v>497</v>
      </c>
      <c r="P83" s="22">
        <v>50</v>
      </c>
      <c r="Q83" s="31">
        <f t="shared" si="28"/>
        <v>6.1349693251533742E-2</v>
      </c>
      <c r="R83" s="31">
        <f t="shared" si="31"/>
        <v>1.0043084105133852E-2</v>
      </c>
      <c r="S83" s="22">
        <f t="shared" si="27"/>
        <v>865</v>
      </c>
      <c r="T83" s="24">
        <f t="shared" si="19"/>
        <v>1.8480000000000001</v>
      </c>
      <c r="U83">
        <f>IF(A83=0,$AG$2,IF(A83=1,$AG$3,IF(A83=2,$AG$4,IF(A83=3,$AG$5,IF(A83=4,$AG$6,IF(A83=5,$AG$7,IF(A83=6,#REF!,IF(A83=7,$AG$9,IF(A83=8,$AG$8,"")))))))))</f>
        <v>8.4000000000000005E-2</v>
      </c>
      <c r="V83">
        <v>22.22</v>
      </c>
      <c r="W83">
        <f>$AD$6</f>
        <v>4.5454545454545456E-2</v>
      </c>
      <c r="X83">
        <f t="shared" si="20"/>
        <v>3.8545454545454549E-2</v>
      </c>
      <c r="Y83" s="32">
        <f t="shared" si="21"/>
        <v>306463.39129829308</v>
      </c>
      <c r="Z83" s="26">
        <f t="shared" si="22"/>
        <v>961.64655254137301</v>
      </c>
      <c r="AA83" s="26">
        <f t="shared" si="23"/>
        <v>3143.9621491657031</v>
      </c>
    </row>
    <row r="84" spans="1:27" x14ac:dyDescent="0.35">
      <c r="A84" s="15">
        <v>5</v>
      </c>
      <c r="C84" s="16">
        <f t="shared" si="24"/>
        <v>43987</v>
      </c>
      <c r="D84" s="21">
        <v>81</v>
      </c>
      <c r="E84" s="18">
        <f t="shared" ref="E84:E146" si="32">M84-M83</f>
        <v>14</v>
      </c>
      <c r="F84" s="46">
        <f t="shared" si="17"/>
        <v>1.75</v>
      </c>
      <c r="G84" s="46">
        <f t="shared" si="18"/>
        <v>3.2694444444444444</v>
      </c>
      <c r="H84" s="46">
        <v>1</v>
      </c>
      <c r="I84" s="20">
        <f t="shared" si="25"/>
        <v>5.1873858058407549</v>
      </c>
      <c r="J84" s="20">
        <f t="shared" si="26"/>
        <v>6.5985090286145152</v>
      </c>
      <c r="K84" s="20">
        <f t="shared" si="29"/>
        <v>73.32384679613827</v>
      </c>
      <c r="L84" s="19">
        <f t="shared" si="30"/>
        <v>181.4141333388599</v>
      </c>
      <c r="M84" s="21">
        <v>734</v>
      </c>
      <c r="N84" s="43">
        <v>179</v>
      </c>
      <c r="O84" s="43">
        <v>505</v>
      </c>
      <c r="P84" s="22">
        <v>50</v>
      </c>
      <c r="Q84" s="31">
        <f t="shared" si="28"/>
        <v>3.4682080924855488E-2</v>
      </c>
      <c r="R84" s="31">
        <f t="shared" si="31"/>
        <v>9.7066618033936312E-3</v>
      </c>
      <c r="S84" s="22">
        <f t="shared" si="27"/>
        <v>895</v>
      </c>
      <c r="T84" s="24">
        <f t="shared" si="19"/>
        <v>1.8480000000000001</v>
      </c>
      <c r="U84">
        <f>IF(A84=0,$AG$2,IF(A84=1,$AG$3,IF(A84=2,$AG$4,IF(A84=3,$AG$5,IF(A84=4,$AG$6,IF(A84=5,$AG$7,IF(A84=6,#REF!,IF(A84=7,$AG$9,IF(A84=8,$AG$8,"")))))))))</f>
        <v>8.4000000000000005E-2</v>
      </c>
      <c r="V84">
        <v>22.22</v>
      </c>
      <c r="W84">
        <f>$AD$6</f>
        <v>4.5454545454545456E-2</v>
      </c>
      <c r="X84">
        <f t="shared" si="20"/>
        <v>3.8545454545454549E-2</v>
      </c>
      <c r="Y84" s="32">
        <f t="shared" si="21"/>
        <v>306383.68059096759</v>
      </c>
      <c r="Z84" s="26">
        <f t="shared" si="22"/>
        <v>997.64605293315481</v>
      </c>
      <c r="AA84" s="26">
        <f t="shared" si="23"/>
        <v>3187.6733560994016</v>
      </c>
    </row>
    <row r="85" spans="1:27" x14ac:dyDescent="0.35">
      <c r="A85" s="15">
        <v>5</v>
      </c>
      <c r="C85" s="16">
        <f t="shared" si="24"/>
        <v>43988</v>
      </c>
      <c r="D85" s="21">
        <v>82</v>
      </c>
      <c r="E85" s="18">
        <f t="shared" si="32"/>
        <v>7</v>
      </c>
      <c r="F85" s="46" t="str">
        <f t="shared" ref="F85:F140" si="33">IFERROR(E85/(O85-O84),"")</f>
        <v/>
      </c>
      <c r="G85" s="46">
        <f t="shared" si="18"/>
        <v>3.3233333333333333</v>
      </c>
      <c r="H85" s="46">
        <v>1</v>
      </c>
      <c r="I85" s="20">
        <f t="shared" si="25"/>
        <v>5.2257466737132017</v>
      </c>
      <c r="J85" s="20">
        <f t="shared" si="26"/>
        <v>6.6080006252960866</v>
      </c>
      <c r="K85" s="20">
        <f t="shared" si="29"/>
        <v>62.943625339792504</v>
      </c>
      <c r="L85" s="19">
        <f t="shared" si="30"/>
        <v>56.288848146962117</v>
      </c>
      <c r="M85" s="21">
        <v>741</v>
      </c>
      <c r="N85" s="43">
        <v>186</v>
      </c>
      <c r="O85" s="43">
        <v>505</v>
      </c>
      <c r="P85" s="22">
        <v>50</v>
      </c>
      <c r="Q85" s="31">
        <f t="shared" si="28"/>
        <v>3.9106145251396648E-2</v>
      </c>
      <c r="R85" s="31">
        <f t="shared" si="31"/>
        <v>1.3592573710055737E-2</v>
      </c>
      <c r="S85" s="22">
        <f t="shared" si="27"/>
        <v>930</v>
      </c>
      <c r="T85" s="24">
        <f t="shared" si="19"/>
        <v>1.8480000000000001</v>
      </c>
      <c r="U85">
        <f>IF(A85=0,$AG$2,IF(A85=1,$AG$3,IF(A85=2,$AG$4,IF(A85=3,$AG$5,IF(A85=4,$AG$6,IF(A85=5,$AG$7,IF(A85=6,#REF!,IF(A85=7,$AG$9,IF(A85=8,$AG$8,"")))))))))</f>
        <v>8.4000000000000005E-2</v>
      </c>
      <c r="V85">
        <v>22.22</v>
      </c>
      <c r="W85">
        <f>$AD$6</f>
        <v>4.5454545454545456E-2</v>
      </c>
      <c r="X85">
        <f t="shared" si="20"/>
        <v>3.8545454545454549E-2</v>
      </c>
      <c r="Y85" s="32">
        <f t="shared" si="21"/>
        <v>306301.00740039907</v>
      </c>
      <c r="Z85" s="26">
        <f t="shared" si="22"/>
        <v>1034.97169564105</v>
      </c>
      <c r="AA85" s="26">
        <f t="shared" si="23"/>
        <v>3233.0209039599995</v>
      </c>
    </row>
    <row r="86" spans="1:27" x14ac:dyDescent="0.35">
      <c r="A86" s="15">
        <v>5</v>
      </c>
      <c r="C86" s="16">
        <f t="shared" si="24"/>
        <v>43989</v>
      </c>
      <c r="D86" s="21">
        <v>83</v>
      </c>
      <c r="E86" s="18">
        <f t="shared" si="32"/>
        <v>6</v>
      </c>
      <c r="F86" s="46" t="str">
        <f t="shared" si="33"/>
        <v/>
      </c>
      <c r="G86" s="46">
        <f t="shared" si="18"/>
        <v>3.3233333333333333</v>
      </c>
      <c r="H86" s="46">
        <v>1</v>
      </c>
      <c r="I86" s="20">
        <f t="shared" si="25"/>
        <v>5.2574953720277815</v>
      </c>
      <c r="J86" s="20">
        <f t="shared" si="26"/>
        <v>6.6160651851328174</v>
      </c>
      <c r="K86" s="20">
        <f t="shared" si="29"/>
        <v>62.183667165854295</v>
      </c>
      <c r="L86" s="19">
        <f t="shared" si="30"/>
        <v>31.745492453314686</v>
      </c>
      <c r="M86" s="21">
        <v>747</v>
      </c>
      <c r="N86" s="43">
        <v>192</v>
      </c>
      <c r="O86" s="43">
        <v>505</v>
      </c>
      <c r="P86" s="22">
        <v>50</v>
      </c>
      <c r="Q86" s="31">
        <f t="shared" si="28"/>
        <v>3.2258064516129031E-2</v>
      </c>
      <c r="R86" s="31">
        <f t="shared" si="31"/>
        <v>1.7360532506477531E-2</v>
      </c>
      <c r="S86" s="22">
        <f t="shared" si="27"/>
        <v>960</v>
      </c>
      <c r="T86" s="24">
        <f t="shared" si="19"/>
        <v>1.8480000000000001</v>
      </c>
      <c r="U86">
        <f>IF(A86=0,$AG$2,IF(A86=1,$AG$3,IF(A86=2,$AG$4,IF(A86=3,$AG$5,IF(A86=4,$AG$6,IF(A86=5,$AG$7,IF(A86=6,#REF!,IF(A86=7,$AG$9,IF(A86=8,$AG$8,"")))))))))</f>
        <v>8.4000000000000005E-2</v>
      </c>
      <c r="V86">
        <v>22.22</v>
      </c>
      <c r="W86">
        <f>$AD$6</f>
        <v>4.5454545454545456E-2</v>
      </c>
      <c r="X86">
        <f t="shared" si="20"/>
        <v>3.8545454545454549E-2</v>
      </c>
      <c r="Y86" s="32">
        <f t="shared" si="21"/>
        <v>306215.26424163033</v>
      </c>
      <c r="Z86" s="26">
        <f t="shared" si="22"/>
        <v>1073.6706864260841</v>
      </c>
      <c r="AA86" s="26">
        <f t="shared" si="23"/>
        <v>3280.0650719436835</v>
      </c>
    </row>
    <row r="87" spans="1:27" x14ac:dyDescent="0.35">
      <c r="A87" s="15">
        <v>5</v>
      </c>
      <c r="C87" s="16">
        <f t="shared" si="24"/>
        <v>43990</v>
      </c>
      <c r="D87" s="21">
        <v>84</v>
      </c>
      <c r="E87" s="18">
        <f t="shared" si="32"/>
        <v>9</v>
      </c>
      <c r="F87" s="46">
        <f t="shared" si="33"/>
        <v>1.8</v>
      </c>
      <c r="G87" s="46">
        <f t="shared" si="18"/>
        <v>3.3833333333333337</v>
      </c>
      <c r="H87" s="46">
        <v>1</v>
      </c>
      <c r="I87" s="20">
        <f t="shared" si="25"/>
        <v>5.2781146592305168</v>
      </c>
      <c r="J87" s="20">
        <f t="shared" si="26"/>
        <v>6.6280413761795334</v>
      </c>
      <c r="K87" s="20">
        <f t="shared" si="29"/>
        <v>56.403073875059491</v>
      </c>
      <c r="L87" s="19">
        <f t="shared" si="30"/>
        <v>21.177432480500247</v>
      </c>
      <c r="M87" s="21">
        <v>756</v>
      </c>
      <c r="N87" s="43">
        <v>196</v>
      </c>
      <c r="O87" s="43">
        <v>510</v>
      </c>
      <c r="P87" s="22">
        <v>50</v>
      </c>
      <c r="Q87" s="31">
        <f t="shared" si="28"/>
        <v>2.0833333333333332E-2</v>
      </c>
      <c r="R87" s="31">
        <f t="shared" si="31"/>
        <v>1.699503543045414E-2</v>
      </c>
      <c r="S87" s="22">
        <f t="shared" si="27"/>
        <v>980</v>
      </c>
      <c r="T87" s="24">
        <f t="shared" si="19"/>
        <v>1.8480000000000001</v>
      </c>
      <c r="U87">
        <f>IF(A87=0,$AG$2,IF(A87=1,$AG$3,IF(A87=2,$AG$4,IF(A87=3,$AG$5,IF(A87=4,$AG$6,IF(A87=5,$AG$7,IF(A87=6,#REF!,IF(A87=7,$AG$9,IF(A87=8,$AG$8,"")))))))))</f>
        <v>8.4000000000000005E-2</v>
      </c>
      <c r="V87">
        <v>22.22</v>
      </c>
      <c r="W87">
        <f>$AD$6</f>
        <v>4.5454545454545456E-2</v>
      </c>
      <c r="X87">
        <f t="shared" si="20"/>
        <v>3.8545454545454549E-2</v>
      </c>
      <c r="Y87" s="32">
        <f t="shared" si="21"/>
        <v>306126.33992989181</v>
      </c>
      <c r="Z87" s="26">
        <f t="shared" si="22"/>
        <v>1113.7917851452291</v>
      </c>
      <c r="AA87" s="26">
        <f t="shared" si="23"/>
        <v>3328.8682849630509</v>
      </c>
    </row>
    <row r="88" spans="1:27" x14ac:dyDescent="0.35">
      <c r="A88" s="15">
        <v>5</v>
      </c>
      <c r="C88" s="16">
        <f t="shared" si="24"/>
        <v>43991</v>
      </c>
      <c r="D88" s="21">
        <v>85</v>
      </c>
      <c r="E88" s="18">
        <f t="shared" si="32"/>
        <v>3</v>
      </c>
      <c r="F88" s="46">
        <f t="shared" si="33"/>
        <v>0.5</v>
      </c>
      <c r="G88" s="46">
        <f t="shared" si="18"/>
        <v>3.45</v>
      </c>
      <c r="H88" s="46">
        <v>1</v>
      </c>
      <c r="I88" s="20">
        <f t="shared" si="25"/>
        <v>5.2626901889048856</v>
      </c>
      <c r="J88" s="20">
        <f t="shared" si="26"/>
        <v>6.6320017773956303</v>
      </c>
      <c r="K88" s="20">
        <f t="shared" si="29"/>
        <v>59.162114747928186</v>
      </c>
      <c r="L88" s="19">
        <f t="shared" si="30"/>
        <v>23.48015069416142</v>
      </c>
      <c r="M88" s="21">
        <v>759</v>
      </c>
      <c r="N88" s="43">
        <v>193</v>
      </c>
      <c r="O88" s="43">
        <v>516</v>
      </c>
      <c r="P88" s="22">
        <v>50</v>
      </c>
      <c r="Q88" s="31">
        <f t="shared" si="28"/>
        <v>-1.5306122448979591E-2</v>
      </c>
      <c r="R88" s="31">
        <f t="shared" si="31"/>
        <v>2.297171181529379E-2</v>
      </c>
      <c r="S88" s="22">
        <f t="shared" si="27"/>
        <v>965</v>
      </c>
      <c r="T88" s="24">
        <f t="shared" si="19"/>
        <v>1.8480000000000001</v>
      </c>
      <c r="U88">
        <f>IF(A88=0,$AG$2,IF(A88=1,$AG$3,IF(A88=2,$AG$4,IF(A88=3,$AG$5,IF(A88=4,$AG$6,IF(A88=5,$AG$7,IF(A88=6,#REF!,IF(A88=7,$AG$9,IF(A88=8,$AG$8,"")))))))))</f>
        <v>8.4000000000000005E-2</v>
      </c>
      <c r="V88">
        <v>22.22</v>
      </c>
      <c r="W88">
        <f>$AD$6</f>
        <v>4.5454545454545456E-2</v>
      </c>
      <c r="X88">
        <f t="shared" si="20"/>
        <v>3.8545454545454549E-2</v>
      </c>
      <c r="Y88" s="32">
        <f t="shared" si="21"/>
        <v>306034.11946860485</v>
      </c>
      <c r="Z88" s="26">
        <f t="shared" si="22"/>
        <v>1155.3853471073819</v>
      </c>
      <c r="AA88" s="26">
        <f t="shared" si="23"/>
        <v>3379.495184287834</v>
      </c>
    </row>
    <row r="89" spans="1:27" x14ac:dyDescent="0.35">
      <c r="A89" s="15">
        <v>5</v>
      </c>
      <c r="C89" s="16">
        <f t="shared" si="24"/>
        <v>43992</v>
      </c>
      <c r="D89" s="21">
        <v>86</v>
      </c>
      <c r="E89" s="18">
        <f t="shared" si="32"/>
        <v>16</v>
      </c>
      <c r="F89" s="46">
        <f t="shared" si="33"/>
        <v>2.6666666666666665</v>
      </c>
      <c r="G89" s="46">
        <f t="shared" si="18"/>
        <v>3.9433333333333338</v>
      </c>
      <c r="H89" s="46">
        <v>1</v>
      </c>
      <c r="I89" s="20">
        <f t="shared" si="25"/>
        <v>5.3132059790417872</v>
      </c>
      <c r="J89" s="20">
        <f t="shared" si="26"/>
        <v>6.6528630293533473</v>
      </c>
      <c r="K89" s="20">
        <f t="shared" si="29"/>
        <v>63.041687308643716</v>
      </c>
      <c r="L89" s="19">
        <f t="shared" si="30"/>
        <v>28.427647862100859</v>
      </c>
      <c r="M89" s="21">
        <v>775</v>
      </c>
      <c r="N89" s="43">
        <v>203</v>
      </c>
      <c r="O89" s="43">
        <v>522</v>
      </c>
      <c r="P89" s="22">
        <v>50</v>
      </c>
      <c r="Q89" s="31">
        <f t="shared" si="28"/>
        <v>5.181347150259067E-2</v>
      </c>
      <c r="R89" s="31">
        <f t="shared" si="31"/>
        <v>3.2105238047265616E-2</v>
      </c>
      <c r="S89" s="22">
        <f t="shared" si="27"/>
        <v>1015</v>
      </c>
      <c r="T89" s="24">
        <f t="shared" si="19"/>
        <v>1.8480000000000001</v>
      </c>
      <c r="U89">
        <f>IF(A89=0,$AG$2,IF(A89=1,$AG$3,IF(A89=2,$AG$4,IF(A89=3,$AG$5,IF(A89=4,$AG$6,IF(A89=5,$AG$7,IF(A89=6,#REF!,IF(A89=7,$AG$9,IF(A89=8,$AG$8,"")))))))))</f>
        <v>8.4000000000000005E-2</v>
      </c>
      <c r="V89">
        <v>22.22</v>
      </c>
      <c r="W89">
        <f>$AD$6</f>
        <v>4.5454545454545456E-2</v>
      </c>
      <c r="X89">
        <f t="shared" si="20"/>
        <v>3.8545454545454549E-2</v>
      </c>
      <c r="Y89" s="32">
        <f t="shared" si="21"/>
        <v>305938.48393520375</v>
      </c>
      <c r="Z89" s="26">
        <f t="shared" si="22"/>
        <v>1198.5033647308667</v>
      </c>
      <c r="AA89" s="26">
        <f t="shared" si="23"/>
        <v>3432.0127000654425</v>
      </c>
    </row>
    <row r="90" spans="1:27" x14ac:dyDescent="0.35">
      <c r="A90" s="15">
        <v>5</v>
      </c>
      <c r="C90" s="16">
        <f t="shared" si="24"/>
        <v>43993</v>
      </c>
      <c r="D90" s="21">
        <v>87</v>
      </c>
      <c r="E90" s="18">
        <f t="shared" si="32"/>
        <v>15</v>
      </c>
      <c r="F90" s="46">
        <f t="shared" si="33"/>
        <v>1.1538461538461537</v>
      </c>
      <c r="G90" s="46">
        <f t="shared" si="18"/>
        <v>1.5741025641025641</v>
      </c>
      <c r="H90" s="46">
        <v>1</v>
      </c>
      <c r="I90" s="20">
        <f t="shared" si="25"/>
        <v>5.3181199938442161</v>
      </c>
      <c r="J90" s="20">
        <f t="shared" si="26"/>
        <v>6.6720329454610674</v>
      </c>
      <c r="K90" s="20">
        <f t="shared" si="29"/>
        <v>59.49156608126804</v>
      </c>
      <c r="L90" s="19">
        <f t="shared" si="30"/>
        <v>33.911547715618966</v>
      </c>
      <c r="M90" s="21">
        <v>790</v>
      </c>
      <c r="N90" s="43">
        <v>204</v>
      </c>
      <c r="O90" s="43">
        <v>535</v>
      </c>
      <c r="P90" s="22">
        <v>51</v>
      </c>
      <c r="Q90" s="31">
        <f t="shared" si="28"/>
        <v>4.9261083743842365E-3</v>
      </c>
      <c r="R90" s="31">
        <f t="shared" si="31"/>
        <v>2.4044725921958547E-2</v>
      </c>
      <c r="S90" s="22">
        <f t="shared" si="27"/>
        <v>1020</v>
      </c>
      <c r="T90" s="24">
        <f t="shared" si="19"/>
        <v>1.8480000000000001</v>
      </c>
      <c r="U90">
        <f>IF(A90=0,$AG$2,IF(A90=1,$AG$3,IF(A90=2,$AG$4,IF(A90=3,$AG$5,IF(A90=4,$AG$6,IF(A90=5,$AG$7,IF(A90=6,#REF!,IF(A90=7,$AG$9,IF(A90=8,$AG$8,"")))))))))</f>
        <v>8.4000000000000005E-2</v>
      </c>
      <c r="V90">
        <v>22.22</v>
      </c>
      <c r="W90">
        <f>$AD$6</f>
        <v>4.5454545454545456E-2</v>
      </c>
      <c r="X90">
        <f t="shared" si="20"/>
        <v>3.8545454545454549E-2</v>
      </c>
      <c r="Y90" s="32">
        <f t="shared" si="21"/>
        <v>305839.31036483799</v>
      </c>
      <c r="Z90" s="26">
        <f t="shared" si="22"/>
        <v>1243.1995094270251</v>
      </c>
      <c r="AA90" s="26">
        <f t="shared" si="23"/>
        <v>3486.4901257350275</v>
      </c>
    </row>
    <row r="91" spans="1:27" x14ac:dyDescent="0.35">
      <c r="A91" s="15">
        <v>5</v>
      </c>
      <c r="C91" s="16">
        <f t="shared" si="24"/>
        <v>43994</v>
      </c>
      <c r="D91" s="21">
        <v>88</v>
      </c>
      <c r="E91" s="18">
        <f t="shared" si="32"/>
        <v>23</v>
      </c>
      <c r="F91" s="46">
        <f t="shared" si="33"/>
        <v>4.5999999999999996</v>
      </c>
      <c r="G91" s="46">
        <f t="shared" ref="G91:G141" si="34">AVERAGE(F85:F91)</f>
        <v>2.1441025641025639</v>
      </c>
      <c r="H91" s="46">
        <v>1</v>
      </c>
      <c r="I91" s="20">
        <f t="shared" si="25"/>
        <v>5.4026773818722793</v>
      </c>
      <c r="J91" s="20">
        <f t="shared" si="26"/>
        <v>6.7007311095478101</v>
      </c>
      <c r="K91" s="20">
        <f t="shared" si="29"/>
        <v>46.772346773101432</v>
      </c>
      <c r="L91" s="19">
        <f t="shared" si="30"/>
        <v>28.245084823994446</v>
      </c>
      <c r="M91" s="21">
        <v>813</v>
      </c>
      <c r="N91" s="43">
        <v>222</v>
      </c>
      <c r="O91" s="43">
        <v>540</v>
      </c>
      <c r="P91" s="22">
        <v>51</v>
      </c>
      <c r="Q91" s="31">
        <f t="shared" si="28"/>
        <v>8.8235294117647065E-2</v>
      </c>
      <c r="R91" s="31">
        <f t="shared" si="31"/>
        <v>3.1695184949500195E-2</v>
      </c>
      <c r="S91" s="22">
        <f t="shared" si="27"/>
        <v>1110</v>
      </c>
      <c r="T91" s="24">
        <f t="shared" si="19"/>
        <v>1.8480000000000001</v>
      </c>
      <c r="U91">
        <f>IF(A91=0,$AG$2,IF(A91=1,$AG$3,IF(A91=2,$AG$4,IF(A91=3,$AG$5,IF(A91=4,$AG$6,IF(A91=5,$AG$7,IF(A91=6,#REF!,IF(A91=7,$AG$9,IF(A91=8,$AG$8,"")))))))))</f>
        <v>8.4000000000000005E-2</v>
      </c>
      <c r="V91">
        <v>22.22</v>
      </c>
      <c r="W91">
        <f>$AD$6</f>
        <v>4.5454545454545456E-2</v>
      </c>
      <c r="X91">
        <f t="shared" si="20"/>
        <v>3.8545454545454549E-2</v>
      </c>
      <c r="Y91" s="32">
        <f t="shared" si="21"/>
        <v>305736.47163202858</v>
      </c>
      <c r="Z91" s="26">
        <f t="shared" si="22"/>
        <v>1289.529173626144</v>
      </c>
      <c r="AA91" s="26">
        <f t="shared" si="23"/>
        <v>3542.999194345347</v>
      </c>
    </row>
    <row r="92" spans="1:27" x14ac:dyDescent="0.35">
      <c r="A92" s="15">
        <v>5</v>
      </c>
      <c r="C92" s="16">
        <f t="shared" si="24"/>
        <v>43995</v>
      </c>
      <c r="D92" s="21">
        <v>89</v>
      </c>
      <c r="E92" s="18">
        <f t="shared" si="32"/>
        <v>34</v>
      </c>
      <c r="F92" s="46">
        <f t="shared" si="33"/>
        <v>34</v>
      </c>
      <c r="G92" s="46">
        <f t="shared" si="34"/>
        <v>7.4534188034188036</v>
      </c>
      <c r="H92" s="46">
        <v>1</v>
      </c>
      <c r="I92" s="20">
        <f>LN(N92)</f>
        <v>5.5412635451584258</v>
      </c>
      <c r="J92" s="20">
        <f t="shared" si="26"/>
        <v>6.7417006946520548</v>
      </c>
      <c r="K92" s="20">
        <f t="shared" si="29"/>
        <v>34.514545029569881</v>
      </c>
      <c r="L92" s="19">
        <f t="shared" si="30"/>
        <v>16.791068921921717</v>
      </c>
      <c r="M92" s="21">
        <v>847</v>
      </c>
      <c r="N92" s="43">
        <v>255</v>
      </c>
      <c r="O92" s="43">
        <v>541</v>
      </c>
      <c r="P92" s="22">
        <v>51</v>
      </c>
      <c r="Q92" s="31">
        <f t="shared" si="28"/>
        <v>0.14864864864864866</v>
      </c>
      <c r="R92" s="31">
        <f t="shared" si="31"/>
        <v>4.7344114006250479E-2</v>
      </c>
      <c r="S92" s="22">
        <f t="shared" si="27"/>
        <v>1275</v>
      </c>
      <c r="T92" s="24">
        <f t="shared" si="19"/>
        <v>1.8480000000000001</v>
      </c>
      <c r="U92">
        <f>IF(A92=0,$AG$2,IF(A92=1,$AG$3,IF(A92=2,$AG$4,IF(A92=3,$AG$5,IF(A92=4,$AG$6,IF(A92=5,$AG$7,IF(A92=6,#REF!,IF(A92=7,$AG$9,IF(A92=8,$AG$8,"")))))))))</f>
        <v>8.4000000000000005E-2</v>
      </c>
      <c r="V92">
        <v>22.22</v>
      </c>
      <c r="W92">
        <f>$AD$6</f>
        <v>4.5454545454545456E-2</v>
      </c>
      <c r="X92">
        <f t="shared" si="20"/>
        <v>3.8545454545454549E-2</v>
      </c>
      <c r="Y92" s="32">
        <f t="shared" si="21"/>
        <v>305629.83633036411</v>
      </c>
      <c r="Z92" s="26">
        <f t="shared" si="22"/>
        <v>1337.5495128530451</v>
      </c>
      <c r="AA92" s="26">
        <f t="shared" si="23"/>
        <v>3601.614156782899</v>
      </c>
    </row>
    <row r="93" spans="1:27" x14ac:dyDescent="0.35">
      <c r="A93" s="15">
        <v>5</v>
      </c>
      <c r="C93" s="16">
        <f t="shared" si="24"/>
        <v>43996</v>
      </c>
      <c r="D93" s="21">
        <v>90</v>
      </c>
      <c r="E93" s="18">
        <f t="shared" si="32"/>
        <v>10</v>
      </c>
      <c r="F93" s="46" t="str">
        <f t="shared" si="33"/>
        <v/>
      </c>
      <c r="G93" s="46">
        <f t="shared" si="34"/>
        <v>7.4534188034188036</v>
      </c>
      <c r="H93" s="46">
        <v>1</v>
      </c>
      <c r="I93" s="20">
        <f t="shared" si="25"/>
        <v>5.579729825986222</v>
      </c>
      <c r="J93" s="20">
        <f t="shared" si="26"/>
        <v>6.75343791859778</v>
      </c>
      <c r="K93" s="20">
        <f t="shared" si="29"/>
        <v>30.162334131894198</v>
      </c>
      <c r="L93" s="19">
        <f>LN(2)/SLOPE(I87:I93,D87:D93)</f>
        <v>12.509556047896158</v>
      </c>
      <c r="M93" s="21">
        <v>857</v>
      </c>
      <c r="N93" s="43">
        <v>265</v>
      </c>
      <c r="O93" s="43">
        <v>541</v>
      </c>
      <c r="P93" s="22">
        <v>51</v>
      </c>
      <c r="Q93" s="31">
        <f t="shared" si="28"/>
        <v>3.9215686274509803E-2</v>
      </c>
      <c r="R93" s="31">
        <f t="shared" si="31"/>
        <v>4.8338059971733446E-2</v>
      </c>
      <c r="S93" s="22">
        <f t="shared" si="27"/>
        <v>1325</v>
      </c>
      <c r="T93" s="24">
        <f t="shared" si="19"/>
        <v>1.8480000000000001</v>
      </c>
      <c r="U93">
        <f>IF(A93=0,$AG$2,IF(A93=1,$AG$3,IF(A93=2,$AG$4,IF(A93=3,$AG$5,IF(A93=4,$AG$6,IF(A93=5,$AG$7,IF(A93=6,#REF!,IF(A93=7,$AG$9,IF(A93=8,$AG$8,"")))))))))</f>
        <v>8.4000000000000005E-2</v>
      </c>
      <c r="V93">
        <v>22.22</v>
      </c>
      <c r="W93">
        <f>$AD$6</f>
        <v>4.5454545454545456E-2</v>
      </c>
      <c r="X93">
        <f t="shared" si="20"/>
        <v>3.8545454545454549E-2</v>
      </c>
      <c r="Y93" s="32">
        <f t="shared" si="21"/>
        <v>305519.26865033736</v>
      </c>
      <c r="Z93" s="26">
        <f t="shared" si="22"/>
        <v>1387.3194877501217</v>
      </c>
      <c r="AA93" s="26">
        <f t="shared" si="23"/>
        <v>3662.4118619125829</v>
      </c>
    </row>
    <row r="94" spans="1:27" x14ac:dyDescent="0.35">
      <c r="A94" s="15">
        <v>5</v>
      </c>
      <c r="C94" s="16">
        <f t="shared" si="24"/>
        <v>43997</v>
      </c>
      <c r="D94" s="21">
        <v>91</v>
      </c>
      <c r="E94" s="18">
        <f t="shared" si="32"/>
        <v>37</v>
      </c>
      <c r="F94" s="46">
        <f t="shared" si="33"/>
        <v>2.3125</v>
      </c>
      <c r="G94" s="46">
        <f t="shared" si="34"/>
        <v>7.5388354700854698</v>
      </c>
      <c r="H94" s="46">
        <v>1</v>
      </c>
      <c r="I94" s="20">
        <f t="shared" si="25"/>
        <v>5.6559918108198524</v>
      </c>
      <c r="J94" s="20">
        <f t="shared" si="26"/>
        <v>6.7957057751735137</v>
      </c>
      <c r="K94" s="20">
        <f t="shared" si="29"/>
        <v>25.472331128294105</v>
      </c>
      <c r="L94" s="19">
        <f t="shared" ref="L94:L99" si="35">LN(2)/SLOPE(I88:I94,D88:D94)</f>
        <v>10.024358267098414</v>
      </c>
      <c r="M94" s="21">
        <v>894</v>
      </c>
      <c r="N94" s="43">
        <v>286</v>
      </c>
      <c r="O94" s="43">
        <v>557</v>
      </c>
      <c r="P94" s="22">
        <v>51</v>
      </c>
      <c r="Q94" s="31">
        <f t="shared" si="28"/>
        <v>7.9245283018867921E-2</v>
      </c>
      <c r="R94" s="31">
        <f t="shared" si="31"/>
        <v>5.668262421252411E-2</v>
      </c>
      <c r="S94" s="22">
        <f t="shared" si="27"/>
        <v>1430</v>
      </c>
      <c r="T94" s="24">
        <f t="shared" si="19"/>
        <v>1.8480000000000001</v>
      </c>
      <c r="U94">
        <f>IF(A94=0,$AG$2,IF(A94=1,$AG$3,IF(A94=2,$AG$4,IF(A94=3,$AG$5,IF(A94=4,$AG$6,IF(A94=5,$AG$7,IF(A94=6,#REF!,IF(A94=7,$AG$9,IF(A94=8,$AG$8,"")))))))))</f>
        <v>8.4000000000000005E-2</v>
      </c>
      <c r="V94">
        <v>22.22</v>
      </c>
      <c r="W94">
        <f>$AD$6</f>
        <v>4.5454545454545456E-2</v>
      </c>
      <c r="X94">
        <f t="shared" si="20"/>
        <v>3.8545454545454549E-2</v>
      </c>
      <c r="Y94" s="32">
        <f t="shared" si="21"/>
        <v>305404.6282554362</v>
      </c>
      <c r="Z94" s="26">
        <f t="shared" si="22"/>
        <v>1438.899905935386</v>
      </c>
      <c r="AA94" s="26">
        <f t="shared" si="23"/>
        <v>3725.4718386284976</v>
      </c>
    </row>
    <row r="95" spans="1:27" x14ac:dyDescent="0.35">
      <c r="A95" s="15">
        <v>5</v>
      </c>
      <c r="C95" s="16">
        <f t="shared" si="24"/>
        <v>43998</v>
      </c>
      <c r="D95" s="21">
        <v>92</v>
      </c>
      <c r="E95" s="18">
        <f t="shared" si="32"/>
        <v>61</v>
      </c>
      <c r="F95" s="46">
        <f t="shared" si="33"/>
        <v>6.7777777777777777</v>
      </c>
      <c r="G95" s="46">
        <f t="shared" si="34"/>
        <v>8.5851317663817657</v>
      </c>
      <c r="H95" s="46">
        <v>1</v>
      </c>
      <c r="I95" s="20">
        <f t="shared" si="25"/>
        <v>5.8230458954830189</v>
      </c>
      <c r="J95" s="20">
        <f t="shared" si="26"/>
        <v>6.8617113404807304</v>
      </c>
      <c r="K95" s="20">
        <f t="shared" si="29"/>
        <v>20.945581130253849</v>
      </c>
      <c r="L95" s="19">
        <f t="shared" si="35"/>
        <v>8.1467456298396641</v>
      </c>
      <c r="M95" s="21">
        <v>955</v>
      </c>
      <c r="N95" s="43">
        <v>338</v>
      </c>
      <c r="O95" s="43">
        <v>566</v>
      </c>
      <c r="P95" s="22">
        <v>51</v>
      </c>
      <c r="Q95" s="31">
        <f t="shared" si="28"/>
        <v>0.18181818181818182</v>
      </c>
      <c r="R95" s="31">
        <f t="shared" si="31"/>
        <v>8.4843239107832868E-2</v>
      </c>
      <c r="S95" s="45">
        <f t="shared" si="27"/>
        <v>1690</v>
      </c>
      <c r="T95" s="24">
        <f t="shared" si="19"/>
        <v>1.8480000000000001</v>
      </c>
      <c r="U95">
        <f>IF(A95=0,$AG$2,IF(A95=1,$AG$3,IF(A95=2,$AG$4,IF(A95=3,$AG$5,IF(A95=4,$AG$6,IF(A95=5,$AG$7,IF(A95=6,#REF!,IF(A95=7,$AG$9,IF(A95=8,$AG$8,"")))))))))</f>
        <v>8.4000000000000005E-2</v>
      </c>
      <c r="V95">
        <v>22.22</v>
      </c>
      <c r="W95">
        <f>$AD$6</f>
        <v>4.5454545454545456E-2</v>
      </c>
      <c r="X95">
        <f t="shared" si="20"/>
        <v>3.8545454545454549E-2</v>
      </c>
      <c r="Y95" s="32">
        <f t="shared" si="21"/>
        <v>305285.77015662048</v>
      </c>
      <c r="Z95" s="26">
        <f t="shared" si="22"/>
        <v>1492.3534635722044</v>
      </c>
      <c r="AA95" s="26">
        <f t="shared" si="23"/>
        <v>3790.8763798073787</v>
      </c>
    </row>
    <row r="96" spans="1:27" x14ac:dyDescent="0.35">
      <c r="A96" s="15">
        <v>5</v>
      </c>
      <c r="C96" s="16">
        <f t="shared" si="24"/>
        <v>43999</v>
      </c>
      <c r="D96" s="21">
        <v>93</v>
      </c>
      <c r="E96" s="18">
        <f t="shared" si="32"/>
        <v>76</v>
      </c>
      <c r="F96" s="46">
        <f t="shared" si="33"/>
        <v>4.75</v>
      </c>
      <c r="G96" s="46">
        <f t="shared" si="34"/>
        <v>8.9323539886039889</v>
      </c>
      <c r="H96" s="46">
        <v>1</v>
      </c>
      <c r="I96" s="20">
        <f t="shared" si="25"/>
        <v>5.9864520052844377</v>
      </c>
      <c r="J96" s="20">
        <f t="shared" si="26"/>
        <v>6.9382844840169602</v>
      </c>
      <c r="K96" s="20">
        <f t="shared" si="29"/>
        <v>16.521484646873791</v>
      </c>
      <c r="L96" s="19">
        <f t="shared" si="35"/>
        <v>6.555775911456081</v>
      </c>
      <c r="M96" s="21">
        <v>1031</v>
      </c>
      <c r="N96" s="43">
        <v>398</v>
      </c>
      <c r="O96" s="43">
        <v>582</v>
      </c>
      <c r="P96" s="45">
        <v>51</v>
      </c>
      <c r="Q96" s="31">
        <f t="shared" si="28"/>
        <v>0.17751479289940827</v>
      </c>
      <c r="R96" s="31">
        <f t="shared" si="31"/>
        <v>0.10280057073594968</v>
      </c>
      <c r="S96" s="45">
        <f t="shared" si="27"/>
        <v>1990</v>
      </c>
      <c r="T96" s="24">
        <f t="shared" si="19"/>
        <v>1.8480000000000001</v>
      </c>
      <c r="U96">
        <f>IF(A96=0,$AG$2,IF(A96=1,$AG$3,IF(A96=2,$AG$4,IF(A96=3,$AG$5,IF(A96=4,$AG$6,IF(A96=5,$AG$7,IF(A96=6,#REF!,IF(A96=7,$AG$9,IF(A96=8,$AG$8,"")))))))))</f>
        <v>8.4000000000000005E-2</v>
      </c>
      <c r="V96">
        <v>22.22</v>
      </c>
      <c r="W96">
        <f>$AD$6</f>
        <v>4.5454545454545456E-2</v>
      </c>
      <c r="X96">
        <f t="shared" si="20"/>
        <v>3.8545454545454549E-2</v>
      </c>
      <c r="Y96" s="32">
        <f t="shared" si="21"/>
        <v>305162.54458533274</v>
      </c>
      <c r="Z96" s="26">
        <f t="shared" si="22"/>
        <v>1547.7447865157615</v>
      </c>
      <c r="AA96" s="26">
        <f t="shared" si="23"/>
        <v>3858.7106281515698</v>
      </c>
    </row>
    <row r="97" spans="1:27" x14ac:dyDescent="0.35">
      <c r="A97" s="15">
        <v>5</v>
      </c>
      <c r="C97" s="16">
        <f t="shared" si="24"/>
        <v>44000</v>
      </c>
      <c r="D97" s="21">
        <v>94</v>
      </c>
      <c r="E97" s="18">
        <f t="shared" si="32"/>
        <v>105</v>
      </c>
      <c r="F97" s="46">
        <f t="shared" si="33"/>
        <v>10.5</v>
      </c>
      <c r="G97" s="46">
        <f t="shared" si="34"/>
        <v>10.490046296296297</v>
      </c>
      <c r="H97" s="46">
        <v>1</v>
      </c>
      <c r="I97" s="20">
        <f t="shared" si="25"/>
        <v>6.2005091740426899</v>
      </c>
      <c r="J97" s="20">
        <f t="shared" si="26"/>
        <v>7.035268599281097</v>
      </c>
      <c r="K97" s="20">
        <f t="shared" si="29"/>
        <v>12.895303352973079</v>
      </c>
      <c r="L97" s="19">
        <f t="shared" si="35"/>
        <v>5.5024339616591798</v>
      </c>
      <c r="M97" s="21">
        <v>1136</v>
      </c>
      <c r="N97" s="43">
        <v>493</v>
      </c>
      <c r="O97" s="43">
        <v>592</v>
      </c>
      <c r="P97" s="22">
        <v>51</v>
      </c>
      <c r="Q97" s="31">
        <f t="shared" si="28"/>
        <v>0.23869346733668342</v>
      </c>
      <c r="R97" s="31">
        <f t="shared" si="31"/>
        <v>0.13619590773056386</v>
      </c>
      <c r="S97" s="45">
        <f t="shared" si="27"/>
        <v>2465</v>
      </c>
      <c r="T97" s="24">
        <f t="shared" si="19"/>
        <v>1.8480000000000001</v>
      </c>
      <c r="U97">
        <f>IF(A97=0,$AG$2,IF(A97=1,$AG$3,IF(A97=2,$AG$4,IF(A97=3,$AG$5,IF(A97=4,$AG$6,IF(A97=5,$AG$7,IF(A97=6,#REF!,IF(A97=7,$AG$9,IF(A97=8,$AG$8,"")))))))))</f>
        <v>8.4000000000000005E-2</v>
      </c>
      <c r="V97">
        <v>22.22</v>
      </c>
      <c r="W97">
        <f>$AD$6</f>
        <v>4.5454545454545456E-2</v>
      </c>
      <c r="X97">
        <f t="shared" si="20"/>
        <v>3.8545454545454549E-2</v>
      </c>
      <c r="Y97" s="32">
        <f t="shared" si="21"/>
        <v>305034.79686520883</v>
      </c>
      <c r="Z97" s="26">
        <f t="shared" si="22"/>
        <v>1605.1404708889274</v>
      </c>
      <c r="AA97" s="26">
        <f t="shared" si="23"/>
        <v>3929.0626639022862</v>
      </c>
    </row>
    <row r="98" spans="1:27" x14ac:dyDescent="0.35">
      <c r="A98" s="15">
        <v>5</v>
      </c>
      <c r="C98" s="16">
        <f t="shared" si="24"/>
        <v>44001</v>
      </c>
      <c r="D98" s="21">
        <v>95</v>
      </c>
      <c r="E98" s="18">
        <f t="shared" si="32"/>
        <v>72</v>
      </c>
      <c r="F98" s="46">
        <f t="shared" si="33"/>
        <v>4.5</v>
      </c>
      <c r="G98" s="46">
        <f t="shared" si="34"/>
        <v>10.47337962962963</v>
      </c>
      <c r="H98" s="46">
        <v>1</v>
      </c>
      <c r="I98" s="20">
        <f t="shared" si="25"/>
        <v>6.3080984415095305</v>
      </c>
      <c r="J98" s="20">
        <f t="shared" si="26"/>
        <v>7.0967213784947605</v>
      </c>
      <c r="K98" s="20">
        <f t="shared" si="29"/>
        <v>10.956979511001245</v>
      </c>
      <c r="L98" s="19">
        <f t="shared" si="35"/>
        <v>5.0117502596404151</v>
      </c>
      <c r="M98" s="21">
        <v>1208</v>
      </c>
      <c r="N98" s="43">
        <v>549</v>
      </c>
      <c r="O98" s="43">
        <v>608</v>
      </c>
      <c r="P98" s="22">
        <v>51</v>
      </c>
      <c r="Q98" s="31">
        <f t="shared" si="28"/>
        <v>0.11359026369168357</v>
      </c>
      <c r="R98" s="31">
        <f t="shared" si="31"/>
        <v>0.1398180462411405</v>
      </c>
      <c r="S98" s="45">
        <f t="shared" si="27"/>
        <v>2745</v>
      </c>
      <c r="T98" s="24">
        <f t="shared" si="19"/>
        <v>1.8480000000000001</v>
      </c>
      <c r="U98">
        <f>IF(A98=0,$AG$2,IF(A98=1,$AG$3,IF(A98=2,$AG$4,IF(A98=3,$AG$5,IF(A98=4,$AG$6,IF(A98=5,$AG$7,IF(A98=6,#REF!,IF(A98=7,$AG$9,IF(A98=8,$AG$8,"")))))))))</f>
        <v>8.4000000000000005E-2</v>
      </c>
      <c r="V98">
        <v>22.22</v>
      </c>
      <c r="W98">
        <f>$AD$6</f>
        <v>4.5454545454545456E-2</v>
      </c>
      <c r="X98">
        <f t="shared" si="20"/>
        <v>3.8545454545454549E-2</v>
      </c>
      <c r="Y98" s="32">
        <f t="shared" si="21"/>
        <v>304902.36728267575</v>
      </c>
      <c r="Z98" s="26">
        <f t="shared" si="22"/>
        <v>1664.6091229270423</v>
      </c>
      <c r="AA98" s="26">
        <f t="shared" si="23"/>
        <v>4002.0235943972375</v>
      </c>
    </row>
    <row r="99" spans="1:27" x14ac:dyDescent="0.35">
      <c r="A99" s="15">
        <v>5</v>
      </c>
      <c r="C99" s="16">
        <f t="shared" si="24"/>
        <v>44002</v>
      </c>
      <c r="D99" s="21">
        <v>96</v>
      </c>
      <c r="E99" s="18">
        <f t="shared" si="32"/>
        <v>80</v>
      </c>
      <c r="F99" s="46" t="str">
        <f t="shared" si="33"/>
        <v/>
      </c>
      <c r="G99" s="46">
        <f t="shared" si="34"/>
        <v>5.7680555555555557</v>
      </c>
      <c r="H99" s="46">
        <v>1</v>
      </c>
      <c r="I99" s="20">
        <f t="shared" si="25"/>
        <v>6.444131256700441</v>
      </c>
      <c r="J99" s="20">
        <f t="shared" si="26"/>
        <v>7.1608459066642993</v>
      </c>
      <c r="K99" s="20">
        <f t="shared" si="29"/>
        <v>9.7146863077392407</v>
      </c>
      <c r="L99" s="19">
        <f t="shared" si="35"/>
        <v>4.5400379140457918</v>
      </c>
      <c r="M99" s="21">
        <v>1288</v>
      </c>
      <c r="N99" s="43">
        <v>629</v>
      </c>
      <c r="O99" s="43">
        <v>608</v>
      </c>
      <c r="P99" s="22">
        <v>51</v>
      </c>
      <c r="Q99" s="31">
        <f t="shared" si="28"/>
        <v>0.14571948998178508</v>
      </c>
      <c r="R99" s="31">
        <f t="shared" si="31"/>
        <v>0.13939959500301713</v>
      </c>
      <c r="S99" s="45">
        <f t="shared" si="27"/>
        <v>3145</v>
      </c>
      <c r="T99" s="24">
        <f t="shared" si="19"/>
        <v>1.8480000000000001</v>
      </c>
      <c r="U99">
        <f>IF(A99=0,$AG$2,IF(A99=1,$AG$3,IF(A99=2,$AG$4,IF(A99=3,$AG$5,IF(A99=4,$AG$6,IF(A99=5,$AG$7,IF(A99=6,#REF!,IF(A99=7,$AG$9,IF(A99=8,$AG$8,"")))))))))</f>
        <v>8.4000000000000005E-2</v>
      </c>
      <c r="V99">
        <v>22.22</v>
      </c>
      <c r="W99">
        <f>$AD$6</f>
        <v>4.5454545454545456E-2</v>
      </c>
      <c r="X99">
        <f t="shared" si="20"/>
        <v>3.8545454545454549E-2</v>
      </c>
      <c r="Y99" s="32">
        <f t="shared" si="21"/>
        <v>304765.09095664351</v>
      </c>
      <c r="Z99" s="26">
        <f t="shared" si="22"/>
        <v>1726.2213979171634</v>
      </c>
      <c r="AA99" s="26">
        <f t="shared" si="23"/>
        <v>4077.687645439376</v>
      </c>
    </row>
    <row r="100" spans="1:27" x14ac:dyDescent="0.35">
      <c r="A100" s="15">
        <v>5</v>
      </c>
      <c r="C100" s="16">
        <f t="shared" si="24"/>
        <v>44003</v>
      </c>
      <c r="D100" s="21">
        <v>97</v>
      </c>
      <c r="E100" s="18">
        <f t="shared" si="32"/>
        <v>32</v>
      </c>
      <c r="F100" s="46" t="str">
        <f t="shared" si="33"/>
        <v/>
      </c>
      <c r="G100" s="46">
        <f t="shared" si="34"/>
        <v>5.7680555555555557</v>
      </c>
      <c r="H100" s="46">
        <v>1</v>
      </c>
      <c r="I100" s="20">
        <f t="shared" si="25"/>
        <v>6.4937538398516859</v>
      </c>
      <c r="J100" s="20">
        <f t="shared" si="26"/>
        <v>7.1853870155804165</v>
      </c>
      <c r="K100" s="20">
        <f t="shared" si="29"/>
        <v>10.078215549644133</v>
      </c>
      <c r="L100" s="19">
        <f>LN(2)/SLOPE(I94:I100,D94:D100)</f>
        <v>4.7602721554534435</v>
      </c>
      <c r="M100" s="21">
        <v>1320</v>
      </c>
      <c r="N100" s="43">
        <v>661</v>
      </c>
      <c r="O100" s="43">
        <v>608</v>
      </c>
      <c r="P100" s="22">
        <v>51</v>
      </c>
      <c r="Q100" s="31">
        <f t="shared" si="28"/>
        <v>5.0874403815580289E-2</v>
      </c>
      <c r="R100" s="31">
        <f t="shared" si="31"/>
        <v>0.14106512608031291</v>
      </c>
      <c r="S100" s="45">
        <f t="shared" si="27"/>
        <v>3305</v>
      </c>
      <c r="T100" s="24">
        <f>U100/W100</f>
        <v>1.8480000000000001</v>
      </c>
      <c r="U100">
        <f>IF(A100=0,$AG$2,IF(A100=1,$AG$3,IF(A100=2,$AG$4,IF(A100=3,$AG$5,IF(A100=4,$AG$6,IF(A100=5,$AG$7,IF(A100=6,#REF!,IF(A100=7,$AG$9,IF(A100=8,$AG$8,"")))))))))</f>
        <v>8.4000000000000005E-2</v>
      </c>
      <c r="V100">
        <v>22.22</v>
      </c>
      <c r="W100">
        <f>$AD$6</f>
        <v>4.5454545454545456E-2</v>
      </c>
      <c r="X100">
        <f t="shared" si="20"/>
        <v>3.8545454545454549E-2</v>
      </c>
      <c r="Y100" s="32">
        <f t="shared" si="21"/>
        <v>304622.79770752194</v>
      </c>
      <c r="Z100" s="26">
        <f t="shared" si="22"/>
        <v>1790.0500380425135</v>
      </c>
      <c r="AA100" s="26">
        <f t="shared" si="23"/>
        <v>4156.1522544356103</v>
      </c>
    </row>
    <row r="101" spans="1:27" x14ac:dyDescent="0.35">
      <c r="A101" s="15">
        <v>5</v>
      </c>
      <c r="C101" s="16">
        <f t="shared" si="24"/>
        <v>44004</v>
      </c>
      <c r="D101" s="21">
        <v>98</v>
      </c>
      <c r="E101" s="18">
        <f t="shared" si="32"/>
        <v>87</v>
      </c>
      <c r="F101" s="46">
        <f t="shared" si="33"/>
        <v>7.25</v>
      </c>
      <c r="G101" s="46">
        <f t="shared" si="34"/>
        <v>6.7555555555555555</v>
      </c>
      <c r="H101" s="46">
        <v>1</v>
      </c>
      <c r="I101" s="20">
        <f t="shared" si="25"/>
        <v>6.6012301187288767</v>
      </c>
      <c r="J101" s="20">
        <f t="shared" si="26"/>
        <v>7.2492150571143892</v>
      </c>
      <c r="K101" s="20">
        <f t="shared" si="29"/>
        <v>10.889407851969258</v>
      </c>
      <c r="L101" s="19">
        <f>LN(2)/SLOPE(I95:I101,D95:D101)</f>
        <v>5.4019810794272152</v>
      </c>
      <c r="M101" s="21">
        <v>1407</v>
      </c>
      <c r="N101" s="43">
        <v>736</v>
      </c>
      <c r="O101" s="43">
        <v>620</v>
      </c>
      <c r="P101" s="45">
        <v>51</v>
      </c>
      <c r="Q101" s="31">
        <f t="shared" si="28"/>
        <v>0.11346444780635401</v>
      </c>
      <c r="R101" s="31">
        <f t="shared" si="31"/>
        <v>0.14595357819281091</v>
      </c>
      <c r="S101" s="45">
        <f t="shared" si="27"/>
        <v>3680</v>
      </c>
      <c r="T101" s="24">
        <f>U101/W101</f>
        <v>1.8480000000000001</v>
      </c>
      <c r="U101">
        <f>IF(A101=0,$AG$2,IF(A101=1,$AG$3,IF(A101=2,$AG$4,IF(A101=3,$AG$5,IF(A101=4,$AG$6,IF(A101=5,$AG$7,IF(A101=6,#REF!,IF(A101=7,$AG$9,IF(A101=8,$AG$8,"")))))))))</f>
        <v>8.4000000000000005E-2</v>
      </c>
      <c r="V101">
        <v>22.22</v>
      </c>
      <c r="W101">
        <f>$AD$6</f>
        <v>4.5454545454545456E-2</v>
      </c>
      <c r="X101">
        <f t="shared" si="20"/>
        <v>3.8545454545454549E-2</v>
      </c>
      <c r="Y101" s="32">
        <f t="shared" si="21"/>
        <v>304475.31192581716</v>
      </c>
      <c r="Z101" s="26">
        <f t="shared" si="22"/>
        <v>1856.169908927202</v>
      </c>
      <c r="AA101" s="26">
        <f t="shared" si="23"/>
        <v>4237.5181652557249</v>
      </c>
    </row>
    <row r="102" spans="1:27" x14ac:dyDescent="0.35">
      <c r="A102" s="15">
        <v>5</v>
      </c>
      <c r="C102" s="16">
        <f t="shared" si="24"/>
        <v>44005</v>
      </c>
      <c r="D102" s="21">
        <v>99</v>
      </c>
      <c r="E102" s="18">
        <f t="shared" si="32"/>
        <v>140</v>
      </c>
      <c r="F102" s="46">
        <f t="shared" si="33"/>
        <v>2.7450980392156863</v>
      </c>
      <c r="G102" s="46">
        <f t="shared" si="34"/>
        <v>5.9490196078431374</v>
      </c>
      <c r="H102" s="46">
        <v>1</v>
      </c>
      <c r="I102" s="20">
        <f t="shared" si="25"/>
        <v>6.7153833863346808</v>
      </c>
      <c r="J102" s="20">
        <f t="shared" si="26"/>
        <v>7.3440728505730659</v>
      </c>
      <c r="K102" s="20">
        <f t="shared" si="29"/>
        <v>11.193180869633292</v>
      </c>
      <c r="L102" s="19">
        <f>LN(2)/SLOPE(I96:I102,D96:D102)</f>
        <v>6.114929095223486</v>
      </c>
      <c r="M102" s="21">
        <v>1547</v>
      </c>
      <c r="N102" s="43">
        <v>825</v>
      </c>
      <c r="O102" s="43">
        <v>671</v>
      </c>
      <c r="P102" s="45">
        <v>51</v>
      </c>
      <c r="Q102" s="31">
        <f t="shared" si="28"/>
        <v>0.12092391304347826</v>
      </c>
      <c r="R102" s="31">
        <f t="shared" si="31"/>
        <v>0.13725439693928185</v>
      </c>
      <c r="S102" s="45">
        <f t="shared" si="27"/>
        <v>4125</v>
      </c>
      <c r="T102" s="24">
        <f t="shared" si="19"/>
        <v>1.8480000000000001</v>
      </c>
      <c r="U102">
        <f>IF(A102=0,$AG$2,IF(A102=1,$AG$3,IF(A102=2,$AG$4,IF(A102=3,$AG$5,IF(A102=4,$AG$6,IF(A102=5,$AG$7,IF(A102=6,#REF!,IF(A102=7,$AG$9,IF(A102=8,$AG$8,"")))))))))</f>
        <v>8.4000000000000005E-2</v>
      </c>
      <c r="V102">
        <v>22.22</v>
      </c>
      <c r="W102">
        <f>$AD$6</f>
        <v>4.5454545454545456E-2</v>
      </c>
      <c r="X102">
        <f t="shared" si="20"/>
        <v>3.8545454545454549E-2</v>
      </c>
      <c r="Y102" s="32">
        <f t="shared" si="21"/>
        <v>304322.45244058798</v>
      </c>
      <c r="Z102" s="26">
        <f t="shared" si="22"/>
        <v>1924.6580346597225</v>
      </c>
      <c r="AA102" s="26">
        <f t="shared" si="23"/>
        <v>4321.889524752416</v>
      </c>
    </row>
    <row r="103" spans="1:27" x14ac:dyDescent="0.35">
      <c r="A103" s="15">
        <v>5</v>
      </c>
      <c r="C103" s="16">
        <f t="shared" si="24"/>
        <v>44006</v>
      </c>
      <c r="D103" s="21">
        <v>100</v>
      </c>
      <c r="E103" s="18">
        <f t="shared" si="32"/>
        <v>118</v>
      </c>
      <c r="F103" s="46">
        <f t="shared" si="33"/>
        <v>3.806451612903226</v>
      </c>
      <c r="G103" s="46">
        <f t="shared" si="34"/>
        <v>5.7603099304237828</v>
      </c>
      <c r="H103" s="46">
        <v>1</v>
      </c>
      <c r="I103" s="20">
        <f t="shared" si="25"/>
        <v>6.815639990074331</v>
      </c>
      <c r="J103" s="20">
        <f t="shared" si="26"/>
        <v>7.4175804024145444</v>
      </c>
      <c r="K103" s="20">
        <f t="shared" si="29"/>
        <v>11.218518423027289</v>
      </c>
      <c r="L103" s="19">
        <f>LN(2)/SLOPE(I97:I103,D97:D103)</f>
        <v>6.8894921619870511</v>
      </c>
      <c r="M103" s="21">
        <v>1665</v>
      </c>
      <c r="N103" s="43">
        <v>912</v>
      </c>
      <c r="O103" s="43">
        <v>702</v>
      </c>
      <c r="P103" s="45">
        <v>51</v>
      </c>
      <c r="Q103" s="31">
        <f t="shared" si="28"/>
        <v>0.10545454545454545</v>
      </c>
      <c r="R103" s="31">
        <f t="shared" si="31"/>
        <v>0.12696007587573002</v>
      </c>
      <c r="S103" s="45">
        <f t="shared" si="27"/>
        <v>4560</v>
      </c>
      <c r="T103" s="24">
        <f>U103/W103</f>
        <v>1.8480000000000001</v>
      </c>
      <c r="U103">
        <f>IF(A103=0,$AG$2,IF(A103=1,$AG$3,IF(A103=2,$AG$4,IF(A103=3,$AG$5,IF(A103=4,$AG$6,IF(A103=5,$AG$7,IF(A103=6,#REF!,IF(A103=7,$AG$9,IF(A103=8,$AG$8,"")))))))))</f>
        <v>8.4000000000000005E-2</v>
      </c>
      <c r="V103">
        <v>22.22</v>
      </c>
      <c r="W103">
        <f>$AD$6</f>
        <v>4.5454545454545456E-2</v>
      </c>
      <c r="X103">
        <f t="shared" si="20"/>
        <v>3.8545454545454549E-2</v>
      </c>
      <c r="Y103" s="32">
        <f t="shared" si="21"/>
        <v>304164.03238807054</v>
      </c>
      <c r="Z103" s="26">
        <f t="shared" si="22"/>
        <v>1995.5936310562743</v>
      </c>
      <c r="AA103" s="26">
        <f t="shared" si="23"/>
        <v>4409.3739808733126</v>
      </c>
    </row>
    <row r="104" spans="1:27" x14ac:dyDescent="0.35">
      <c r="A104" s="15">
        <v>5</v>
      </c>
      <c r="C104" s="16">
        <f t="shared" si="24"/>
        <v>44007</v>
      </c>
      <c r="D104" s="21">
        <v>101</v>
      </c>
      <c r="E104" s="18">
        <f t="shared" si="32"/>
        <v>130</v>
      </c>
      <c r="F104" s="46">
        <f t="shared" si="33"/>
        <v>2.0634920634920637</v>
      </c>
      <c r="G104" s="46">
        <f t="shared" si="34"/>
        <v>4.0730083431221953</v>
      </c>
      <c r="H104" s="46">
        <v>1</v>
      </c>
      <c r="I104" s="20">
        <f t="shared" si="25"/>
        <v>6.8865316425305103</v>
      </c>
      <c r="J104" s="20">
        <f t="shared" si="26"/>
        <v>7.4927603009223791</v>
      </c>
      <c r="K104" s="20">
        <f t="shared" si="29"/>
        <v>10.432950285653556</v>
      </c>
      <c r="L104" s="19">
        <f>LN(2)/SLOPE(I98:I104,D98:D104)</f>
        <v>7.1883351094994952</v>
      </c>
      <c r="M104" s="21">
        <v>1795</v>
      </c>
      <c r="N104" s="43">
        <v>979</v>
      </c>
      <c r="O104" s="43">
        <v>765</v>
      </c>
      <c r="P104" s="45">
        <v>51</v>
      </c>
      <c r="Q104" s="31">
        <f t="shared" si="28"/>
        <v>7.3464912280701761E-2</v>
      </c>
      <c r="R104" s="31">
        <f t="shared" si="31"/>
        <v>0.10335599658201834</v>
      </c>
      <c r="S104" s="45">
        <f t="shared" si="27"/>
        <v>4895</v>
      </c>
      <c r="T104" s="24">
        <f t="shared" si="19"/>
        <v>1.8480000000000001</v>
      </c>
      <c r="U104">
        <f>IF(A104=0,$AG$2,IF(A104=1,$AG$3,IF(A104=2,$AG$4,IF(A104=3,$AG$5,IF(A104=4,$AG$6,IF(A104=5,$AG$7,IF(A104=6,#REF!,IF(A104=7,$AG$9,IF(A104=8,$AG$8,"")))))))))</f>
        <v>8.4000000000000005E-2</v>
      </c>
      <c r="V104">
        <v>22.22</v>
      </c>
      <c r="W104">
        <f>$AD$6</f>
        <v>4.5454545454545456E-2</v>
      </c>
      <c r="X104">
        <f t="shared" si="20"/>
        <v>3.8545454545454549E-2</v>
      </c>
      <c r="Y104" s="32">
        <f t="shared" si="21"/>
        <v>303999.85908080859</v>
      </c>
      <c r="Z104" s="26">
        <f t="shared" si="22"/>
        <v>2069.058136906553</v>
      </c>
      <c r="AA104" s="26">
        <f t="shared" si="23"/>
        <v>4500.0827822849615</v>
      </c>
    </row>
    <row r="105" spans="1:27" x14ac:dyDescent="0.35">
      <c r="A105" s="15">
        <v>5</v>
      </c>
      <c r="B105" t="s">
        <v>51</v>
      </c>
      <c r="C105" s="16">
        <f t="shared" si="24"/>
        <v>44008</v>
      </c>
      <c r="D105" s="21">
        <v>102</v>
      </c>
      <c r="E105" s="18">
        <f t="shared" si="32"/>
        <v>121</v>
      </c>
      <c r="F105" s="46">
        <f t="shared" si="33"/>
        <v>1.8615384615384616</v>
      </c>
      <c r="G105" s="46">
        <f t="shared" si="34"/>
        <v>3.5453160354298872</v>
      </c>
      <c r="H105" s="46">
        <v>1</v>
      </c>
      <c r="I105" s="20">
        <f t="shared" si="25"/>
        <v>6.9421567056994693</v>
      </c>
      <c r="J105" s="20">
        <f t="shared" si="26"/>
        <v>7.5579949585308057</v>
      </c>
      <c r="K105" s="20">
        <f t="shared" si="29"/>
        <v>9.8290911297544117</v>
      </c>
      <c r="L105" s="19">
        <f t="shared" ref="L105:L137" si="36">LN(2)/SLOPE(I99:I105,D99:D105)</f>
        <v>7.7817945437997356</v>
      </c>
      <c r="M105" s="21">
        <v>1916</v>
      </c>
      <c r="N105" s="43">
        <v>1035</v>
      </c>
      <c r="O105" s="43">
        <v>830</v>
      </c>
      <c r="P105" s="45">
        <v>51</v>
      </c>
      <c r="Q105" s="31">
        <f t="shared" si="28"/>
        <v>5.7201225740551587E-2</v>
      </c>
      <c r="R105" s="31">
        <f t="shared" si="31"/>
        <v>9.5300419731856642E-2</v>
      </c>
      <c r="S105" s="45">
        <f t="shared" si="27"/>
        <v>5175</v>
      </c>
      <c r="T105" s="24">
        <f t="shared" si="19"/>
        <v>1.8480000000000001</v>
      </c>
      <c r="U105">
        <f>IF(A105=0,$AG$2,IF(A105=1,$AG$3,IF(A105=2,$AG$4,IF(A105=3,$AG$5,IF(A105=4,$AG$6,IF(A105=5,$AG$7,IF(A105=6,#REF!,IF(A105=7,$AG$9,IF(A105=8,$AG$8,"")))))))))</f>
        <v>8.4000000000000005E-2</v>
      </c>
      <c r="V105">
        <v>22.22</v>
      </c>
      <c r="W105">
        <f>$AD$6</f>
        <v>4.5454545454545456E-2</v>
      </c>
      <c r="X105">
        <f t="shared" si="20"/>
        <v>3.8545454545454549E-2</v>
      </c>
      <c r="Y105" s="32">
        <f t="shared" si="21"/>
        <v>303829.73387765768</v>
      </c>
      <c r="Z105" s="26">
        <f t="shared" si="22"/>
        <v>2145.1352429253275</v>
      </c>
      <c r="AA105" s="26">
        <f t="shared" si="23"/>
        <v>4594.1308794170773</v>
      </c>
    </row>
    <row r="106" spans="1:27" x14ac:dyDescent="0.35">
      <c r="A106" s="15">
        <v>5</v>
      </c>
      <c r="C106" s="16">
        <f t="shared" si="24"/>
        <v>44009</v>
      </c>
      <c r="D106" s="21">
        <v>103</v>
      </c>
      <c r="E106" s="18">
        <f t="shared" si="32"/>
        <v>68</v>
      </c>
      <c r="F106" s="46" t="str">
        <f t="shared" si="33"/>
        <v/>
      </c>
      <c r="G106" s="46">
        <f t="shared" si="34"/>
        <v>3.5453160354298872</v>
      </c>
      <c r="H106" s="46">
        <v>1</v>
      </c>
      <c r="I106" s="20">
        <f t="shared" si="25"/>
        <v>7.0057890192535028</v>
      </c>
      <c r="J106" s="20">
        <f t="shared" si="26"/>
        <v>7.5928702878448178</v>
      </c>
      <c r="K106" s="20">
        <f t="shared" si="29"/>
        <v>9.7592143864922729</v>
      </c>
      <c r="L106" s="19">
        <f t="shared" si="36"/>
        <v>8.12358814940111</v>
      </c>
      <c r="M106" s="21">
        <v>1984</v>
      </c>
      <c r="N106" s="43">
        <v>1103</v>
      </c>
      <c r="O106" s="43">
        <v>830</v>
      </c>
      <c r="P106" s="45">
        <v>51</v>
      </c>
      <c r="Q106" s="31">
        <f t="shared" si="28"/>
        <v>6.5700483091787443E-2</v>
      </c>
      <c r="R106" s="31">
        <f t="shared" si="31"/>
        <v>8.3869133033285553E-2</v>
      </c>
      <c r="S106" s="45">
        <f t="shared" si="27"/>
        <v>5515</v>
      </c>
      <c r="T106" s="24">
        <f t="shared" si="19"/>
        <v>1.8480000000000001</v>
      </c>
      <c r="U106">
        <f>IF(A106=0,$AG$2,IF(A106=1,$AG$3,IF(A106=2,$AG$4,IF(A106=3,$AG$5,IF(A106=4,$AG$6,IF(A106=5,$AG$7,IF(A106=6,#REF!,IF(A106=7,$AG$9,IF(A106=8,$AG$8,"")))))))))</f>
        <v>8.4000000000000005E-2</v>
      </c>
      <c r="V106">
        <v>22.22</v>
      </c>
      <c r="W106">
        <f>$AD$6</f>
        <v>4.5454545454545456E-2</v>
      </c>
      <c r="X106">
        <f t="shared" si="20"/>
        <v>3.8545454545454549E-2</v>
      </c>
      <c r="Y106" s="32">
        <f t="shared" si="21"/>
        <v>303653.4520550645</v>
      </c>
      <c r="Z106" s="26">
        <f t="shared" si="22"/>
        <v>2223.910918112832</v>
      </c>
      <c r="AA106" s="26">
        <f t="shared" si="23"/>
        <v>4691.6370268227738</v>
      </c>
    </row>
    <row r="107" spans="1:27" x14ac:dyDescent="0.35">
      <c r="A107" s="15">
        <v>5</v>
      </c>
      <c r="C107" s="16">
        <f t="shared" si="24"/>
        <v>44010</v>
      </c>
      <c r="D107" s="21">
        <v>104</v>
      </c>
      <c r="E107" s="18">
        <f t="shared" si="32"/>
        <v>57</v>
      </c>
      <c r="F107" s="46" t="str">
        <f t="shared" si="33"/>
        <v/>
      </c>
      <c r="G107" s="46">
        <f t="shared" si="34"/>
        <v>3.5453160354298872</v>
      </c>
      <c r="H107" s="46">
        <v>1</v>
      </c>
      <c r="I107" s="20">
        <f>LN(N107)</f>
        <v>7.0561752841004104</v>
      </c>
      <c r="J107" s="20">
        <f t="shared" si="26"/>
        <v>7.6211951628098449</v>
      </c>
      <c r="K107" s="20">
        <f t="shared" si="29"/>
        <v>11.065380339783607</v>
      </c>
      <c r="L107" s="19">
        <f t="shared" si="36"/>
        <v>9.3661148194586321</v>
      </c>
      <c r="M107" s="21">
        <v>2041</v>
      </c>
      <c r="N107" s="43">
        <v>1160</v>
      </c>
      <c r="O107" s="43">
        <v>830</v>
      </c>
      <c r="P107" s="45">
        <v>51</v>
      </c>
      <c r="Q107" s="31">
        <f t="shared" si="28"/>
        <v>5.1677243880326386E-2</v>
      </c>
      <c r="R107" s="31">
        <f t="shared" si="31"/>
        <v>8.3983824471106416E-2</v>
      </c>
      <c r="S107" s="45">
        <f t="shared" si="27"/>
        <v>5800</v>
      </c>
      <c r="T107" s="24">
        <f t="shared" si="19"/>
        <v>1.8480000000000001</v>
      </c>
      <c r="U107">
        <f>IF(A107=0,$AG$2,IF(A107=1,$AG$3,IF(A107=2,$AG$4,IF(A107=3,$AG$5,IF(A107=4,$AG$6,IF(A107=5,$AG$7,IF(A107=6,#REF!,IF(A107=7,$AG$9,IF(A107=8,$AG$8,"")))))))))</f>
        <v>8.4000000000000005E-2</v>
      </c>
      <c r="V107">
        <v>22.22</v>
      </c>
      <c r="W107">
        <f>$AD$6</f>
        <v>4.5454545454545456E-2</v>
      </c>
      <c r="X107">
        <f t="shared" si="20"/>
        <v>3.8545454545454549E-2</v>
      </c>
      <c r="Y107" s="32">
        <f t="shared" si="21"/>
        <v>303470.80268005736</v>
      </c>
      <c r="Z107" s="26">
        <f t="shared" si="22"/>
        <v>2305.4734332057747</v>
      </c>
      <c r="AA107" s="26">
        <f t="shared" si="23"/>
        <v>4792.7238867369933</v>
      </c>
    </row>
    <row r="108" spans="1:27" x14ac:dyDescent="0.35">
      <c r="A108" s="15">
        <v>5</v>
      </c>
      <c r="C108" s="16">
        <f t="shared" si="24"/>
        <v>44011</v>
      </c>
      <c r="D108" s="21">
        <v>105</v>
      </c>
      <c r="E108" s="18">
        <f t="shared" si="32"/>
        <v>54</v>
      </c>
      <c r="F108" s="46">
        <f t="shared" si="33"/>
        <v>0.9642857142857143</v>
      </c>
      <c r="G108" s="46">
        <f t="shared" si="34"/>
        <v>2.2881731782870305</v>
      </c>
      <c r="H108" s="46">
        <v>1</v>
      </c>
      <c r="I108" s="20">
        <f>LN(N108)</f>
        <v>7.0544496581329401</v>
      </c>
      <c r="J108" s="20">
        <f t="shared" si="26"/>
        <v>7.6473088323562379</v>
      </c>
      <c r="K108" s="20">
        <f t="shared" si="29"/>
        <v>13.696168758310238</v>
      </c>
      <c r="L108" s="19">
        <f t="shared" si="36"/>
        <v>11.998639709470249</v>
      </c>
      <c r="M108" s="21">
        <v>2095</v>
      </c>
      <c r="N108" s="43">
        <v>1158</v>
      </c>
      <c r="O108" s="43">
        <v>886</v>
      </c>
      <c r="P108" s="45">
        <v>51</v>
      </c>
      <c r="Q108" s="31">
        <f t="shared" si="28"/>
        <v>-1.7241379310344827E-3</v>
      </c>
      <c r="R108" s="31">
        <f t="shared" si="31"/>
        <v>6.752831222290806E-2</v>
      </c>
      <c r="S108" s="45">
        <f t="shared" si="27"/>
        <v>5790</v>
      </c>
      <c r="T108" s="24">
        <f t="shared" si="19"/>
        <v>1.8480000000000001</v>
      </c>
      <c r="U108">
        <f>IF(A108=0,$AG$2,IF(A108=1,$AG$3,IF(A108=2,$AG$4,IF(A108=3,$AG$5,IF(A108=4,$AG$6,IF(A108=5,$AG$7,IF(A108=6,#REF!,IF(A108=7,$AG$9,IF(A108=8,$AG$8,"")))))))))</f>
        <v>8.4000000000000005E-2</v>
      </c>
      <c r="V108">
        <v>22.22</v>
      </c>
      <c r="W108">
        <f>$AD$6</f>
        <v>4.5454545454545456E-2</v>
      </c>
      <c r="X108">
        <f t="shared" si="20"/>
        <v>3.8545454545454549E-2</v>
      </c>
      <c r="Y108" s="32">
        <f t="shared" si="21"/>
        <v>303281.56848542066</v>
      </c>
      <c r="Z108" s="26">
        <f t="shared" si="22"/>
        <v>2389.913380878575</v>
      </c>
      <c r="AA108" s="26">
        <f t="shared" si="23"/>
        <v>4897.5181337008926</v>
      </c>
    </row>
    <row r="109" spans="1:27" x14ac:dyDescent="0.35">
      <c r="A109" s="15">
        <v>5</v>
      </c>
      <c r="C109" s="16">
        <f t="shared" si="24"/>
        <v>44012</v>
      </c>
      <c r="D109" s="21">
        <v>106</v>
      </c>
      <c r="E109" s="18">
        <f t="shared" si="32"/>
        <v>178</v>
      </c>
      <c r="F109" s="46">
        <f t="shared" si="33"/>
        <v>7.12</v>
      </c>
      <c r="G109" s="46">
        <f t="shared" si="34"/>
        <v>3.1631535704438933</v>
      </c>
      <c r="H109" s="46">
        <v>1</v>
      </c>
      <c r="I109" s="66">
        <f>LN(N109)</f>
        <v>7.1777824161951971</v>
      </c>
      <c r="J109" s="66">
        <f t="shared" si="26"/>
        <v>7.7288558238525429</v>
      </c>
      <c r="K109" s="20">
        <f t="shared" si="29"/>
        <v>14.859330368217673</v>
      </c>
      <c r="L109" s="62">
        <f t="shared" si="36"/>
        <v>12.633177028041411</v>
      </c>
      <c r="M109" s="36">
        <v>2273</v>
      </c>
      <c r="N109" s="43">
        <v>1310</v>
      </c>
      <c r="O109" s="43">
        <v>911</v>
      </c>
      <c r="P109" s="45">
        <v>52</v>
      </c>
      <c r="Q109" s="31">
        <f t="shared" si="28"/>
        <v>0.13126079447322972</v>
      </c>
      <c r="R109" s="31">
        <f t="shared" si="31"/>
        <v>6.9005009570015416E-2</v>
      </c>
      <c r="S109" s="45">
        <f t="shared" si="27"/>
        <v>6550</v>
      </c>
      <c r="T109" s="24">
        <f t="shared" si="19"/>
        <v>1.8480000000000001</v>
      </c>
      <c r="U109">
        <f>IF(A109=0,$AG$2,IF(A109=1,$AG$3,IF(A109=2,$AG$4,IF(A109=3,$AG$5,IF(A109=4,$AG$6,IF(A109=5,$AG$7,IF(A109=6,#REF!,IF(A109=7,$AG$9,IF(A109=8,$AG$8,"")))))))))</f>
        <v>8.4000000000000005E-2</v>
      </c>
      <c r="V109">
        <v>22.22</v>
      </c>
      <c r="W109">
        <f>$AD$6</f>
        <v>4.5454545454545456E-2</v>
      </c>
      <c r="X109">
        <f t="shared" si="20"/>
        <v>3.8545454545454549E-2</v>
      </c>
      <c r="Y109" s="32">
        <f t="shared" si="21"/>
        <v>303085.52574756433</v>
      </c>
      <c r="Z109" s="26">
        <f t="shared" si="22"/>
        <v>2477.3236923313198</v>
      </c>
      <c r="AA109" s="26">
        <f t="shared" si="23"/>
        <v>5006.1505601044646</v>
      </c>
    </row>
    <row r="110" spans="1:27" x14ac:dyDescent="0.35">
      <c r="A110" s="15">
        <v>5</v>
      </c>
      <c r="C110" s="16">
        <f t="shared" si="24"/>
        <v>44013</v>
      </c>
      <c r="D110" s="21">
        <v>107</v>
      </c>
      <c r="E110" s="18">
        <f t="shared" si="32"/>
        <v>184</v>
      </c>
      <c r="F110" s="46">
        <f t="shared" si="33"/>
        <v>1.1151515151515152</v>
      </c>
      <c r="G110" s="46">
        <f t="shared" si="34"/>
        <v>2.6248935508935509</v>
      </c>
      <c r="H110" s="46">
        <v>1</v>
      </c>
      <c r="I110" s="66">
        <f>LN(N110)</f>
        <v>7.1921820587132457</v>
      </c>
      <c r="J110" s="66">
        <f t="shared" si="26"/>
        <v>7.8066963725211789</v>
      </c>
      <c r="K110" s="20">
        <f t="shared" si="29"/>
        <v>14.505663774178258</v>
      </c>
      <c r="L110" s="62">
        <f t="shared" si="36"/>
        <v>13.50728419464768</v>
      </c>
      <c r="M110" s="36">
        <v>2457</v>
      </c>
      <c r="N110" s="43">
        <v>1329</v>
      </c>
      <c r="O110" s="43">
        <v>1076</v>
      </c>
      <c r="P110" s="45">
        <v>52</v>
      </c>
      <c r="Q110" s="31">
        <f t="shared" si="28"/>
        <v>1.4503816793893129E-2</v>
      </c>
      <c r="R110" s="31">
        <f t="shared" si="31"/>
        <v>5.6012048332779361E-2</v>
      </c>
      <c r="S110" s="45">
        <f t="shared" si="27"/>
        <v>6645</v>
      </c>
      <c r="T110" s="24">
        <f t="shared" si="19"/>
        <v>1.8480000000000001</v>
      </c>
      <c r="U110">
        <f>IF(A110=0,$AG$2,IF(A110=1,$AG$3,IF(A110=2,$AG$4,IF(A110=3,$AG$5,IF(A110=4,$AG$6,IF(A110=5,$AG$7,IF(A110=6,#REF!,IF(A110=7,$AG$9,IF(A110=8,$AG$8,"")))))))))</f>
        <v>8.4000000000000005E-2</v>
      </c>
      <c r="V110">
        <v>22.22</v>
      </c>
      <c r="W110">
        <f>$AD$6</f>
        <v>4.5454545454545456E-2</v>
      </c>
      <c r="X110">
        <f t="shared" si="20"/>
        <v>3.8545454545454549E-2</v>
      </c>
      <c r="Y110" s="32">
        <f t="shared" si="21"/>
        <v>302882.44416764006</v>
      </c>
      <c r="Z110" s="26">
        <f t="shared" si="22"/>
        <v>2567.7996498768894</v>
      </c>
      <c r="AA110" s="26">
        <f t="shared" si="23"/>
        <v>5118.756182483161</v>
      </c>
    </row>
    <row r="111" spans="1:27" x14ac:dyDescent="0.35">
      <c r="A111" s="15">
        <v>5</v>
      </c>
      <c r="C111" s="16">
        <f t="shared" si="24"/>
        <v>44014</v>
      </c>
      <c r="D111" s="21">
        <v>108</v>
      </c>
      <c r="E111" s="18">
        <f t="shared" si="32"/>
        <v>163</v>
      </c>
      <c r="F111" s="46">
        <f t="shared" si="33"/>
        <v>2.3970588235294117</v>
      </c>
      <c r="G111" s="46">
        <f t="shared" si="34"/>
        <v>2.6916069029010208</v>
      </c>
      <c r="H111" s="46">
        <v>1</v>
      </c>
      <c r="I111" s="66">
        <f>LN(N111)</f>
        <v>7.2612250919719212</v>
      </c>
      <c r="J111" s="66">
        <f t="shared" si="26"/>
        <v>7.8709295967551425</v>
      </c>
      <c r="K111" s="20">
        <f t="shared" si="29"/>
        <v>13.165932156056959</v>
      </c>
      <c r="L111" s="62">
        <f t="shared" si="36"/>
        <v>13.370172810217214</v>
      </c>
      <c r="M111" s="36">
        <v>2620</v>
      </c>
      <c r="N111" s="50">
        <v>1424</v>
      </c>
      <c r="O111" s="50">
        <v>1144</v>
      </c>
      <c r="P111" s="45">
        <v>52</v>
      </c>
      <c r="Q111" s="51">
        <f t="shared" si="28"/>
        <v>7.1482317531978937E-2</v>
      </c>
      <c r="R111" s="51">
        <f t="shared" si="31"/>
        <v>5.5728820511533238E-2</v>
      </c>
      <c r="S111" s="45">
        <f t="shared" si="27"/>
        <v>7120</v>
      </c>
      <c r="T111" s="24">
        <f t="shared" si="19"/>
        <v>1.8480000000000001</v>
      </c>
      <c r="U111">
        <f>IF(A111=0,$AG$2,IF(A111=1,$AG$3,IF(A111=2,$AG$4,IF(A111=3,$AG$5,IF(A111=4,$AG$6,IF(A111=5,$AG$7,IF(A111=6,#REF!,IF(A111=7,$AG$9,IF(A111=8,$AG$8,"")))))))))</f>
        <v>8.4000000000000005E-2</v>
      </c>
      <c r="V111">
        <v>22.22</v>
      </c>
      <c r="W111">
        <f>$AD$6</f>
        <v>4.5454545454545456E-2</v>
      </c>
      <c r="X111">
        <f t="shared" si="20"/>
        <v>3.8545454545454549E-2</v>
      </c>
      <c r="Y111" s="32">
        <f t="shared" si="21"/>
        <v>302672.08675649867</v>
      </c>
      <c r="Z111" s="26">
        <f t="shared" si="22"/>
        <v>2661.4388951147607</v>
      </c>
      <c r="AA111" s="26">
        <f t="shared" si="23"/>
        <v>5235.4743483866559</v>
      </c>
    </row>
    <row r="112" spans="1:27" x14ac:dyDescent="0.35">
      <c r="A112" s="15">
        <v>5</v>
      </c>
      <c r="C112" s="16">
        <f t="shared" si="24"/>
        <v>44015</v>
      </c>
      <c r="D112" s="21">
        <v>109</v>
      </c>
      <c r="E112" s="18">
        <v>101</v>
      </c>
      <c r="F112" s="46" t="str">
        <f t="shared" si="33"/>
        <v/>
      </c>
      <c r="G112" s="46">
        <f t="shared" si="34"/>
        <v>2.8991240132416602</v>
      </c>
      <c r="H112" s="46">
        <v>1</v>
      </c>
      <c r="I112" s="66">
        <f t="shared" ref="I112:I146" si="37">LN(N112)</f>
        <v>7.1777824161951971</v>
      </c>
      <c r="J112" s="66">
        <f t="shared" si="26"/>
        <v>7.9087547387832462</v>
      </c>
      <c r="K112" s="20">
        <f t="shared" si="29"/>
        <v>12.080923209055475</v>
      </c>
      <c r="L112" s="62">
        <f t="shared" si="36"/>
        <v>18.243935278485562</v>
      </c>
      <c r="M112" s="63">
        <f>M111+E112</f>
        <v>2721</v>
      </c>
      <c r="N112" s="50">
        <v>1310</v>
      </c>
      <c r="O112" s="50">
        <v>1144</v>
      </c>
      <c r="P112" s="45">
        <v>52</v>
      </c>
      <c r="Q112" s="51">
        <f t="shared" si="28"/>
        <v>-8.00561797752809E-2</v>
      </c>
      <c r="R112" s="51">
        <f t="shared" si="31"/>
        <v>3.6120619723557172E-2</v>
      </c>
      <c r="S112" s="45">
        <f>N112*5</f>
        <v>6550</v>
      </c>
      <c r="T112" s="24">
        <f t="shared" si="19"/>
        <v>1.8480000000000001</v>
      </c>
      <c r="U112">
        <f>IF(A112=0,$AG$2,IF(A112=1,$AG$3,IF(A112=2,$AG$4,IF(A112=3,$AG$5,IF(A112=4,$AG$6,IF(A112=5,$AG$7,IF(A112=6,#REF!,IF(A112=7,$AG$9,IF(A112=8,$AG$8,"")))))))))</f>
        <v>8.4000000000000005E-2</v>
      </c>
      <c r="V112">
        <v>22.22</v>
      </c>
      <c r="W112">
        <f>$AD$6</f>
        <v>4.5454545454545456E-2</v>
      </c>
      <c r="X112">
        <f t="shared" si="20"/>
        <v>3.8545454545454549E-2</v>
      </c>
      <c r="Y112" s="32">
        <f t="shared" si="21"/>
        <v>302454.20972412772</v>
      </c>
      <c r="Z112" s="26">
        <f t="shared" si="22"/>
        <v>2758.3414322532203</v>
      </c>
      <c r="AA112" s="26">
        <f t="shared" si="23"/>
        <v>5356.448843619145</v>
      </c>
    </row>
    <row r="113" spans="1:27" x14ac:dyDescent="0.35">
      <c r="A113" s="15">
        <v>5</v>
      </c>
      <c r="C113" s="16">
        <f t="shared" si="24"/>
        <v>44016</v>
      </c>
      <c r="D113" s="21">
        <v>110</v>
      </c>
      <c r="E113" s="18">
        <v>106</v>
      </c>
      <c r="F113" s="46" t="str">
        <f t="shared" si="33"/>
        <v/>
      </c>
      <c r="G113" s="46">
        <f t="shared" si="34"/>
        <v>2.8991240132416602</v>
      </c>
      <c r="H113" s="46">
        <v>1</v>
      </c>
      <c r="I113" s="66">
        <f t="shared" si="37"/>
        <v>7.2442275156033498</v>
      </c>
      <c r="J113" s="66">
        <f t="shared" si="26"/>
        <v>7.9469713576935908</v>
      </c>
      <c r="K113" s="20">
        <f t="shared" si="29"/>
        <v>11.817688575767507</v>
      </c>
      <c r="L113" s="62">
        <f t="shared" si="36"/>
        <v>21.702877246573525</v>
      </c>
      <c r="M113" s="63">
        <f t="shared" ref="M113:M114" si="38">M112+E113</f>
        <v>2827</v>
      </c>
      <c r="N113" s="50">
        <v>1400</v>
      </c>
      <c r="O113" s="50">
        <v>1144</v>
      </c>
      <c r="P113" s="45">
        <v>52</v>
      </c>
      <c r="Q113" s="51">
        <f t="shared" si="28"/>
        <v>6.8702290076335881E-2</v>
      </c>
      <c r="R113" s="51">
        <f t="shared" si="31"/>
        <v>3.6549449292778376E-2</v>
      </c>
      <c r="S113" s="45">
        <f t="shared" si="27"/>
        <v>7000</v>
      </c>
      <c r="T113" s="24">
        <f t="shared" si="19"/>
        <v>1.8480000000000001</v>
      </c>
      <c r="U113">
        <f>IF(A113=0,$AG$2,IF(A113=1,$AG$3,IF(A113=2,$AG$4,IF(A113=3,$AG$5,IF(A113=4,$AG$6,IF(A113=5,$AG$7,IF(A113=6,#REF!,IF(A113=7,$AG$9,IF(A113=8,$AG$8,"")))))))))</f>
        <v>8.4000000000000005E-2</v>
      </c>
      <c r="V113">
        <v>22.22</v>
      </c>
      <c r="W113">
        <f>$AD$6</f>
        <v>4.5454545454545456E-2</v>
      </c>
      <c r="X113">
        <f t="shared" si="20"/>
        <v>3.8545454545454549E-2</v>
      </c>
      <c r="Y113" s="32">
        <f t="shared" si="21"/>
        <v>302228.56237425434</v>
      </c>
      <c r="Z113" s="26">
        <f t="shared" si="22"/>
        <v>2858.6096261151138</v>
      </c>
      <c r="AA113" s="26">
        <f t="shared" si="23"/>
        <v>5481.8279996306546</v>
      </c>
    </row>
    <row r="114" spans="1:27" x14ac:dyDescent="0.35">
      <c r="A114" s="15">
        <v>5</v>
      </c>
      <c r="C114" s="16">
        <f t="shared" si="24"/>
        <v>44017</v>
      </c>
      <c r="D114" s="21">
        <v>111</v>
      </c>
      <c r="E114" s="18">
        <v>34</v>
      </c>
      <c r="F114" s="46" t="str">
        <f t="shared" si="33"/>
        <v/>
      </c>
      <c r="G114" s="46">
        <f t="shared" si="34"/>
        <v>2.8991240132416602</v>
      </c>
      <c r="H114" s="46">
        <v>1</v>
      </c>
      <c r="I114" s="66">
        <f t="shared" si="37"/>
        <v>7.2513449833722143</v>
      </c>
      <c r="J114" s="66">
        <f t="shared" si="26"/>
        <v>7.95892649305011</v>
      </c>
      <c r="K114" s="20">
        <f t="shared" si="29"/>
        <v>13.174640037884046</v>
      </c>
      <c r="L114" s="62">
        <f t="shared" si="36"/>
        <v>27.367122542118217</v>
      </c>
      <c r="M114" s="63">
        <f t="shared" si="38"/>
        <v>2861</v>
      </c>
      <c r="N114" s="50">
        <v>1410</v>
      </c>
      <c r="O114" s="50">
        <v>1144</v>
      </c>
      <c r="P114" s="45">
        <v>52</v>
      </c>
      <c r="Q114" s="51">
        <f t="shared" si="28"/>
        <v>7.1428571428571426E-3</v>
      </c>
      <c r="R114" s="51">
        <f t="shared" si="31"/>
        <v>3.0187394044568491E-2</v>
      </c>
      <c r="S114" s="45">
        <f t="shared" si="27"/>
        <v>7050</v>
      </c>
      <c r="T114" s="24">
        <f t="shared" si="19"/>
        <v>1.8480000000000001</v>
      </c>
      <c r="U114">
        <f>IF(A114=0,$AG$2,IF(A114=1,$AG$3,IF(A114=2,$AG$4,IF(A114=3,$AG$5,IF(A114=4,$AG$6,IF(A114=5,$AG$7,IF(A114=6,#REF!,IF(A114=7,$AG$9,IF(A114=8,$AG$8,"")))))))))</f>
        <v>8.4000000000000005E-2</v>
      </c>
      <c r="V114">
        <v>22.22</v>
      </c>
      <c r="W114">
        <f>$AD$6</f>
        <v>4.5454545454545456E-2</v>
      </c>
      <c r="X114">
        <f t="shared" si="20"/>
        <v>3.8545454545454549E-2</v>
      </c>
      <c r="Y114" s="32">
        <f t="shared" si="21"/>
        <v>301994.88700484746</v>
      </c>
      <c r="Z114" s="26">
        <f t="shared" si="22"/>
        <v>2962.3481943349498</v>
      </c>
      <c r="AA114" s="26">
        <f t="shared" si="23"/>
        <v>5611.7648008177057</v>
      </c>
    </row>
    <row r="115" spans="1:27" x14ac:dyDescent="0.35">
      <c r="A115" s="15">
        <v>5</v>
      </c>
      <c r="C115" s="16">
        <f t="shared" si="24"/>
        <v>44018</v>
      </c>
      <c r="D115" s="21">
        <v>112</v>
      </c>
      <c r="E115" s="18">
        <f t="shared" si="32"/>
        <v>57</v>
      </c>
      <c r="F115" s="46">
        <f t="shared" si="33"/>
        <v>0.21033210332103322</v>
      </c>
      <c r="G115" s="46">
        <f t="shared" si="34"/>
        <v>2.7106356105004896</v>
      </c>
      <c r="H115" s="46">
        <v>1</v>
      </c>
      <c r="I115" s="66">
        <f t="shared" si="37"/>
        <v>7.2772477266314839</v>
      </c>
      <c r="J115" s="66">
        <f t="shared" si="26"/>
        <v>7.9786537290827306</v>
      </c>
      <c r="K115" s="20">
        <f t="shared" si="29"/>
        <v>17.176913543323128</v>
      </c>
      <c r="L115" s="62">
        <f t="shared" si="36"/>
        <v>48.553779953591715</v>
      </c>
      <c r="M115" s="36">
        <v>2918</v>
      </c>
      <c r="N115" s="50">
        <v>1447</v>
      </c>
      <c r="O115" s="50">
        <v>1415</v>
      </c>
      <c r="P115" s="45">
        <v>56</v>
      </c>
      <c r="Q115" s="51">
        <f t="shared" si="28"/>
        <v>2.6241134751773049E-2</v>
      </c>
      <c r="R115" s="51">
        <f t="shared" si="31"/>
        <v>3.4182432999255281E-2</v>
      </c>
      <c r="S115" s="45">
        <f t="shared" si="27"/>
        <v>7235</v>
      </c>
      <c r="T115" s="24">
        <f t="shared" si="19"/>
        <v>1.8480000000000001</v>
      </c>
      <c r="U115">
        <f>IF(A115=0,$AG$2,IF(A115=1,$AG$3,IF(A115=2,$AG$4,IF(A115=3,$AG$5,IF(A115=4,$AG$6,IF(A115=5,$AG$7,IF(A115=6,#REF!,IF(A115=7,$AG$9,IF(A115=8,$AG$8,"")))))))))</f>
        <v>8.4000000000000005E-2</v>
      </c>
      <c r="V115">
        <v>22.22</v>
      </c>
      <c r="W115">
        <f>$AD$6</f>
        <v>4.5454545454545456E-2</v>
      </c>
      <c r="X115">
        <f t="shared" si="20"/>
        <v>3.8545454545454549E-2</v>
      </c>
      <c r="Y115" s="32">
        <f t="shared" si="21"/>
        <v>301752.91881530365</v>
      </c>
      <c r="Z115" s="26">
        <f t="shared" si="22"/>
        <v>3069.6641932271796</v>
      </c>
      <c r="AA115" s="26">
        <f t="shared" si="23"/>
        <v>5746.4169914692939</v>
      </c>
    </row>
    <row r="116" spans="1:27" x14ac:dyDescent="0.35">
      <c r="A116" s="15">
        <v>5</v>
      </c>
      <c r="C116" s="16">
        <f t="shared" si="24"/>
        <v>44019</v>
      </c>
      <c r="D116" s="21">
        <v>113</v>
      </c>
      <c r="E116" s="18">
        <f t="shared" si="32"/>
        <v>133</v>
      </c>
      <c r="F116" s="46">
        <f t="shared" si="33"/>
        <v>3.6944444444444446</v>
      </c>
      <c r="G116" s="46">
        <f t="shared" si="34"/>
        <v>1.8542467216116012</v>
      </c>
      <c r="H116" s="46">
        <v>1</v>
      </c>
      <c r="I116" s="66">
        <f t="shared" si="37"/>
        <v>7.3421317305847218</v>
      </c>
      <c r="J116" s="66">
        <f t="shared" si="26"/>
        <v>8.0232246847166699</v>
      </c>
      <c r="K116" s="20">
        <f t="shared" si="29"/>
        <v>21.206311153434235</v>
      </c>
      <c r="L116" s="62">
        <f t="shared" si="36"/>
        <v>34.940825703982902</v>
      </c>
      <c r="M116" s="36">
        <v>3051</v>
      </c>
      <c r="N116" s="50">
        <v>1544</v>
      </c>
      <c r="O116" s="50">
        <v>1451</v>
      </c>
      <c r="P116" s="45">
        <v>56</v>
      </c>
      <c r="Q116" s="51">
        <f t="shared" si="28"/>
        <v>6.7035245335176227E-2</v>
      </c>
      <c r="R116" s="51">
        <f t="shared" si="31"/>
        <v>2.5007354550961924E-2</v>
      </c>
      <c r="S116" s="45">
        <f t="shared" si="27"/>
        <v>7720</v>
      </c>
      <c r="T116" s="24">
        <f t="shared" si="19"/>
        <v>1.8480000000000001</v>
      </c>
      <c r="U116">
        <f>IF(A116=0,$AG$2,IF(A116=1,$AG$3,IF(A116=2,$AG$4,IF(A116=3,$AG$5,IF(A116=4,$AG$6,IF(A116=5,$AG$7,IF(A116=6,#REF!,IF(A116=7,$AG$9,IF(A116=8,$AG$8,"")))))))))</f>
        <v>8.4000000000000005E-2</v>
      </c>
      <c r="V116">
        <v>22.22</v>
      </c>
      <c r="W116">
        <f>$AD$6</f>
        <v>4.5454545454545456E-2</v>
      </c>
      <c r="X116">
        <f t="shared" si="20"/>
        <v>3.8545454545454549E-2</v>
      </c>
      <c r="Y116" s="32">
        <f t="shared" si="21"/>
        <v>301502.38582115265</v>
      </c>
      <c r="Z116" s="26">
        <f t="shared" si="22"/>
        <v>3180.6669967769403</v>
      </c>
      <c r="AA116" s="26">
        <f t="shared" si="23"/>
        <v>5885.9471820705294</v>
      </c>
    </row>
    <row r="117" spans="1:27" x14ac:dyDescent="0.35">
      <c r="A117" s="15">
        <v>5</v>
      </c>
      <c r="C117" s="16">
        <f t="shared" si="24"/>
        <v>44020</v>
      </c>
      <c r="D117" s="21">
        <v>114</v>
      </c>
      <c r="E117" s="18">
        <f t="shared" si="32"/>
        <v>180</v>
      </c>
      <c r="F117" s="46">
        <f t="shared" si="33"/>
        <v>4.5</v>
      </c>
      <c r="G117" s="46">
        <f t="shared" si="34"/>
        <v>2.7004588428237222</v>
      </c>
      <c r="H117" s="46">
        <v>1</v>
      </c>
      <c r="I117" s="66">
        <f t="shared" si="37"/>
        <v>7.4277388405328937</v>
      </c>
      <c r="J117" s="66">
        <f t="shared" si="26"/>
        <v>8.0805469658244977</v>
      </c>
      <c r="K117" s="20">
        <f t="shared" si="29"/>
        <v>21.819764233963188</v>
      </c>
      <c r="L117" s="62">
        <f t="shared" si="36"/>
        <v>22.534564625312058</v>
      </c>
      <c r="M117" s="36">
        <v>3231</v>
      </c>
      <c r="N117" s="50">
        <v>1682</v>
      </c>
      <c r="O117" s="50">
        <v>1491</v>
      </c>
      <c r="P117" s="45">
        <v>56</v>
      </c>
      <c r="Q117" s="51">
        <f t="shared" si="28"/>
        <v>8.937823834196891E-2</v>
      </c>
      <c r="R117" s="51">
        <f t="shared" si="31"/>
        <v>3.570370048640132E-2</v>
      </c>
      <c r="S117" s="45">
        <f t="shared" si="27"/>
        <v>8410</v>
      </c>
      <c r="T117" s="24">
        <f t="shared" si="19"/>
        <v>1.8480000000000001</v>
      </c>
      <c r="U117">
        <f>IF(A117=0,$AG$2,IF(A117=1,$AG$3,IF(A117=2,$AG$4,IF(A117=3,$AG$5,IF(A117=4,$AG$6,IF(A117=5,$AG$7,IF(A117=6,#REF!,IF(A117=7,$AG$9,IF(A117=8,$AG$8,"")))))))))</f>
        <v>8.4000000000000005E-2</v>
      </c>
      <c r="V117">
        <v>22.22</v>
      </c>
      <c r="W117">
        <f>$AD$6</f>
        <v>4.5454545454545456E-2</v>
      </c>
      <c r="X117">
        <f t="shared" si="20"/>
        <v>3.8545454545454549E-2</v>
      </c>
      <c r="Y117" s="32">
        <f t="shared" si="21"/>
        <v>301243.00877717324</v>
      </c>
      <c r="Z117" s="26">
        <f t="shared" si="22"/>
        <v>3295.4682681755608</v>
      </c>
      <c r="AA117" s="26">
        <f t="shared" si="23"/>
        <v>6030.5229546512992</v>
      </c>
    </row>
    <row r="118" spans="1:27" x14ac:dyDescent="0.35">
      <c r="A118" s="15">
        <v>5</v>
      </c>
      <c r="C118" s="16">
        <f t="shared" si="24"/>
        <v>44021</v>
      </c>
      <c r="D118" s="21">
        <v>115</v>
      </c>
      <c r="E118" s="18">
        <f t="shared" si="32"/>
        <v>145</v>
      </c>
      <c r="F118" s="46">
        <f t="shared" si="33"/>
        <v>1.0984848484848484</v>
      </c>
      <c r="G118" s="46">
        <f t="shared" si="34"/>
        <v>2.3758153490625813</v>
      </c>
      <c r="H118" s="46">
        <v>1</v>
      </c>
      <c r="I118" s="66">
        <f t="shared" si="37"/>
        <v>7.4348478752119993</v>
      </c>
      <c r="J118" s="66">
        <f t="shared" si="26"/>
        <v>8.1244468557158473</v>
      </c>
      <c r="K118" s="20">
        <f>LN(2)/SLOPE(J112:J118,D112:D118)</f>
        <v>19.834042060316861</v>
      </c>
      <c r="L118" s="62">
        <f t="shared" si="36"/>
        <v>15.791724875779019</v>
      </c>
      <c r="M118" s="36">
        <v>3376</v>
      </c>
      <c r="N118" s="50">
        <v>1694</v>
      </c>
      <c r="O118" s="50">
        <v>1623</v>
      </c>
      <c r="P118" s="45">
        <v>59</v>
      </c>
      <c r="Q118" s="51">
        <f t="shared" si="28"/>
        <v>7.1343638525564806E-3</v>
      </c>
      <c r="R118" s="51">
        <f t="shared" si="31"/>
        <v>2.6511135675055256E-2</v>
      </c>
      <c r="S118" s="45">
        <f t="shared" si="27"/>
        <v>8470</v>
      </c>
      <c r="T118" s="24">
        <f t="shared" si="19"/>
        <v>1.8480000000000001</v>
      </c>
      <c r="U118">
        <f>IF(A118=0,$AG$2,IF(A118=1,$AG$3,IF(A118=2,$AG$4,IF(A118=3,$AG$5,IF(A118=4,$AG$6,IF(A118=5,$AG$7,IF(A118=6,#REF!,IF(A118=7,$AG$9,IF(A118=8,$AG$8,"")))))))))</f>
        <v>8.4000000000000005E-2</v>
      </c>
      <c r="V118">
        <v>22.22</v>
      </c>
      <c r="W118">
        <f>$AD$6</f>
        <v>4.5454545454545456E-2</v>
      </c>
      <c r="X118">
        <f t="shared" si="20"/>
        <v>3.8545454545454549E-2</v>
      </c>
      <c r="Y118" s="32">
        <f t="shared" si="21"/>
        <v>300974.50110986514</v>
      </c>
      <c r="Z118" s="26">
        <f t="shared" si="22"/>
        <v>3414.181923293831</v>
      </c>
      <c r="AA118" s="26">
        <f t="shared" si="23"/>
        <v>6180.3169668410974</v>
      </c>
    </row>
    <row r="119" spans="1:27" x14ac:dyDescent="0.35">
      <c r="A119" s="15">
        <v>5</v>
      </c>
      <c r="C119" s="16">
        <f t="shared" si="24"/>
        <v>44022</v>
      </c>
      <c r="D119" s="21">
        <v>116</v>
      </c>
      <c r="E119" s="18">
        <f t="shared" si="32"/>
        <v>148</v>
      </c>
      <c r="F119" s="46">
        <f t="shared" si="33"/>
        <v>7.7894736842105265</v>
      </c>
      <c r="G119" s="46">
        <f t="shared" si="34"/>
        <v>3.4585470160921701</v>
      </c>
      <c r="H119" s="46">
        <v>1</v>
      </c>
      <c r="I119" s="66">
        <f t="shared" si="37"/>
        <v>7.5076900778199036</v>
      </c>
      <c r="J119" s="66">
        <f t="shared" si="26"/>
        <v>8.1673519870560707</v>
      </c>
      <c r="K119" s="20">
        <f t="shared" si="29"/>
        <v>17.739282932557273</v>
      </c>
      <c r="L119" s="62">
        <f t="shared" si="36"/>
        <v>14.839322436922238</v>
      </c>
      <c r="M119" s="36">
        <v>3524</v>
      </c>
      <c r="N119" s="50">
        <v>1822</v>
      </c>
      <c r="O119" s="50">
        <v>1642</v>
      </c>
      <c r="P119" s="45">
        <v>60</v>
      </c>
      <c r="Q119" s="51">
        <f t="shared" si="28"/>
        <v>7.5560802833530102E-2</v>
      </c>
      <c r="R119" s="51">
        <f t="shared" si="31"/>
        <v>4.8742133190599689E-2</v>
      </c>
      <c r="S119" s="45">
        <f t="shared" si="27"/>
        <v>9110</v>
      </c>
      <c r="T119" s="24">
        <f t="shared" si="19"/>
        <v>1.8480000000000001</v>
      </c>
      <c r="U119">
        <f>IF(A119=0,$AG$2,IF(A119=1,$AG$3,IF(A119=2,$AG$4,IF(A119=3,$AG$5,IF(A119=4,$AG$6,IF(A119=5,$AG$7,IF(A119=6,#REF!,IF(A119=7,$AG$9,IF(A119=8,$AG$8,"")))))))))</f>
        <v>8.4000000000000005E-2</v>
      </c>
      <c r="V119">
        <v>22.22</v>
      </c>
      <c r="W119">
        <f>$AD$6</f>
        <v>4.5454545454545456E-2</v>
      </c>
      <c r="X119">
        <f t="shared" si="20"/>
        <v>3.8545454545454549E-2</v>
      </c>
      <c r="Y119" s="32">
        <f t="shared" si="21"/>
        <v>300696.56886027992</v>
      </c>
      <c r="Z119" s="26">
        <f t="shared" si="22"/>
        <v>3536.9240854565992</v>
      </c>
      <c r="AA119" s="26">
        <f t="shared" si="23"/>
        <v>6335.507054263544</v>
      </c>
    </row>
    <row r="120" spans="1:27" x14ac:dyDescent="0.35">
      <c r="A120" s="15">
        <v>5</v>
      </c>
      <c r="C120" s="16">
        <f t="shared" si="24"/>
        <v>44023</v>
      </c>
      <c r="D120" s="21">
        <v>117</v>
      </c>
      <c r="E120" s="18">
        <f t="shared" si="32"/>
        <v>144</v>
      </c>
      <c r="F120" s="46">
        <f t="shared" si="33"/>
        <v>18</v>
      </c>
      <c r="G120" s="46">
        <f t="shared" si="34"/>
        <v>5.8821225134101418</v>
      </c>
      <c r="H120" s="46">
        <v>1</v>
      </c>
      <c r="I120" s="20">
        <f t="shared" si="37"/>
        <v>7.5796788230904557</v>
      </c>
      <c r="J120" s="20">
        <f t="shared" si="26"/>
        <v>8.2074018333763554</v>
      </c>
      <c r="K120" s="20">
        <f t="shared" si="29"/>
        <v>15.855728904367837</v>
      </c>
      <c r="L120" s="62">
        <f t="shared" si="36"/>
        <v>12.614124014466015</v>
      </c>
      <c r="M120" s="36">
        <v>3668</v>
      </c>
      <c r="N120" s="50">
        <v>1958</v>
      </c>
      <c r="O120" s="50">
        <v>1650</v>
      </c>
      <c r="P120" s="45">
        <v>60</v>
      </c>
      <c r="Q120" s="51">
        <f t="shared" si="28"/>
        <v>7.4643249176728863E-2</v>
      </c>
      <c r="R120" s="51">
        <f t="shared" si="31"/>
        <v>4.9590841633512968E-2</v>
      </c>
      <c r="S120" s="45">
        <f t="shared" si="27"/>
        <v>9790</v>
      </c>
      <c r="T120" s="24">
        <f t="shared" si="19"/>
        <v>1.8480000000000001</v>
      </c>
      <c r="U120">
        <f>IF(A120=0,$AG$2,IF(A120=1,$AG$3,IF(A120=2,$AG$4,IF(A120=3,$AG$5,IF(A120=4,$AG$6,IF(A120=5,$AG$7,IF(A120=6,#REF!,IF(A120=7,$AG$9,IF(A120=8,$AG$8,"")))))))))</f>
        <v>8.4000000000000005E-2</v>
      </c>
      <c r="V120">
        <v>22.22</v>
      </c>
      <c r="W120">
        <f>$AD$6</f>
        <v>4.5454545454545456E-2</v>
      </c>
      <c r="X120">
        <f t="shared" si="20"/>
        <v>3.8545454545454549E-2</v>
      </c>
      <c r="Y120" s="32">
        <f t="shared" si="21"/>
        <v>300408.91063827201</v>
      </c>
      <c r="Z120" s="26">
        <f t="shared" si="22"/>
        <v>3663.8130308528407</v>
      </c>
      <c r="AA120" s="26">
        <f t="shared" si="23"/>
        <v>6496.2763308752073</v>
      </c>
    </row>
    <row r="121" spans="1:27" x14ac:dyDescent="0.35">
      <c r="A121" s="15">
        <v>5</v>
      </c>
      <c r="C121" s="16">
        <f t="shared" si="24"/>
        <v>44024</v>
      </c>
      <c r="D121" s="21">
        <v>118</v>
      </c>
      <c r="E121" s="18">
        <f t="shared" si="32"/>
        <v>80</v>
      </c>
      <c r="F121" s="46">
        <f t="shared" si="33"/>
        <v>1.8181818181818181</v>
      </c>
      <c r="G121" s="46">
        <f t="shared" si="34"/>
        <v>5.3015595569489529</v>
      </c>
      <c r="H121" s="46">
        <v>1</v>
      </c>
      <c r="I121" s="20">
        <f t="shared" si="37"/>
        <v>7.5978979505217836</v>
      </c>
      <c r="J121" s="20">
        <f t="shared" si="26"/>
        <v>8.2289776433583128</v>
      </c>
      <c r="K121" s="20">
        <f t="shared" si="29"/>
        <v>16.091220661799181</v>
      </c>
      <c r="L121" s="19">
        <f t="shared" si="36"/>
        <v>12.79378446182753</v>
      </c>
      <c r="M121" s="21">
        <v>3748</v>
      </c>
      <c r="N121" s="43">
        <v>1994</v>
      </c>
      <c r="O121" s="43">
        <v>1694</v>
      </c>
      <c r="P121" s="45">
        <v>60</v>
      </c>
      <c r="Q121" s="51">
        <f t="shared" si="28"/>
        <v>1.8386108273748723E-2</v>
      </c>
      <c r="R121" s="51">
        <f t="shared" si="31"/>
        <v>5.1197020366497474E-2</v>
      </c>
      <c r="S121" s="45">
        <f t="shared" si="27"/>
        <v>9970</v>
      </c>
      <c r="T121" s="24">
        <f t="shared" si="19"/>
        <v>1.8480000000000001</v>
      </c>
      <c r="U121">
        <f>IF(A121=0,$AG$2,IF(A121=1,$AG$3,IF(A121=2,$AG$4,IF(A121=3,$AG$5,IF(A121=4,$AG$6,IF(A121=5,$AG$7,IF(A121=6,#REF!,IF(A121=7,$AG$9,IF(A121=8,$AG$8,"")))))))))</f>
        <v>8.4000000000000005E-2</v>
      </c>
      <c r="V121">
        <v>22.22</v>
      </c>
      <c r="W121">
        <f>$AD$6</f>
        <v>4.5454545454545456E-2</v>
      </c>
      <c r="X121">
        <f t="shared" si="20"/>
        <v>3.8545454545454549E-2</v>
      </c>
      <c r="Y121" s="32">
        <f t="shared" si="21"/>
        <v>300111.21758929081</v>
      </c>
      <c r="Z121" s="26">
        <f t="shared" si="22"/>
        <v>3794.9691238861669</v>
      </c>
      <c r="AA121" s="26">
        <f t="shared" si="23"/>
        <v>6662.8132868230641</v>
      </c>
    </row>
    <row r="122" spans="1:27" x14ac:dyDescent="0.35">
      <c r="A122" s="15">
        <v>5</v>
      </c>
      <c r="C122" s="16">
        <f t="shared" si="24"/>
        <v>44025</v>
      </c>
      <c r="D122" s="21">
        <v>119</v>
      </c>
      <c r="E122" s="18">
        <f t="shared" si="32"/>
        <v>75</v>
      </c>
      <c r="F122" s="46">
        <f t="shared" si="33"/>
        <v>0.5859375</v>
      </c>
      <c r="G122" s="46">
        <f t="shared" si="34"/>
        <v>5.3552174707602349</v>
      </c>
      <c r="H122" s="46">
        <v>1</v>
      </c>
      <c r="I122" s="20">
        <f t="shared" si="37"/>
        <v>7.5694117924507118</v>
      </c>
      <c r="J122" s="20">
        <f t="shared" si="26"/>
        <v>8.2487907336964135</v>
      </c>
      <c r="K122" s="20">
        <f t="shared" si="29"/>
        <v>18.369952735327288</v>
      </c>
      <c r="L122" s="19">
        <f t="shared" si="36"/>
        <v>16.630932405879964</v>
      </c>
      <c r="M122" s="21">
        <v>3823</v>
      </c>
      <c r="N122" s="43">
        <v>1938</v>
      </c>
      <c r="O122" s="43">
        <v>1822</v>
      </c>
      <c r="P122" s="45">
        <v>63</v>
      </c>
      <c r="Q122" s="51">
        <f t="shared" si="28"/>
        <v>-2.8084252758274825E-2</v>
      </c>
      <c r="R122" s="51">
        <f t="shared" si="31"/>
        <v>4.3436250722204924E-2</v>
      </c>
      <c r="S122" s="45">
        <f t="shared" si="27"/>
        <v>9690</v>
      </c>
      <c r="T122" s="24">
        <f t="shared" si="19"/>
        <v>1.8480000000000001</v>
      </c>
      <c r="U122">
        <f>IF(A122=0,$AG$2,IF(A122=1,$AG$3,IF(A122=2,$AG$4,IF(A122=3,$AG$5,IF(A122=4,$AG$6,IF(A122=5,$AG$7,IF(A122=6,#REF!,IF(A122=7,$AG$9,IF(A122=8,$AG$8,"")))))))))</f>
        <v>8.4000000000000005E-2</v>
      </c>
      <c r="V122">
        <v>22.22</v>
      </c>
      <c r="W122">
        <f>$AD$6</f>
        <v>4.5454545454545456E-2</v>
      </c>
      <c r="X122">
        <f t="shared" si="20"/>
        <v>3.8545454545454549E-2</v>
      </c>
      <c r="Y122" s="32">
        <f t="shared" si="21"/>
        <v>299803.17337489466</v>
      </c>
      <c r="Z122" s="26">
        <f t="shared" si="22"/>
        <v>3930.5147417420649</v>
      </c>
      <c r="AA122" s="26">
        <f t="shared" si="23"/>
        <v>6835.3118833633444</v>
      </c>
    </row>
    <row r="123" spans="1:27" x14ac:dyDescent="0.35">
      <c r="A123" s="15">
        <v>5</v>
      </c>
      <c r="C123" s="16">
        <f t="shared" si="24"/>
        <v>44026</v>
      </c>
      <c r="D123" s="21">
        <v>120</v>
      </c>
      <c r="E123" s="18">
        <f t="shared" si="32"/>
        <v>109</v>
      </c>
      <c r="F123" s="46">
        <f t="shared" si="33"/>
        <v>0.88617886178861793</v>
      </c>
      <c r="G123" s="46">
        <f t="shared" si="34"/>
        <v>4.9540366732379724</v>
      </c>
      <c r="H123" s="46">
        <v>1</v>
      </c>
      <c r="I123" s="20">
        <f t="shared" si="37"/>
        <v>7.5621616312256519</v>
      </c>
      <c r="J123" s="20">
        <f t="shared" si="26"/>
        <v>8.2769034812670572</v>
      </c>
      <c r="K123" s="20">
        <f t="shared" si="29"/>
        <v>21.579373803215777</v>
      </c>
      <c r="L123" s="19">
        <f t="shared" si="36"/>
        <v>25.449799684487548</v>
      </c>
      <c r="M123" s="21">
        <v>3932</v>
      </c>
      <c r="N123" s="43">
        <v>1924</v>
      </c>
      <c r="O123" s="43">
        <v>1945</v>
      </c>
      <c r="P123" s="45">
        <v>63</v>
      </c>
      <c r="Q123" s="51">
        <f t="shared" si="28"/>
        <v>-7.2239422084623322E-3</v>
      </c>
      <c r="R123" s="51">
        <f t="shared" si="31"/>
        <v>3.2827795358827981E-2</v>
      </c>
      <c r="S123" s="45">
        <f t="shared" si="27"/>
        <v>9620</v>
      </c>
      <c r="T123" s="24">
        <f t="shared" si="19"/>
        <v>1.8480000000000001</v>
      </c>
      <c r="U123">
        <f>IF(A123=0,$AG$2,IF(A123=1,$AG$3,IF(A123=2,$AG$4,IF(A123=3,$AG$5,IF(A123=4,$AG$6,IF(A123=5,$AG$7,IF(A123=6,#REF!,IF(A123=7,$AG$9,IF(A123=8,$AG$8,"")))))))))</f>
        <v>8.4000000000000005E-2</v>
      </c>
      <c r="V123">
        <v>22.22</v>
      </c>
      <c r="W123">
        <f>$AD$6</f>
        <v>4.5454545454545456E-2</v>
      </c>
      <c r="X123">
        <f t="shared" si="20"/>
        <v>3.8545454545454549E-2</v>
      </c>
      <c r="Y123" s="32">
        <f t="shared" si="21"/>
        <v>299484.45416822826</v>
      </c>
      <c r="Z123" s="26">
        <f t="shared" si="22"/>
        <v>4070.5741874201885</v>
      </c>
      <c r="AA123" s="26">
        <f t="shared" si="23"/>
        <v>7013.9716443516199</v>
      </c>
    </row>
    <row r="124" spans="1:27" x14ac:dyDescent="0.35">
      <c r="A124" s="15">
        <v>5</v>
      </c>
      <c r="C124" s="16">
        <f t="shared" si="24"/>
        <v>44027</v>
      </c>
      <c r="D124" s="21">
        <v>121</v>
      </c>
      <c r="E124" s="18">
        <f t="shared" si="32"/>
        <v>131</v>
      </c>
      <c r="F124" s="46">
        <f t="shared" si="33"/>
        <v>1.1391304347826088</v>
      </c>
      <c r="G124" s="46">
        <f t="shared" si="34"/>
        <v>4.4739124496354883</v>
      </c>
      <c r="H124" s="46">
        <v>1</v>
      </c>
      <c r="I124" s="20">
        <f t="shared" si="37"/>
        <v>7.569927655242652</v>
      </c>
      <c r="J124" s="20">
        <f t="shared" si="26"/>
        <v>8.3096768959877263</v>
      </c>
      <c r="K124" s="20">
        <f>LN(2)/SLOPE(J118:J124,D118:D124)</f>
        <v>23.77915811474055</v>
      </c>
      <c r="L124" s="19">
        <f t="shared" si="36"/>
        <v>38.514640412433316</v>
      </c>
      <c r="M124" s="21">
        <v>4063</v>
      </c>
      <c r="N124" s="43">
        <v>1939</v>
      </c>
      <c r="O124" s="43">
        <v>2060</v>
      </c>
      <c r="P124" s="45">
        <v>64</v>
      </c>
      <c r="Q124" s="51">
        <f t="shared" si="28"/>
        <v>7.7962577962577967E-3</v>
      </c>
      <c r="R124" s="51">
        <f t="shared" si="31"/>
        <v>2.1173226709440687E-2</v>
      </c>
      <c r="S124" s="45">
        <f t="shared" si="27"/>
        <v>9695</v>
      </c>
      <c r="T124" s="24">
        <f t="shared" si="19"/>
        <v>1.8480000000000001</v>
      </c>
      <c r="U124">
        <f>IF(A124=0,$AG$2,IF(A124=1,$AG$3,IF(A124=2,$AG$4,IF(A124=3,$AG$5,IF(A124=4,$AG$6,IF(A124=5,$AG$7,IF(A124=6,#REF!,IF(A124=7,$AG$9,IF(A124=8,$AG$8,"")))))))))</f>
        <v>8.4000000000000005E-2</v>
      </c>
      <c r="V124">
        <v>22.22</v>
      </c>
      <c r="W124">
        <f>$AD$6</f>
        <v>4.5454545454545456E-2</v>
      </c>
      <c r="X124">
        <f t="shared" si="20"/>
        <v>3.8545454545454549E-2</v>
      </c>
      <c r="Y124" s="32">
        <f t="shared" si="21"/>
        <v>299154.72866576712</v>
      </c>
      <c r="Z124" s="26">
        <f t="shared" si="22"/>
        <v>4215.2735904531282</v>
      </c>
      <c r="AA124" s="26">
        <f t="shared" si="23"/>
        <v>7198.9977437798107</v>
      </c>
    </row>
    <row r="125" spans="1:27" x14ac:dyDescent="0.35">
      <c r="A125" s="15">
        <v>5</v>
      </c>
      <c r="C125" s="16">
        <f t="shared" si="24"/>
        <v>44028</v>
      </c>
      <c r="D125" s="21">
        <v>122</v>
      </c>
      <c r="E125" s="18">
        <f t="shared" si="32"/>
        <v>146</v>
      </c>
      <c r="F125" s="46">
        <f t="shared" si="33"/>
        <v>20.857142857142858</v>
      </c>
      <c r="G125" s="46">
        <f t="shared" si="34"/>
        <v>7.2965778794437757</v>
      </c>
      <c r="H125" s="46">
        <v>1</v>
      </c>
      <c r="I125" s="20">
        <f t="shared" si="37"/>
        <v>7.638679823876112</v>
      </c>
      <c r="J125" s="20">
        <f t="shared" si="26"/>
        <v>8.344980368770571</v>
      </c>
      <c r="K125" s="20">
        <f t="shared" ref="K125:K136" si="39">LN(2)/SLOPE(J119:J125,D119:D125)</f>
        <v>24.712353147086176</v>
      </c>
      <c r="L125" s="19">
        <f t="shared" si="36"/>
        <v>57.466282363636253</v>
      </c>
      <c r="M125" s="21">
        <v>4209</v>
      </c>
      <c r="N125" s="43">
        <v>2077</v>
      </c>
      <c r="O125" s="43">
        <v>2067</v>
      </c>
      <c r="P125" s="45">
        <v>65</v>
      </c>
      <c r="Q125" s="51">
        <f t="shared" si="28"/>
        <v>7.1170706549767926E-2</v>
      </c>
      <c r="R125" s="51">
        <f t="shared" si="31"/>
        <v>3.0321275666185175E-2</v>
      </c>
      <c r="S125" s="45">
        <f t="shared" si="27"/>
        <v>10385</v>
      </c>
      <c r="T125" s="24">
        <f t="shared" si="19"/>
        <v>1.8480000000000001</v>
      </c>
      <c r="U125">
        <f>IF(A125=0,$AG$2,IF(A125=1,$AG$3,IF(A125=2,$AG$4,IF(A125=3,$AG$5,IF(A125=4,$AG$6,IF(A125=5,$AG$7,IF(A125=6,#REF!,IF(A125=7,$AG$9,IF(A125=8,$AG$8,"")))))))))</f>
        <v>8.4000000000000005E-2</v>
      </c>
      <c r="V125">
        <v>22.22</v>
      </c>
      <c r="W125">
        <f>$AD$6</f>
        <v>4.5454545454545456E-2</v>
      </c>
      <c r="X125">
        <f t="shared" si="20"/>
        <v>3.8545454545454549E-2</v>
      </c>
      <c r="Y125" s="32">
        <f t="shared" si="21"/>
        <v>298813.6581166921</v>
      </c>
      <c r="Z125" s="26">
        <f t="shared" si="22"/>
        <v>4364.7407945075629</v>
      </c>
      <c r="AA125" s="26">
        <f t="shared" si="23"/>
        <v>7390.6010888004075</v>
      </c>
    </row>
    <row r="126" spans="1:27" x14ac:dyDescent="0.35">
      <c r="A126" s="15">
        <v>5</v>
      </c>
      <c r="C126" s="16">
        <f t="shared" si="24"/>
        <v>44029</v>
      </c>
      <c r="D126" s="21">
        <v>123</v>
      </c>
      <c r="E126" s="18">
        <f t="shared" si="32"/>
        <v>100</v>
      </c>
      <c r="F126" s="46">
        <f t="shared" si="33"/>
        <v>0.63291139240506333</v>
      </c>
      <c r="G126" s="46">
        <f t="shared" si="34"/>
        <v>6.2742118377572798</v>
      </c>
      <c r="H126" s="46">
        <v>1</v>
      </c>
      <c r="I126" s="20">
        <f t="shared" si="37"/>
        <v>7.6103576183128379</v>
      </c>
      <c r="J126" s="20">
        <f t="shared" si="26"/>
        <v>8.3684611376158387</v>
      </c>
      <c r="K126" s="20">
        <f t="shared" si="39"/>
        <v>25.008224662364668</v>
      </c>
      <c r="L126" s="19">
        <f>LN(2)/SLOPE(I120:I126,D120:D126)</f>
        <v>111.46661762453637</v>
      </c>
      <c r="M126" s="21">
        <v>4309</v>
      </c>
      <c r="N126" s="43">
        <v>2019</v>
      </c>
      <c r="O126" s="43">
        <v>2225</v>
      </c>
      <c r="P126" s="45">
        <v>65</v>
      </c>
      <c r="Q126" s="51">
        <f t="shared" si="28"/>
        <v>-2.7924891670678863E-2</v>
      </c>
      <c r="R126" s="51">
        <f t="shared" si="31"/>
        <v>1.5537605022726752E-2</v>
      </c>
      <c r="S126" s="45">
        <f t="shared" si="27"/>
        <v>10095</v>
      </c>
      <c r="T126" s="24">
        <f t="shared" si="19"/>
        <v>1.8480000000000001</v>
      </c>
      <c r="U126">
        <f>IF(A126=0,$AG$2,IF(A126=1,$AG$3,IF(A126=2,$AG$4,IF(A126=3,$AG$5,IF(A126=4,$AG$6,IF(A126=5,$AG$7,IF(A126=6,#REF!,IF(A126=7,$AG$9,IF(A126=8,$AG$8,"")))))))))</f>
        <v>8.4000000000000005E-2</v>
      </c>
      <c r="V126">
        <v>22.22</v>
      </c>
      <c r="W126">
        <f>$AD$6</f>
        <v>4.5454545454545456E-2</v>
      </c>
      <c r="X126">
        <f t="shared" si="20"/>
        <v>3.8545454545454549E-2</v>
      </c>
      <c r="Y126" s="32">
        <f t="shared" si="21"/>
        <v>298460.89637131849</v>
      </c>
      <c r="Z126" s="26">
        <f t="shared" si="22"/>
        <v>4519.1052310399118</v>
      </c>
      <c r="AA126" s="26">
        <f t="shared" si="23"/>
        <v>7588.9983976416606</v>
      </c>
    </row>
    <row r="127" spans="1:27" x14ac:dyDescent="0.35">
      <c r="A127" s="15">
        <v>5</v>
      </c>
      <c r="C127" s="16">
        <f t="shared" si="24"/>
        <v>44030</v>
      </c>
      <c r="D127" s="21">
        <v>124</v>
      </c>
      <c r="E127" s="18">
        <f t="shared" si="32"/>
        <v>136</v>
      </c>
      <c r="F127" s="46">
        <f t="shared" si="33"/>
        <v>13.6</v>
      </c>
      <c r="G127" s="46">
        <f t="shared" si="34"/>
        <v>5.6456404091858525</v>
      </c>
      <c r="H127" s="46">
        <v>1</v>
      </c>
      <c r="I127" s="20">
        <f t="shared" si="37"/>
        <v>7.6708948313621175</v>
      </c>
      <c r="J127" s="20">
        <f t="shared" si="26"/>
        <v>8.3995351479480043</v>
      </c>
      <c r="K127" s="20">
        <f t="shared" si="39"/>
        <v>23.69472964001449</v>
      </c>
      <c r="L127" s="19">
        <f t="shared" si="36"/>
        <v>51.425797606460094</v>
      </c>
      <c r="M127" s="21">
        <v>4445</v>
      </c>
      <c r="N127" s="43">
        <v>2145</v>
      </c>
      <c r="O127" s="43">
        <v>2235</v>
      </c>
      <c r="P127" s="45">
        <v>65</v>
      </c>
      <c r="Q127" s="51">
        <f t="shared" si="28"/>
        <v>6.2407132243684993E-2</v>
      </c>
      <c r="R127" s="51">
        <f t="shared" si="31"/>
        <v>1.3789588318006201E-2</v>
      </c>
      <c r="S127" s="45">
        <f t="shared" si="27"/>
        <v>10725</v>
      </c>
      <c r="T127" s="24">
        <f t="shared" si="19"/>
        <v>1.8480000000000001</v>
      </c>
      <c r="U127">
        <f>IF(A127=0,$AG$2,IF(A127=1,$AG$3,IF(A127=2,$AG$4,IF(A127=3,$AG$5,IF(A127=4,$AG$6,IF(A127=5,$AG$7,IF(A127=6,#REF!,IF(A127=7,$AG$9,IF(A127=8,$AG$8,"")))))))))</f>
        <v>8.4000000000000005E-2</v>
      </c>
      <c r="V127">
        <v>22.22</v>
      </c>
      <c r="W127">
        <f>$AD$6</f>
        <v>4.5454545454545456E-2</v>
      </c>
      <c r="X127">
        <f t="shared" si="20"/>
        <v>3.8545454545454549E-2</v>
      </c>
      <c r="Y127" s="32">
        <f t="shared" si="21"/>
        <v>298096.08995006321</v>
      </c>
      <c r="Z127" s="26">
        <f t="shared" si="22"/>
        <v>4678.4977781570115</v>
      </c>
      <c r="AA127" s="26">
        <f t="shared" si="23"/>
        <v>7794.4122717798382</v>
      </c>
    </row>
    <row r="128" spans="1:27" x14ac:dyDescent="0.35">
      <c r="A128" s="15">
        <v>5</v>
      </c>
      <c r="C128" s="16">
        <f t="shared" si="24"/>
        <v>44031</v>
      </c>
      <c r="D128" s="21">
        <v>125</v>
      </c>
      <c r="E128" s="18">
        <f t="shared" si="32"/>
        <v>37</v>
      </c>
      <c r="F128" s="46" t="str">
        <f t="shared" si="33"/>
        <v/>
      </c>
      <c r="G128" s="46">
        <f t="shared" si="34"/>
        <v>6.2835501743531914</v>
      </c>
      <c r="H128" s="46">
        <v>1</v>
      </c>
      <c r="I128" s="20">
        <f t="shared" si="37"/>
        <v>7.687997166393016</v>
      </c>
      <c r="J128" s="20">
        <f t="shared" si="26"/>
        <v>8.4078246543608728</v>
      </c>
      <c r="K128" s="20">
        <f t="shared" si="39"/>
        <v>24.845596273086631</v>
      </c>
      <c r="L128" s="19">
        <f t="shared" si="36"/>
        <v>31.627218213417496</v>
      </c>
      <c r="M128" s="21">
        <v>4482</v>
      </c>
      <c r="N128" s="43">
        <v>2182</v>
      </c>
      <c r="O128" s="43">
        <v>2235</v>
      </c>
      <c r="P128" s="45">
        <v>65</v>
      </c>
      <c r="Q128" s="51">
        <f t="shared" si="28"/>
        <v>1.724941724941725E-2</v>
      </c>
      <c r="R128" s="51">
        <f t="shared" si="31"/>
        <v>1.3627203885958851E-2</v>
      </c>
      <c r="S128" s="45">
        <f t="shared" si="27"/>
        <v>10910</v>
      </c>
      <c r="T128" s="24">
        <f t="shared" si="19"/>
        <v>1.8480000000000001</v>
      </c>
      <c r="U128">
        <f>IF(A128=0,$AG$2,IF(A128=1,$AG$3,IF(A128=2,$AG$4,IF(A128=3,$AG$5,IF(A128=4,$AG$6,IF(A128=5,$AG$7,IF(A128=6,#REF!,IF(A128=7,$AG$9,IF(A128=8,$AG$8,"")))))))))</f>
        <v>8.4000000000000005E-2</v>
      </c>
      <c r="V128">
        <v>22.22</v>
      </c>
      <c r="W128">
        <f>$AD$6</f>
        <v>4.5454545454545456E-2</v>
      </c>
      <c r="X128">
        <f t="shared" si="20"/>
        <v>3.8545454545454549E-2</v>
      </c>
      <c r="Y128" s="32">
        <f t="shared" si="21"/>
        <v>297718.87813449069</v>
      </c>
      <c r="Z128" s="26">
        <f t="shared" si="22"/>
        <v>4843.050603813308</v>
      </c>
      <c r="AA128" s="26">
        <f t="shared" si="23"/>
        <v>8007.0712616960664</v>
      </c>
    </row>
    <row r="129" spans="1:27" x14ac:dyDescent="0.35">
      <c r="A129" s="15">
        <v>5</v>
      </c>
      <c r="C129" s="16">
        <f t="shared" si="24"/>
        <v>44032</v>
      </c>
      <c r="D129" s="21">
        <v>126</v>
      </c>
      <c r="E129" s="18">
        <f t="shared" si="32"/>
        <v>70</v>
      </c>
      <c r="F129" s="46">
        <f t="shared" si="33"/>
        <v>2</v>
      </c>
      <c r="G129" s="46">
        <f t="shared" si="34"/>
        <v>6.5192272576865244</v>
      </c>
      <c r="H129" s="46">
        <v>1</v>
      </c>
      <c r="I129" s="20">
        <f t="shared" si="37"/>
        <v>7.7034590478671747</v>
      </c>
      <c r="J129" s="20">
        <f t="shared" si="26"/>
        <v>8.4233219758061662</v>
      </c>
      <c r="K129" s="20">
        <f t="shared" si="39"/>
        <v>28.123400254067743</v>
      </c>
      <c r="L129" s="19">
        <f t="shared" si="36"/>
        <v>28.036439666779472</v>
      </c>
      <c r="M129" s="21">
        <v>4552</v>
      </c>
      <c r="N129" s="43">
        <v>2216</v>
      </c>
      <c r="O129" s="43">
        <v>2270</v>
      </c>
      <c r="P129" s="45">
        <v>66</v>
      </c>
      <c r="Q129" s="51">
        <f t="shared" si="28"/>
        <v>1.5582034830430797E-2</v>
      </c>
      <c r="R129" s="51">
        <f t="shared" si="31"/>
        <v>1.9865244970059651E-2</v>
      </c>
      <c r="S129" s="45">
        <f t="shared" si="27"/>
        <v>11080</v>
      </c>
      <c r="T129" s="24">
        <f t="shared" si="19"/>
        <v>1.8480000000000001</v>
      </c>
      <c r="U129">
        <f>IF(A129=0,$AG$2,IF(A129=1,$AG$3,IF(A129=2,$AG$4,IF(A129=3,$AG$5,IF(A129=4,$AG$6,IF(A129=5,$AG$7,IF(A129=6,#REF!,IF(A129=7,$AG$9,IF(A129=8,$AG$8,"")))))))))</f>
        <v>8.4000000000000005E-2</v>
      </c>
      <c r="V129">
        <v>22.22</v>
      </c>
      <c r="W129">
        <f>$AD$6</f>
        <v>4.5454545454545456E-2</v>
      </c>
      <c r="X129">
        <f t="shared" si="20"/>
        <v>3.8545454545454549E-2</v>
      </c>
      <c r="Y129" s="32">
        <f t="shared" si="21"/>
        <v>297328.89308203413</v>
      </c>
      <c r="Z129" s="26">
        <f t="shared" si="22"/>
        <v>5012.8969924601843</v>
      </c>
      <c r="AA129" s="26">
        <f t="shared" si="23"/>
        <v>8227.2099255057619</v>
      </c>
    </row>
    <row r="130" spans="1:27" x14ac:dyDescent="0.35">
      <c r="A130" s="15">
        <v>5</v>
      </c>
      <c r="C130" s="16">
        <f t="shared" si="24"/>
        <v>44033</v>
      </c>
      <c r="D130" s="21">
        <v>127</v>
      </c>
      <c r="E130" s="18">
        <f t="shared" si="32"/>
        <v>104</v>
      </c>
      <c r="F130" s="46">
        <f t="shared" si="33"/>
        <v>0.92035398230088494</v>
      </c>
      <c r="G130" s="46">
        <f t="shared" si="34"/>
        <v>6.5249231111052355</v>
      </c>
      <c r="H130" s="46">
        <v>1</v>
      </c>
      <c r="I130" s="20">
        <f t="shared" si="37"/>
        <v>7.6989361998134473</v>
      </c>
      <c r="J130" s="20">
        <f t="shared" si="26"/>
        <v>8.4459119894112735</v>
      </c>
      <c r="K130" s="20">
        <f t="shared" si="39"/>
        <v>32.092693699022199</v>
      </c>
      <c r="L130" s="19">
        <f t="shared" si="36"/>
        <v>32.661308105565233</v>
      </c>
      <c r="M130" s="21">
        <v>4656</v>
      </c>
      <c r="N130" s="43">
        <v>2206</v>
      </c>
      <c r="O130" s="43">
        <v>2383</v>
      </c>
      <c r="P130" s="45">
        <v>67</v>
      </c>
      <c r="Q130" s="51">
        <f t="shared" si="28"/>
        <v>-4.5126353790613718E-3</v>
      </c>
      <c r="R130" s="51">
        <f t="shared" si="31"/>
        <v>2.0252574517116931E-2</v>
      </c>
      <c r="S130" s="45">
        <f t="shared" si="27"/>
        <v>11030</v>
      </c>
      <c r="T130" s="24">
        <f t="shared" si="19"/>
        <v>1.8480000000000001</v>
      </c>
      <c r="U130">
        <f>IF(A130=0,$AG$2,IF(A130=1,$AG$3,IF(A130=2,$AG$4,IF(A130=3,$AG$5,IF(A130=4,$AG$6,IF(A130=5,$AG$7,IF(A130=6,#REF!,IF(A130=7,$AG$9,IF(A130=8,$AG$8,"")))))))))</f>
        <v>8.4000000000000005E-2</v>
      </c>
      <c r="V130">
        <v>22.22</v>
      </c>
      <c r="W130">
        <f>$AD$6</f>
        <v>4.5454545454545456E-2</v>
      </c>
      <c r="X130">
        <f t="shared" si="20"/>
        <v>3.8545454545454549E-2</v>
      </c>
      <c r="Y130" s="32">
        <f t="shared" si="21"/>
        <v>296925.75996604085</v>
      </c>
      <c r="Z130" s="26">
        <f t="shared" si="22"/>
        <v>5188.1711542507428</v>
      </c>
      <c r="AA130" s="26">
        <f t="shared" si="23"/>
        <v>8455.0688797084968</v>
      </c>
    </row>
    <row r="131" spans="1:27" x14ac:dyDescent="0.35">
      <c r="A131" s="15">
        <v>5</v>
      </c>
      <c r="C131" s="16">
        <f t="shared" si="24"/>
        <v>44034</v>
      </c>
      <c r="D131" s="21">
        <v>128</v>
      </c>
      <c r="E131" s="18">
        <f t="shared" si="32"/>
        <v>113</v>
      </c>
      <c r="F131" s="46">
        <f t="shared" si="33"/>
        <v>1.3294117647058823</v>
      </c>
      <c r="G131" s="46">
        <f t="shared" si="34"/>
        <v>6.556636666092448</v>
      </c>
      <c r="H131" s="46">
        <v>1</v>
      </c>
      <c r="I131" s="20">
        <f t="shared" si="37"/>
        <v>7.7111012518401578</v>
      </c>
      <c r="J131" s="20">
        <f t="shared" si="26"/>
        <v>8.4698919182982237</v>
      </c>
      <c r="K131" s="20">
        <f t="shared" si="39"/>
        <v>35.069223256164676</v>
      </c>
      <c r="L131" s="19">
        <f t="shared" si="36"/>
        <v>45.453800254574475</v>
      </c>
      <c r="M131" s="21">
        <v>4769</v>
      </c>
      <c r="N131" s="43">
        <v>2233</v>
      </c>
      <c r="O131" s="43">
        <v>2468</v>
      </c>
      <c r="P131" s="45">
        <v>68</v>
      </c>
      <c r="Q131" s="51">
        <f t="shared" si="28"/>
        <v>1.2239347234814143E-2</v>
      </c>
      <c r="R131" s="51">
        <f t="shared" si="31"/>
        <v>2.0887301579767838E-2</v>
      </c>
      <c r="S131" s="45">
        <f t="shared" si="27"/>
        <v>11165</v>
      </c>
      <c r="T131" s="24">
        <f t="shared" ref="T131:T194" si="40">U131/W131</f>
        <v>1.8480000000000001</v>
      </c>
      <c r="U131">
        <f>IF(A131=0,$AG$2,IF(A131=1,$AG$3,IF(A131=2,$AG$4,IF(A131=3,$AG$5,IF(A131=4,$AG$6,IF(A131=5,$AG$7,IF(A131=6,#REF!,IF(A131=7,$AG$9,IF(A131=8,$AG$8,"")))))))))</f>
        <v>8.4000000000000005E-2</v>
      </c>
      <c r="V131">
        <v>22.22</v>
      </c>
      <c r="W131">
        <f>$AD$6</f>
        <v>4.5454545454545456E-2</v>
      </c>
      <c r="X131">
        <f t="shared" ref="X131:X194" si="41">U131-W131</f>
        <v>3.8545454545454549E-2</v>
      </c>
      <c r="Y131" s="32">
        <f t="shared" ref="Y131:Y194" si="42">Y130-((Y130/$AD$2)*(U131*Z130))</f>
        <v>296509.0971428394</v>
      </c>
      <c r="Z131" s="26">
        <f t="shared" ref="Z131:Z194" si="43">Z130+(Y130/$AD$2)*(U131*Z130)-(Z130*W131)</f>
        <v>5369.0080158953233</v>
      </c>
      <c r="AA131" s="26">
        <f t="shared" ref="AA131:AA194" si="44">AA130+(Z130*W131)</f>
        <v>8690.8948412653481</v>
      </c>
    </row>
    <row r="132" spans="1:27" x14ac:dyDescent="0.35">
      <c r="A132" s="15">
        <v>5</v>
      </c>
      <c r="C132" s="16">
        <f t="shared" ref="C132:C195" si="45">C131+1</f>
        <v>44035</v>
      </c>
      <c r="D132" s="21">
        <v>129</v>
      </c>
      <c r="E132" s="18">
        <f t="shared" si="32"/>
        <v>111</v>
      </c>
      <c r="F132" s="46">
        <f t="shared" si="33"/>
        <v>1.6818181818181819</v>
      </c>
      <c r="G132" s="46">
        <f t="shared" si="34"/>
        <v>3.3607492202050024</v>
      </c>
      <c r="H132" s="46">
        <v>1</v>
      </c>
      <c r="I132" s="20">
        <f t="shared" si="37"/>
        <v>7.7310531440071273</v>
      </c>
      <c r="J132" s="20">
        <f t="shared" si="26"/>
        <v>8.4929004988471934</v>
      </c>
      <c r="K132" s="20">
        <f t="shared" si="39"/>
        <v>35.152064104430025</v>
      </c>
      <c r="L132" s="19">
        <f t="shared" si="36"/>
        <v>42.802106864148634</v>
      </c>
      <c r="M132" s="21">
        <v>4880</v>
      </c>
      <c r="N132" s="43">
        <v>2278</v>
      </c>
      <c r="O132" s="43">
        <v>2534</v>
      </c>
      <c r="P132" s="45">
        <v>68</v>
      </c>
      <c r="Q132" s="51">
        <f t="shared" si="28"/>
        <v>2.0152261531571878E-2</v>
      </c>
      <c r="R132" s="51">
        <f t="shared" si="31"/>
        <v>1.3598952291454119E-2</v>
      </c>
      <c r="S132" s="45">
        <f t="shared" si="27"/>
        <v>11390</v>
      </c>
      <c r="T132" s="24">
        <f t="shared" si="40"/>
        <v>1.8480000000000001</v>
      </c>
      <c r="U132">
        <f>IF(A132=0,$AG$2,IF(A132=1,$AG$3,IF(A132=2,$AG$4,IF(A132=3,$AG$5,IF(A132=4,$AG$6,IF(A132=5,$AG$7,IF(A132=6,#REF!,IF(A132=7,$AG$9,IF(A132=8,$AG$8,"")))))))))</f>
        <v>8.4000000000000005E-2</v>
      </c>
      <c r="V132">
        <v>22.22</v>
      </c>
      <c r="W132">
        <f>$AD$6</f>
        <v>4.5454545454545456E-2</v>
      </c>
      <c r="X132">
        <f t="shared" si="41"/>
        <v>3.8545454545454549E-2</v>
      </c>
      <c r="Y132" s="32">
        <f t="shared" si="42"/>
        <v>296078.51634757058</v>
      </c>
      <c r="Z132" s="26">
        <f t="shared" si="43"/>
        <v>5555.5429922598087</v>
      </c>
      <c r="AA132" s="26">
        <f t="shared" si="44"/>
        <v>8934.940660169681</v>
      </c>
    </row>
    <row r="133" spans="1:27" x14ac:dyDescent="0.35">
      <c r="A133" s="15">
        <v>5</v>
      </c>
      <c r="C133" s="16">
        <f t="shared" si="45"/>
        <v>44036</v>
      </c>
      <c r="D133" s="21">
        <v>130</v>
      </c>
      <c r="E133" s="18">
        <f t="shared" si="32"/>
        <v>82</v>
      </c>
      <c r="F133" s="46">
        <f t="shared" si="33"/>
        <v>0.21079691516709512</v>
      </c>
      <c r="G133" s="46">
        <f t="shared" si="34"/>
        <v>3.2903968073320073</v>
      </c>
      <c r="H133" s="46">
        <v>1</v>
      </c>
      <c r="I133" s="20">
        <f t="shared" si="37"/>
        <v>7.5862963071527201</v>
      </c>
      <c r="J133" s="20">
        <f t="shared" si="26"/>
        <v>8.5095641642517457</v>
      </c>
      <c r="K133" s="20">
        <f t="shared" si="39"/>
        <v>35.493439940155419</v>
      </c>
      <c r="L133" s="19">
        <f t="shared" si="36"/>
        <v>-121.26936797226404</v>
      </c>
      <c r="M133" s="21">
        <v>4962</v>
      </c>
      <c r="N133" s="43">
        <v>1971</v>
      </c>
      <c r="O133" s="43">
        <v>2923</v>
      </c>
      <c r="P133" s="45">
        <v>68</v>
      </c>
      <c r="Q133" s="51">
        <f t="shared" si="28"/>
        <v>-0.13476733977172958</v>
      </c>
      <c r="R133" s="51">
        <f t="shared" si="31"/>
        <v>-1.6642545801245554E-3</v>
      </c>
      <c r="S133" s="45">
        <f t="shared" ref="S133:S182" si="46">N133*5</f>
        <v>9855</v>
      </c>
      <c r="T133" s="24">
        <f t="shared" si="40"/>
        <v>1.8480000000000001</v>
      </c>
      <c r="U133">
        <f>IF(A133=0,$AG$2,IF(A133=1,$AG$3,IF(A133=2,$AG$4,IF(A133=3,$AG$5,IF(A133=4,$AG$6,IF(A133=5,$AG$7,IF(A133=6,#REF!,IF(A133=7,$AG$9,IF(A133=8,$AG$8,"")))))))))</f>
        <v>8.4000000000000005E-2</v>
      </c>
      <c r="V133">
        <v>22.22</v>
      </c>
      <c r="W133">
        <f>$AD$6</f>
        <v>4.5454545454545456E-2</v>
      </c>
      <c r="X133">
        <f t="shared" si="41"/>
        <v>3.8545454545454549E-2</v>
      </c>
      <c r="Y133" s="32">
        <f t="shared" si="42"/>
        <v>295633.62292056298</v>
      </c>
      <c r="Z133" s="26">
        <f t="shared" si="43"/>
        <v>5747.911737801026</v>
      </c>
      <c r="AA133" s="26">
        <f t="shared" si="44"/>
        <v>9187.4653416360361</v>
      </c>
    </row>
    <row r="134" spans="1:27" x14ac:dyDescent="0.35">
      <c r="A134" s="15">
        <v>5</v>
      </c>
      <c r="C134" s="16">
        <f t="shared" si="45"/>
        <v>44037</v>
      </c>
      <c r="D134" s="21">
        <v>131</v>
      </c>
      <c r="E134" s="18">
        <f t="shared" si="32"/>
        <v>52</v>
      </c>
      <c r="F134" s="46">
        <f t="shared" si="33"/>
        <v>0.89655172413793105</v>
      </c>
      <c r="G134" s="46">
        <f t="shared" si="34"/>
        <v>1.1731554280216627</v>
      </c>
      <c r="H134" s="46">
        <v>1</v>
      </c>
      <c r="I134" s="20">
        <f t="shared" si="37"/>
        <v>7.5832475243033617</v>
      </c>
      <c r="J134" s="20">
        <f t="shared" si="26"/>
        <v>8.5199892787182385</v>
      </c>
      <c r="K134" s="20">
        <f t="shared" si="39"/>
        <v>34.908779576412975</v>
      </c>
      <c r="L134" s="19">
        <f t="shared" si="36"/>
        <v>-37.579321487568983</v>
      </c>
      <c r="M134" s="21">
        <v>5014</v>
      </c>
      <c r="N134" s="43">
        <v>1965</v>
      </c>
      <c r="O134" s="43">
        <v>2981</v>
      </c>
      <c r="P134" s="45">
        <v>68</v>
      </c>
      <c r="Q134" s="51">
        <f t="shared" ref="Q134:Q146" si="47">(N134-N133)/N133</f>
        <v>-3.0441400304414001E-3</v>
      </c>
      <c r="R134" s="51">
        <f t="shared" si="31"/>
        <v>-1.1014436333571184E-2</v>
      </c>
      <c r="S134" s="45">
        <f t="shared" si="46"/>
        <v>9825</v>
      </c>
      <c r="T134" s="24">
        <f t="shared" si="40"/>
        <v>1.8480000000000001</v>
      </c>
      <c r="U134">
        <f>IF(A134=0,$AG$2,IF(A134=1,$AG$3,IF(A134=2,$AG$4,IF(A134=3,$AG$5,IF(A134=4,$AG$6,IF(A134=5,$AG$7,IF(A134=6,#REF!,IF(A134=7,$AG$9,IF(A134=8,$AG$8,"")))))))))</f>
        <v>8.4000000000000005E-2</v>
      </c>
      <c r="V134">
        <v>22.22</v>
      </c>
      <c r="W134">
        <f>$AD$6</f>
        <v>4.5454545454545456E-2</v>
      </c>
      <c r="X134">
        <f t="shared" si="41"/>
        <v>3.8545454545454549E-2</v>
      </c>
      <c r="Y134" s="32">
        <f t="shared" si="42"/>
        <v>295174.01606606739</v>
      </c>
      <c r="Z134" s="26">
        <f t="shared" si="43"/>
        <v>5946.2498769420508</v>
      </c>
      <c r="AA134" s="26">
        <f t="shared" si="44"/>
        <v>9448.7340569906282</v>
      </c>
    </row>
    <row r="135" spans="1:27" x14ac:dyDescent="0.35">
      <c r="A135" s="15">
        <v>5</v>
      </c>
      <c r="C135" s="16">
        <f t="shared" si="45"/>
        <v>44038</v>
      </c>
      <c r="D135" s="21">
        <v>132</v>
      </c>
      <c r="E135" s="18">
        <f t="shared" si="32"/>
        <v>86</v>
      </c>
      <c r="F135" s="46">
        <f t="shared" si="33"/>
        <v>3.1851851851851851</v>
      </c>
      <c r="G135" s="46">
        <f t="shared" si="34"/>
        <v>1.4605882504735945</v>
      </c>
      <c r="H135" s="46">
        <v>1</v>
      </c>
      <c r="I135" s="20">
        <f t="shared" si="37"/>
        <v>7.6128310304073565</v>
      </c>
      <c r="J135" s="20">
        <f t="shared" si="26"/>
        <v>8.536995818712418</v>
      </c>
      <c r="K135" s="20">
        <f t="shared" si="39"/>
        <v>36.698839913329536</v>
      </c>
      <c r="L135" s="19">
        <f t="shared" si="36"/>
        <v>-30.901386636604325</v>
      </c>
      <c r="M135" s="21">
        <v>5100</v>
      </c>
      <c r="N135" s="43">
        <v>2024</v>
      </c>
      <c r="O135" s="43">
        <v>3008</v>
      </c>
      <c r="P135" s="45">
        <v>68</v>
      </c>
      <c r="Q135" s="51">
        <f t="shared" si="47"/>
        <v>3.0025445292620866E-2</v>
      </c>
      <c r="R135" s="51">
        <f t="shared" si="31"/>
        <v>-9.1892894702563805E-3</v>
      </c>
      <c r="S135" s="45">
        <f t="shared" si="46"/>
        <v>10120</v>
      </c>
      <c r="T135" s="24">
        <f t="shared" si="40"/>
        <v>1.8480000000000001</v>
      </c>
      <c r="U135">
        <f>IF(A135=0,$AG$2,IF(A135=1,$AG$3,IF(A135=2,$AG$4,IF(A135=3,$AG$5,IF(A135=4,$AG$6,IF(A135=5,$AG$7,IF(A135=6,#REF!,IF(A135=7,$AG$9,IF(A135=8,$AG$8,"")))))))))</f>
        <v>8.4000000000000005E-2</v>
      </c>
      <c r="V135">
        <v>22.22</v>
      </c>
      <c r="W135">
        <f>$AD$6</f>
        <v>4.5454545454545456E-2</v>
      </c>
      <c r="X135">
        <f t="shared" si="41"/>
        <v>3.8545454545454549E-2</v>
      </c>
      <c r="Y135" s="32">
        <f t="shared" si="42"/>
        <v>294699.28914518829</v>
      </c>
      <c r="Z135" s="26">
        <f t="shared" si="43"/>
        <v>6150.6927125056181</v>
      </c>
      <c r="AA135" s="26">
        <f t="shared" si="44"/>
        <v>9719.0181423061767</v>
      </c>
    </row>
    <row r="136" spans="1:27" x14ac:dyDescent="0.35">
      <c r="A136" s="15">
        <v>5</v>
      </c>
      <c r="C136" s="16">
        <f t="shared" si="45"/>
        <v>44039</v>
      </c>
      <c r="D136" s="21">
        <v>133</v>
      </c>
      <c r="E136" s="18">
        <f t="shared" si="32"/>
        <v>50</v>
      </c>
      <c r="F136" s="46">
        <f t="shared" si="33"/>
        <v>1.1904761904761905</v>
      </c>
      <c r="G136" s="46">
        <f t="shared" si="34"/>
        <v>1.344941991970193</v>
      </c>
      <c r="H136" s="46">
        <v>1</v>
      </c>
      <c r="I136" s="20">
        <f t="shared" si="37"/>
        <v>7.6148053647110734</v>
      </c>
      <c r="J136" s="20">
        <f t="shared" si="26"/>
        <v>8.5467519936577823</v>
      </c>
      <c r="K136" s="20">
        <f t="shared" si="39"/>
        <v>41.844387049150839</v>
      </c>
      <c r="L136" s="19">
        <f t="shared" si="36"/>
        <v>-32.523657930712908</v>
      </c>
      <c r="M136" s="21">
        <v>5150</v>
      </c>
      <c r="N136" s="43">
        <v>2028</v>
      </c>
      <c r="O136" s="43">
        <v>3050</v>
      </c>
      <c r="P136" s="45">
        <v>72</v>
      </c>
      <c r="Q136" s="51">
        <f t="shared" si="47"/>
        <v>1.976284584980237E-3</v>
      </c>
      <c r="R136" s="51">
        <f t="shared" si="31"/>
        <v>-1.1132968076749319E-2</v>
      </c>
      <c r="S136" s="45">
        <f t="shared" si="46"/>
        <v>10140</v>
      </c>
      <c r="T136" s="24">
        <f t="shared" si="40"/>
        <v>1.8480000000000001</v>
      </c>
      <c r="U136">
        <f>IF(A136=0,$AG$2,IF(A136=1,$AG$3,IF(A136=2,$AG$4,IF(A136=3,$AG$5,IF(A136=4,$AG$6,IF(A136=5,$AG$7,IF(A136=6,#REF!,IF(A136=7,$AG$9,IF(A136=8,$AG$8,"")))))))))</f>
        <v>8.4000000000000005E-2</v>
      </c>
      <c r="V136">
        <v>22.22</v>
      </c>
      <c r="W136">
        <f>$AD$6</f>
        <v>4.5454545454545456E-2</v>
      </c>
      <c r="X136">
        <f t="shared" si="41"/>
        <v>3.8545454545454549E-2</v>
      </c>
      <c r="Y136" s="32">
        <f t="shared" si="42"/>
        <v>294209.03000486933</v>
      </c>
      <c r="Z136" s="26">
        <f t="shared" si="43"/>
        <v>6361.3749113470394</v>
      </c>
      <c r="AA136" s="26">
        <f t="shared" si="44"/>
        <v>9998.5950837837045</v>
      </c>
    </row>
    <row r="137" spans="1:27" x14ac:dyDescent="0.35">
      <c r="A137" s="15">
        <v>5</v>
      </c>
      <c r="C137" s="16">
        <f t="shared" si="45"/>
        <v>44040</v>
      </c>
      <c r="D137" s="21">
        <v>134</v>
      </c>
      <c r="E137" s="18">
        <f t="shared" si="32"/>
        <v>105</v>
      </c>
      <c r="F137" s="46">
        <f t="shared" si="33"/>
        <v>0.7720588235294118</v>
      </c>
      <c r="G137" s="46">
        <f t="shared" si="34"/>
        <v>1.323756969288554</v>
      </c>
      <c r="H137" s="46">
        <v>1</v>
      </c>
      <c r="I137" s="20">
        <f t="shared" si="37"/>
        <v>7.5978979505217836</v>
      </c>
      <c r="J137" s="20">
        <f t="shared" si="26"/>
        <v>8.5669352833110519</v>
      </c>
      <c r="K137" s="20">
        <f>LN(2)/SLOPE(J131:J137,D131:D137)</f>
        <v>45.530674424842722</v>
      </c>
      <c r="L137" s="19">
        <f t="shared" si="36"/>
        <v>-35.573977227671186</v>
      </c>
      <c r="M137" s="21">
        <v>5255</v>
      </c>
      <c r="N137" s="43">
        <v>1994</v>
      </c>
      <c r="O137" s="43">
        <v>3186</v>
      </c>
      <c r="P137" s="45">
        <v>75</v>
      </c>
      <c r="Q137" s="51">
        <f t="shared" si="47"/>
        <v>-1.6765285996055226E-2</v>
      </c>
      <c r="R137" s="51">
        <f t="shared" si="31"/>
        <v>-1.2883346736319868E-2</v>
      </c>
      <c r="S137" s="45">
        <f t="shared" si="46"/>
        <v>9970</v>
      </c>
      <c r="T137" s="24">
        <f t="shared" si="40"/>
        <v>1.8480000000000001</v>
      </c>
      <c r="U137">
        <f>IF(A137=0,$AG$2,IF(A137=1,$AG$3,IF(A137=2,$AG$4,IF(A137=3,$AG$5,IF(A137=4,$AG$6,IF(A137=5,$AG$7,IF(A137=6,#REF!,IF(A137=7,$AG$9,IF(A137=8,$AG$8,"")))))))))</f>
        <v>8.4000000000000005E-2</v>
      </c>
      <c r="V137">
        <v>22.22</v>
      </c>
      <c r="W137">
        <f>$AD$6</f>
        <v>4.5454545454545456E-2</v>
      </c>
      <c r="X137">
        <f t="shared" si="41"/>
        <v>3.8545454545454549E-2</v>
      </c>
      <c r="Y137" s="32">
        <f t="shared" si="42"/>
        <v>293702.8213447954</v>
      </c>
      <c r="Z137" s="26">
        <f t="shared" si="43"/>
        <v>6578.4301663597289</v>
      </c>
      <c r="AA137" s="26">
        <f t="shared" si="44"/>
        <v>10287.748488844934</v>
      </c>
    </row>
    <row r="138" spans="1:27" x14ac:dyDescent="0.35">
      <c r="A138" s="15">
        <v>5</v>
      </c>
      <c r="C138" s="16">
        <f t="shared" si="45"/>
        <v>44041</v>
      </c>
      <c r="D138" s="21">
        <v>135</v>
      </c>
      <c r="E138" s="18">
        <f t="shared" si="32"/>
        <v>73</v>
      </c>
      <c r="F138" s="46">
        <f t="shared" si="33"/>
        <v>0.67592592592592593</v>
      </c>
      <c r="G138" s="46">
        <f t="shared" si="34"/>
        <v>1.2304018494628459</v>
      </c>
      <c r="H138" s="46">
        <v>1</v>
      </c>
      <c r="I138" s="20">
        <f t="shared" si="37"/>
        <v>7.580189417944541</v>
      </c>
      <c r="J138" s="20">
        <f t="shared" si="26"/>
        <v>8.5807312122202255</v>
      </c>
      <c r="K138" s="20">
        <f>LN(2)/SLOPE(J132:J138,D132:D138)</f>
        <v>47.921630507071917</v>
      </c>
      <c r="L138" s="19">
        <f>LN(2)/SLOPE(I132:I138,D132:D138)</f>
        <v>-48.784954793757919</v>
      </c>
      <c r="M138" s="21">
        <v>5328</v>
      </c>
      <c r="N138" s="43">
        <v>1959</v>
      </c>
      <c r="O138" s="43">
        <v>3294</v>
      </c>
      <c r="P138" s="45">
        <v>75</v>
      </c>
      <c r="Q138" s="51">
        <f t="shared" si="47"/>
        <v>-1.7552657973921765E-2</v>
      </c>
      <c r="R138" s="51">
        <f t="shared" si="31"/>
        <v>-1.7139347480424998E-2</v>
      </c>
      <c r="S138" s="45">
        <f t="shared" si="46"/>
        <v>9795</v>
      </c>
      <c r="T138" s="24">
        <f t="shared" si="40"/>
        <v>1.8480000000000001</v>
      </c>
      <c r="U138">
        <f>IF(A138=0,$AG$2,IF(A138=1,$AG$3,IF(A138=2,$AG$4,IF(A138=3,$AG$5,IF(A138=4,$AG$6,IF(A138=5,$AG$7,IF(A138=6,#REF!,IF(A138=7,$AG$9,IF(A138=8,$AG$8,"")))))))))</f>
        <v>8.4000000000000005E-2</v>
      </c>
      <c r="V138">
        <v>22.22</v>
      </c>
      <c r="W138">
        <f>$AD$6</f>
        <v>4.5454545454545456E-2</v>
      </c>
      <c r="X138">
        <f t="shared" si="41"/>
        <v>3.8545454545454549E-2</v>
      </c>
      <c r="Y138" s="32">
        <f t="shared" si="42"/>
        <v>293180.24112407118</v>
      </c>
      <c r="Z138" s="26">
        <f t="shared" si="43"/>
        <v>6801.9908340676102</v>
      </c>
      <c r="AA138" s="26">
        <f t="shared" si="44"/>
        <v>10586.768041861285</v>
      </c>
    </row>
    <row r="139" spans="1:27" x14ac:dyDescent="0.35">
      <c r="A139" s="15">
        <v>5</v>
      </c>
      <c r="C139" s="16">
        <f t="shared" si="45"/>
        <v>44042</v>
      </c>
      <c r="D139" s="21">
        <v>136</v>
      </c>
      <c r="E139" s="18">
        <f t="shared" si="32"/>
        <v>105</v>
      </c>
      <c r="F139" s="46">
        <f t="shared" si="33"/>
        <v>1.9444444444444444</v>
      </c>
      <c r="G139" s="46">
        <f t="shared" si="34"/>
        <v>1.2679198869808836</v>
      </c>
      <c r="H139" s="46">
        <v>1</v>
      </c>
      <c r="I139" s="20">
        <f t="shared" si="37"/>
        <v>7.6058900010531216</v>
      </c>
      <c r="J139" s="20">
        <f t="shared" si="26"/>
        <v>8.6002467465515231</v>
      </c>
      <c r="K139" s="20">
        <f>LN(2)/SLOPE(J133:J139,D133:D139)</f>
        <v>45.831042640116323</v>
      </c>
      <c r="L139" s="19">
        <f>LN(2)/SLOPE(I133:I139,D133:D139)</f>
        <v>514.37054853866209</v>
      </c>
      <c r="M139" s="21">
        <v>5433</v>
      </c>
      <c r="N139" s="43">
        <v>2010</v>
      </c>
      <c r="O139" s="43">
        <v>3348</v>
      </c>
      <c r="P139" s="45">
        <v>75</v>
      </c>
      <c r="Q139" s="51">
        <f t="shared" si="47"/>
        <v>2.6033690658499236E-2</v>
      </c>
      <c r="R139" s="51">
        <f t="shared" si="31"/>
        <v>-1.6299143319435376E-2</v>
      </c>
      <c r="S139" s="45">
        <f t="shared" si="46"/>
        <v>10050</v>
      </c>
      <c r="T139" s="24">
        <f t="shared" si="40"/>
        <v>1.8480000000000001</v>
      </c>
      <c r="U139">
        <f>IF(A139=0,$AG$2,IF(A139=1,$AG$3,IF(A139=2,$AG$4,IF(A139=3,$AG$5,IF(A139=4,$AG$6,IF(A139=5,$AG$7,IF(A139=6,#REF!,IF(A139=7,$AG$9,IF(A139=8,$AG$8,"")))))))))</f>
        <v>8.4000000000000005E-2</v>
      </c>
      <c r="V139">
        <v>22.22</v>
      </c>
      <c r="W139">
        <f>$AD$6</f>
        <v>4.5454545454545456E-2</v>
      </c>
      <c r="X139">
        <f t="shared" si="41"/>
        <v>3.8545454545454549E-2</v>
      </c>
      <c r="Y139" s="32">
        <f t="shared" si="42"/>
        <v>292640.86300952017</v>
      </c>
      <c r="Z139" s="26">
        <f t="shared" si="43"/>
        <v>7032.1875470700852</v>
      </c>
      <c r="AA139" s="26">
        <f t="shared" si="44"/>
        <v>10895.949443409812</v>
      </c>
    </row>
    <row r="140" spans="1:27" x14ac:dyDescent="0.35">
      <c r="A140" s="15">
        <v>5</v>
      </c>
      <c r="C140" s="16">
        <f t="shared" si="45"/>
        <v>44043</v>
      </c>
      <c r="D140" s="21">
        <v>137</v>
      </c>
      <c r="E140" s="18">
        <f t="shared" si="32"/>
        <v>79</v>
      </c>
      <c r="F140" s="46">
        <f t="shared" si="33"/>
        <v>0.32244897959183672</v>
      </c>
      <c r="G140" s="46">
        <f t="shared" si="34"/>
        <v>1.2838701818987037</v>
      </c>
      <c r="H140" s="46">
        <v>1</v>
      </c>
      <c r="I140" s="20">
        <f t="shared" si="37"/>
        <v>7.5180641812330782</v>
      </c>
      <c r="J140" s="20">
        <f t="shared" si="26"/>
        <v>8.6146828126934949</v>
      </c>
      <c r="K140" s="20">
        <f t="shared" ref="K140:K146" si="48">LN(2)/SLOPE(J134:J140,D134:D140)</f>
        <v>43.656756972485852</v>
      </c>
      <c r="L140" s="19">
        <f t="shared" ref="L140:L146" si="49">LN(2)/SLOPE(I134:I140,D134:D140)</f>
        <v>-79.525824006988188</v>
      </c>
      <c r="M140" s="21">
        <v>5512</v>
      </c>
      <c r="N140" s="43">
        <v>1841</v>
      </c>
      <c r="O140" s="43">
        <v>3593</v>
      </c>
      <c r="P140" s="45">
        <v>78</v>
      </c>
      <c r="Q140" s="51">
        <f t="shared" si="47"/>
        <v>-8.4079601990049754E-2</v>
      </c>
      <c r="R140" s="51">
        <f t="shared" ref="R140:R146" si="50">AVERAGE(Q134:Q140)</f>
        <v>-9.0580379220525451E-3</v>
      </c>
      <c r="S140" s="45">
        <f t="shared" si="46"/>
        <v>9205</v>
      </c>
      <c r="T140" s="24">
        <f t="shared" si="40"/>
        <v>1.8480000000000001</v>
      </c>
      <c r="U140">
        <f>IF(A140=0,$AG$2,IF(A140=1,$AG$3,IF(A140=2,$AG$4,IF(A140=3,$AG$5,IF(A140=4,$AG$6,IF(A140=5,$AG$7,IF(A140=6,#REF!,IF(A140=7,$AG$9,IF(A140=8,$AG$8,"")))))))))</f>
        <v>8.4000000000000005E-2</v>
      </c>
      <c r="V140">
        <v>22.22</v>
      </c>
      <c r="W140">
        <f>$AD$6</f>
        <v>4.5454545454545456E-2</v>
      </c>
      <c r="X140">
        <f t="shared" si="41"/>
        <v>3.8545454545454549E-2</v>
      </c>
      <c r="Y140" s="32">
        <f t="shared" si="42"/>
        <v>292084.25686741917</v>
      </c>
      <c r="Z140" s="26">
        <f t="shared" si="43"/>
        <v>7269.1488006679165</v>
      </c>
      <c r="AA140" s="26">
        <f t="shared" si="44"/>
        <v>11215.594331912998</v>
      </c>
    </row>
    <row r="141" spans="1:27" x14ac:dyDescent="0.35">
      <c r="A141" s="15">
        <v>5</v>
      </c>
      <c r="C141" s="16">
        <f t="shared" si="45"/>
        <v>44044</v>
      </c>
      <c r="D141" s="21">
        <v>138</v>
      </c>
      <c r="E141" s="18">
        <f t="shared" si="32"/>
        <v>42</v>
      </c>
      <c r="F141" s="46">
        <f>IFERROR(E141/(O141-O140),"")</f>
        <v>2</v>
      </c>
      <c r="G141" s="46">
        <f t="shared" si="34"/>
        <v>1.4415056498789993</v>
      </c>
      <c r="H141" s="46">
        <v>1</v>
      </c>
      <c r="I141" s="20">
        <f t="shared" si="37"/>
        <v>7.5294064578370126</v>
      </c>
      <c r="J141" s="20">
        <f t="shared" si="26"/>
        <v>8.6222736678667449</v>
      </c>
      <c r="K141" s="20">
        <f t="shared" si="48"/>
        <v>45.66545279144281</v>
      </c>
      <c r="L141" s="19">
        <f t="shared" si="49"/>
        <v>-44.538143433919423</v>
      </c>
      <c r="M141" s="21">
        <v>5554</v>
      </c>
      <c r="N141" s="43">
        <v>1862</v>
      </c>
      <c r="O141" s="43">
        <v>3614</v>
      </c>
      <c r="P141" s="45">
        <v>78</v>
      </c>
      <c r="Q141" s="51">
        <f t="shared" si="47"/>
        <v>1.1406844106463879E-2</v>
      </c>
      <c r="R141" s="51">
        <f t="shared" si="50"/>
        <v>-6.9936116167803614E-3</v>
      </c>
      <c r="S141" s="45">
        <f t="shared" si="46"/>
        <v>9310</v>
      </c>
      <c r="T141" s="24">
        <f t="shared" si="40"/>
        <v>1.8480000000000001</v>
      </c>
      <c r="U141">
        <f>IF(A141=0,$AG$2,IF(A141=1,$AG$3,IF(A141=2,$AG$4,IF(A141=3,$AG$5,IF(A141=4,$AG$6,IF(A141=5,$AG$7,IF(A141=6,#REF!,IF(A141=7,$AG$9,IF(A141=8,$AG$8,"")))))))))</f>
        <v>8.4000000000000005E-2</v>
      </c>
      <c r="V141">
        <v>22.22</v>
      </c>
      <c r="W141">
        <f>$AD$6</f>
        <v>4.5454545454545456E-2</v>
      </c>
      <c r="X141">
        <f t="shared" si="41"/>
        <v>3.8545454545454549E-2</v>
      </c>
      <c r="Y141" s="32">
        <f t="shared" si="42"/>
        <v>291509.9893004382</v>
      </c>
      <c r="Z141" s="26">
        <f t="shared" si="43"/>
        <v>7513.0005130730833</v>
      </c>
      <c r="AA141" s="26">
        <f t="shared" si="44"/>
        <v>11546.010186488813</v>
      </c>
    </row>
    <row r="142" spans="1:27" x14ac:dyDescent="0.35">
      <c r="A142" s="15">
        <v>5</v>
      </c>
      <c r="C142" s="16">
        <f t="shared" si="45"/>
        <v>44045</v>
      </c>
      <c r="D142" s="21">
        <v>139</v>
      </c>
      <c r="E142" s="18">
        <f>M142-M141</f>
        <v>39</v>
      </c>
      <c r="F142" s="46">
        <f>IFERROR(E142/(O142-O141),"")</f>
        <v>39</v>
      </c>
      <c r="G142" s="46">
        <f>AVERAGE(F136:F142)</f>
        <v>6.557907766281116</v>
      </c>
      <c r="H142" s="46">
        <v>1</v>
      </c>
      <c r="I142" s="20">
        <f t="shared" si="37"/>
        <v>7.5496091651545321</v>
      </c>
      <c r="J142" s="20">
        <f t="shared" si="26"/>
        <v>8.6292710948215881</v>
      </c>
      <c r="K142" s="20">
        <f t="shared" si="48"/>
        <v>49.487073057648018</v>
      </c>
      <c r="L142" s="19">
        <f t="shared" si="49"/>
        <v>-49.172225453370444</v>
      </c>
      <c r="M142" s="21">
        <v>5593</v>
      </c>
      <c r="N142" s="43">
        <v>1900</v>
      </c>
      <c r="O142" s="43">
        <v>3615</v>
      </c>
      <c r="P142" s="45">
        <v>78</v>
      </c>
      <c r="Q142" s="51">
        <f t="shared" si="47"/>
        <v>2.0408163265306121E-2</v>
      </c>
      <c r="R142" s="51">
        <f t="shared" si="50"/>
        <v>-8.3675090492538965E-3</v>
      </c>
      <c r="S142" s="45">
        <f t="shared" si="46"/>
        <v>9500</v>
      </c>
      <c r="T142" s="24">
        <f t="shared" si="40"/>
        <v>1.8480000000000001</v>
      </c>
      <c r="U142">
        <f>IF(A142=0,$AG$2,IF(A142=1,$AG$3,IF(A142=2,$AG$4,IF(A142=3,$AG$5,IF(A142=4,$AG$6,IF(A142=5,$AG$7,IF(A142=6,#REF!,IF(A142=7,$AG$9,IF(A142=8,$AG$8,"")))))))))</f>
        <v>8.4000000000000005E-2</v>
      </c>
      <c r="V142">
        <v>22.22</v>
      </c>
      <c r="W142">
        <f>$AD$6</f>
        <v>4.5454545454545456E-2</v>
      </c>
      <c r="X142">
        <f t="shared" si="41"/>
        <v>3.8545454545454549E-2</v>
      </c>
      <c r="Y142" s="32">
        <f t="shared" si="42"/>
        <v>290917.62423149636</v>
      </c>
      <c r="Z142" s="26">
        <f t="shared" si="43"/>
        <v>7763.8655586934219</v>
      </c>
      <c r="AA142" s="26">
        <f t="shared" si="44"/>
        <v>11887.510209810316</v>
      </c>
    </row>
    <row r="143" spans="1:27" x14ac:dyDescent="0.35">
      <c r="A143" s="15">
        <v>5</v>
      </c>
      <c r="C143" s="16">
        <f t="shared" si="45"/>
        <v>44046</v>
      </c>
      <c r="D143" s="21">
        <v>140</v>
      </c>
      <c r="E143" s="18">
        <f t="shared" si="32"/>
        <v>59</v>
      </c>
      <c r="F143" s="46">
        <f>IFERROR(E143/(O143-O142),"")</f>
        <v>0.67045454545454541</v>
      </c>
      <c r="G143" s="46">
        <f>AVERAGE(F137:F143)</f>
        <v>6.4836189598494522</v>
      </c>
      <c r="H143" s="46">
        <v>1</v>
      </c>
      <c r="I143" s="20">
        <f t="shared" si="37"/>
        <v>7.5342283262740892</v>
      </c>
      <c r="J143" s="20">
        <f t="shared" si="26"/>
        <v>8.6397647438044185</v>
      </c>
      <c r="K143" s="20">
        <f t="shared" si="48"/>
        <v>57.489350098535105</v>
      </c>
      <c r="L143" s="19">
        <f t="shared" si="49"/>
        <v>-59.053547933737036</v>
      </c>
      <c r="M143" s="21">
        <v>5652</v>
      </c>
      <c r="N143" s="43">
        <v>1871</v>
      </c>
      <c r="O143" s="43">
        <v>3703</v>
      </c>
      <c r="P143" s="45">
        <v>78</v>
      </c>
      <c r="Q143" s="51">
        <f t="shared" si="47"/>
        <v>-1.5263157894736841E-2</v>
      </c>
      <c r="R143" s="51">
        <f t="shared" si="50"/>
        <v>-1.0830286546356335E-2</v>
      </c>
      <c r="S143" s="45">
        <f t="shared" si="46"/>
        <v>9355</v>
      </c>
      <c r="T143" s="24">
        <f t="shared" si="40"/>
        <v>1.8480000000000001</v>
      </c>
      <c r="U143">
        <f>IF(A143=0,$AG$2,IF(A143=1,$AG$3,IF(A143=2,$AG$4,IF(A143=3,$AG$5,IF(A143=4,$AG$6,IF(A143=5,$AG$7,IF(A143=6,#REF!,IF(A143=7,$AG$9,IF(A143=8,$AG$8,"")))))))))</f>
        <v>8.4000000000000005E-2</v>
      </c>
      <c r="V143">
        <v>22.22</v>
      </c>
      <c r="W143">
        <f>$AD$6</f>
        <v>4.5454545454545456E-2</v>
      </c>
      <c r="X143">
        <f t="shared" si="41"/>
        <v>3.8545454545454549E-2</v>
      </c>
      <c r="Y143" s="32">
        <f t="shared" si="42"/>
        <v>290306.72353616467</v>
      </c>
      <c r="Z143" s="26">
        <f t="shared" si="43"/>
        <v>8021.8632740845196</v>
      </c>
      <c r="AA143" s="26">
        <f t="shared" si="44"/>
        <v>12240.413189750927</v>
      </c>
    </row>
    <row r="144" spans="1:27" x14ac:dyDescent="0.35">
      <c r="A144" s="15">
        <v>5</v>
      </c>
      <c r="C144" s="16">
        <f t="shared" si="45"/>
        <v>44047</v>
      </c>
      <c r="D144" s="21">
        <v>141</v>
      </c>
      <c r="E144" s="18">
        <f t="shared" si="32"/>
        <v>99</v>
      </c>
      <c r="F144" s="46">
        <f>IFERROR(E144/(O144-O143),"")</f>
        <v>0.7734375</v>
      </c>
      <c r="G144" s="46">
        <f>AVERAGE(F138:F144)</f>
        <v>6.4838159136309645</v>
      </c>
      <c r="H144" s="46">
        <v>1</v>
      </c>
      <c r="I144" s="20">
        <f t="shared" si="37"/>
        <v>7.5180641812330782</v>
      </c>
      <c r="J144" s="20">
        <f t="shared" si="26"/>
        <v>8.6571290317137546</v>
      </c>
      <c r="K144" s="20">
        <f t="shared" si="48"/>
        <v>60.120987617970705</v>
      </c>
      <c r="L144" s="19">
        <f t="shared" si="49"/>
        <v>-65.094267135174391</v>
      </c>
      <c r="M144" s="21">
        <v>5751</v>
      </c>
      <c r="N144" s="43">
        <v>1841</v>
      </c>
      <c r="O144" s="43">
        <v>3831</v>
      </c>
      <c r="P144" s="45">
        <v>79</v>
      </c>
      <c r="Q144" s="51">
        <f t="shared" si="47"/>
        <v>-1.6034206306787813E-2</v>
      </c>
      <c r="R144" s="51">
        <f t="shared" si="50"/>
        <v>-1.0725846590746707E-2</v>
      </c>
      <c r="S144" s="45">
        <f t="shared" si="46"/>
        <v>9205</v>
      </c>
      <c r="T144" s="24">
        <f t="shared" si="40"/>
        <v>1.8480000000000001</v>
      </c>
      <c r="U144">
        <f>IF(A144=0,$AG$2,IF(A144=1,$AG$3,IF(A144=2,$AG$4,IF(A144=3,$AG$5,IF(A144=4,$AG$6,IF(A144=5,$AG$7,IF(A144=6,#REF!,IF(A144=7,$AG$9,IF(A144=8,$AG$8,"")))))))))</f>
        <v>8.4000000000000005E-2</v>
      </c>
      <c r="V144">
        <v>22.22</v>
      </c>
      <c r="W144">
        <f>$AD$6</f>
        <v>4.5454545454545456E-2</v>
      </c>
      <c r="X144">
        <f t="shared" si="41"/>
        <v>3.8545454545454549E-2</v>
      </c>
      <c r="Y144" s="32">
        <f t="shared" si="42"/>
        <v>289676.84772514942</v>
      </c>
      <c r="Z144" s="26">
        <f t="shared" si="43"/>
        <v>8287.1089362777439</v>
      </c>
      <c r="AA144" s="26">
        <f t="shared" si="44"/>
        <v>12605.04333857295</v>
      </c>
    </row>
    <row r="145" spans="1:27" x14ac:dyDescent="0.35">
      <c r="A145" s="15">
        <v>5</v>
      </c>
      <c r="C145" s="16">
        <f t="shared" si="45"/>
        <v>44048</v>
      </c>
      <c r="D145" s="21">
        <v>142</v>
      </c>
      <c r="E145" s="18">
        <f t="shared" si="32"/>
        <v>60</v>
      </c>
      <c r="F145" s="46">
        <f t="shared" ref="F145:F146" si="51">IFERROR(E145/(O145-O144),"")</f>
        <v>0.31088082901554404</v>
      </c>
      <c r="G145" s="46">
        <f t="shared" ref="G145" si="52">AVERAGE(F139:F145)</f>
        <v>6.4316666140723395</v>
      </c>
      <c r="H145" s="46">
        <v>1</v>
      </c>
      <c r="I145" s="20">
        <f t="shared" si="37"/>
        <v>7.5180641812330782</v>
      </c>
      <c r="J145" s="20">
        <f t="shared" si="26"/>
        <v>8.6675079520751055</v>
      </c>
      <c r="K145" s="20">
        <f t="shared" si="48"/>
        <v>63.807423966725167</v>
      </c>
      <c r="L145" s="19">
        <f t="shared" si="49"/>
        <v>-75.034608681428594</v>
      </c>
      <c r="M145" s="21">
        <v>5811</v>
      </c>
      <c r="N145" s="43">
        <v>1841</v>
      </c>
      <c r="O145" s="43">
        <v>4024</v>
      </c>
      <c r="P145" s="45">
        <v>80</v>
      </c>
      <c r="Q145" s="51">
        <f t="shared" si="47"/>
        <v>0</v>
      </c>
      <c r="R145" s="51">
        <f t="shared" si="50"/>
        <v>-8.2183240230435956E-3</v>
      </c>
      <c r="S145" s="45">
        <f t="shared" si="46"/>
        <v>9205</v>
      </c>
      <c r="T145" s="24">
        <f t="shared" si="40"/>
        <v>1.8480000000000001</v>
      </c>
      <c r="U145">
        <f>IF(A145=0,$AG$2,IF(A145=1,$AG$3,IF(A145=2,$AG$4,IF(A145=3,$AG$5,IF(A145=4,$AG$6,IF(A145=5,$AG$7,IF(A145=6,#REF!,IF(A145=7,$AG$9,IF(A145=8,$AG$8,"")))))))))</f>
        <v>8.4000000000000005E-2</v>
      </c>
      <c r="V145">
        <v>22.22</v>
      </c>
      <c r="W145">
        <f>$AD$6</f>
        <v>4.5454545454545456E-2</v>
      </c>
      <c r="X145">
        <f t="shared" si="41"/>
        <v>3.8545454545454549E-2</v>
      </c>
      <c r="Y145" s="32">
        <f t="shared" si="42"/>
        <v>289027.55667827104</v>
      </c>
      <c r="Z145" s="26">
        <f t="shared" si="43"/>
        <v>8559.7132133253399</v>
      </c>
      <c r="AA145" s="26">
        <f t="shared" si="44"/>
        <v>12981.730108403757</v>
      </c>
    </row>
    <row r="146" spans="1:27" x14ac:dyDescent="0.35">
      <c r="A146" s="15">
        <v>5</v>
      </c>
      <c r="C146" s="16">
        <f t="shared" si="45"/>
        <v>44049</v>
      </c>
      <c r="D146" s="21">
        <v>143</v>
      </c>
      <c r="E146" s="18">
        <f t="shared" si="32"/>
        <v>148</v>
      </c>
      <c r="F146" s="46">
        <f t="shared" si="51"/>
        <v>1.112781954887218</v>
      </c>
      <c r="G146" s="46">
        <f>AVERAGE(F140:F146)</f>
        <v>6.3128576869927358</v>
      </c>
      <c r="H146" s="46">
        <v>1</v>
      </c>
      <c r="I146" s="20">
        <f t="shared" si="37"/>
        <v>7.4512416849876759</v>
      </c>
      <c r="J146" s="20">
        <f t="shared" si="26"/>
        <v>8.6926579607469794</v>
      </c>
      <c r="K146" s="20">
        <f t="shared" si="48"/>
        <v>55.097270816857986</v>
      </c>
      <c r="L146" s="19">
        <f t="shared" si="49"/>
        <v>-76.20081541872905</v>
      </c>
      <c r="M146" s="21">
        <v>5959</v>
      </c>
      <c r="N146" s="43">
        <v>1722</v>
      </c>
      <c r="O146" s="43">
        <v>4157</v>
      </c>
      <c r="P146" s="45">
        <v>80</v>
      </c>
      <c r="Q146" s="51">
        <f t="shared" si="47"/>
        <v>-6.4638783269961975E-2</v>
      </c>
      <c r="R146" s="51">
        <f t="shared" si="50"/>
        <v>-2.117153458425234E-2</v>
      </c>
      <c r="S146" s="45">
        <f t="shared" si="46"/>
        <v>8610</v>
      </c>
      <c r="T146" s="24">
        <f t="shared" si="40"/>
        <v>1.8480000000000001</v>
      </c>
      <c r="U146">
        <f>IF(A146=0,$AG$2,IF(A146=1,$AG$3,IF(A146=2,$AG$4,IF(A146=3,$AG$5,IF(A146=4,$AG$6,IF(A146=5,$AG$7,IF(A146=6,#REF!,IF(A146=7,$AG$9,IF(A146=8,$AG$8,"")))))))))</f>
        <v>8.4000000000000005E-2</v>
      </c>
      <c r="V146">
        <v>22.22</v>
      </c>
      <c r="W146">
        <f>$AD$6</f>
        <v>4.5454545454545456E-2</v>
      </c>
      <c r="X146">
        <f t="shared" si="41"/>
        <v>3.8545454545454549E-2</v>
      </c>
      <c r="Y146" s="32">
        <f t="shared" si="42"/>
        <v>288358.41043121152</v>
      </c>
      <c r="Z146" s="26">
        <f t="shared" si="43"/>
        <v>8839.7815870519098</v>
      </c>
      <c r="AA146" s="26">
        <f t="shared" si="44"/>
        <v>13370.807981736727</v>
      </c>
    </row>
    <row r="147" spans="1:27" x14ac:dyDescent="0.35">
      <c r="A147" s="15">
        <v>5</v>
      </c>
      <c r="C147" s="16">
        <f t="shared" si="45"/>
        <v>44050</v>
      </c>
      <c r="D147" s="21">
        <v>144</v>
      </c>
      <c r="E147" s="17"/>
      <c r="F147" s="46"/>
      <c r="G147" s="46"/>
      <c r="H147" s="46">
        <v>1</v>
      </c>
      <c r="L147" s="19"/>
      <c r="Q147" s="31"/>
      <c r="R147" s="31"/>
      <c r="T147" s="24">
        <f t="shared" si="40"/>
        <v>1.8480000000000001</v>
      </c>
      <c r="U147">
        <f>IF(A147=0,$AG$2,IF(A147=1,$AG$3,IF(A147=2,$AG$4,IF(A147=3,$AG$5,IF(A147=4,$AG$6,IF(A147=5,$AG$7,IF(A147=6,#REF!,IF(A147=7,$AG$9,IF(A147=8,$AG$8,"")))))))))</f>
        <v>8.4000000000000005E-2</v>
      </c>
      <c r="V147">
        <v>22.22</v>
      </c>
      <c r="W147">
        <f>$AD$6</f>
        <v>4.5454545454545456E-2</v>
      </c>
      <c r="X147">
        <f t="shared" si="41"/>
        <v>3.8545454545454549E-2</v>
      </c>
      <c r="Y147" s="32">
        <f t="shared" si="42"/>
        <v>287668.97001613938</v>
      </c>
      <c r="Z147" s="26">
        <f t="shared" si="43"/>
        <v>9127.4137481671169</v>
      </c>
      <c r="AA147" s="26">
        <f t="shared" si="44"/>
        <v>13772.616235693633</v>
      </c>
    </row>
    <row r="148" spans="1:27" x14ac:dyDescent="0.35">
      <c r="A148" s="15">
        <v>5</v>
      </c>
      <c r="C148" s="16">
        <f t="shared" si="45"/>
        <v>44051</v>
      </c>
      <c r="D148" s="21">
        <v>145</v>
      </c>
      <c r="E148" s="17"/>
      <c r="F148" s="46"/>
      <c r="G148" s="46"/>
      <c r="H148" s="46">
        <v>1</v>
      </c>
      <c r="L148" s="19"/>
      <c r="Q148" s="31"/>
      <c r="R148" s="31"/>
      <c r="T148" s="24">
        <f t="shared" si="40"/>
        <v>1.8480000000000001</v>
      </c>
      <c r="U148">
        <f>IF(A148=0,$AG$2,IF(A148=1,$AG$3,IF(A148=2,$AG$4,IF(A148=3,$AG$5,IF(A148=4,$AG$6,IF(A148=5,$AG$7,IF(A148=6,#REF!,IF(A148=7,$AG$9,IF(A148=8,$AG$8,"")))))))))</f>
        <v>8.4000000000000005E-2</v>
      </c>
      <c r="V148">
        <v>22.22</v>
      </c>
      <c r="W148">
        <f>$AD$6</f>
        <v>4.5454545454545456E-2</v>
      </c>
      <c r="X148">
        <f t="shared" si="41"/>
        <v>3.8545454545454549E-2</v>
      </c>
      <c r="Y148" s="32">
        <f t="shared" si="42"/>
        <v>286958.79835713044</v>
      </c>
      <c r="Z148" s="26">
        <f t="shared" si="43"/>
        <v>9422.7029640775763</v>
      </c>
      <c r="AA148" s="26">
        <f t="shared" si="44"/>
        <v>14187.498678792139</v>
      </c>
    </row>
    <row r="149" spans="1:27" x14ac:dyDescent="0.35">
      <c r="A149" s="15">
        <v>5</v>
      </c>
      <c r="C149" s="16">
        <f t="shared" si="45"/>
        <v>44052</v>
      </c>
      <c r="D149" s="21">
        <v>146</v>
      </c>
      <c r="E149" s="17"/>
      <c r="F149" s="46"/>
      <c r="G149" s="46"/>
      <c r="H149" s="46">
        <v>1</v>
      </c>
      <c r="L149" s="19"/>
      <c r="Q149" s="31"/>
      <c r="R149" s="31"/>
      <c r="T149" s="24">
        <f t="shared" si="40"/>
        <v>1.8480000000000001</v>
      </c>
      <c r="U149">
        <f>IF(A149=0,$AG$2,IF(A149=1,$AG$3,IF(A149=2,$AG$4,IF(A149=3,$AG$5,IF(A149=4,$AG$6,IF(A149=5,$AG$7,IF(A149=6,#REF!,IF(A149=7,$AG$9,IF(A149=8,$AG$8,"")))))))))</f>
        <v>8.4000000000000005E-2</v>
      </c>
      <c r="V149">
        <v>22.22</v>
      </c>
      <c r="W149">
        <f>$AD$6</f>
        <v>4.5454545454545456E-2</v>
      </c>
      <c r="X149">
        <f t="shared" si="41"/>
        <v>3.8545454545454549E-2</v>
      </c>
      <c r="Y149" s="32">
        <f t="shared" si="42"/>
        <v>286227.46122108545</v>
      </c>
      <c r="Z149" s="26">
        <f t="shared" si="43"/>
        <v>9725.7354199372239</v>
      </c>
      <c r="AA149" s="26">
        <f t="shared" si="44"/>
        <v>14615.803358977484</v>
      </c>
    </row>
    <row r="150" spans="1:27" x14ac:dyDescent="0.35">
      <c r="A150" s="15">
        <v>5</v>
      </c>
      <c r="C150" s="16">
        <f t="shared" si="45"/>
        <v>44053</v>
      </c>
      <c r="D150" s="21">
        <v>147</v>
      </c>
      <c r="E150" s="17"/>
      <c r="F150" s="46"/>
      <c r="G150" s="46"/>
      <c r="H150" s="46">
        <v>1</v>
      </c>
      <c r="L150" s="19"/>
      <c r="Q150" s="31"/>
      <c r="R150" s="31"/>
      <c r="T150" s="24">
        <f t="shared" si="40"/>
        <v>1.8480000000000001</v>
      </c>
      <c r="U150">
        <f>IF(A150=0,$AG$2,IF(A150=1,$AG$3,IF(A150=2,$AG$4,IF(A150=3,$AG$5,IF(A150=4,$AG$6,IF(A150=5,$AG$7,IF(A150=6,#REF!,IF(A150=7,$AG$9,IF(A150=8,$AG$8,"")))))))))</f>
        <v>8.4000000000000005E-2</v>
      </c>
      <c r="V150">
        <v>22.22</v>
      </c>
      <c r="W150">
        <f>$AD$6</f>
        <v>4.5454545454545456E-2</v>
      </c>
      <c r="X150">
        <f t="shared" si="41"/>
        <v>3.8545454545454549E-2</v>
      </c>
      <c r="Y150" s="32">
        <f t="shared" si="42"/>
        <v>285474.52822460304</v>
      </c>
      <c r="Z150" s="26">
        <f t="shared" si="43"/>
        <v>10036.589533695236</v>
      </c>
      <c r="AA150" s="26">
        <f t="shared" si="44"/>
        <v>15057.882241701904</v>
      </c>
    </row>
    <row r="151" spans="1:27" x14ac:dyDescent="0.35">
      <c r="A151" s="15">
        <v>5</v>
      </c>
      <c r="C151" s="16">
        <f t="shared" si="45"/>
        <v>44054</v>
      </c>
      <c r="D151" s="21">
        <v>148</v>
      </c>
      <c r="E151" s="17"/>
      <c r="F151" s="46"/>
      <c r="G151" s="46"/>
      <c r="H151" s="46">
        <v>1</v>
      </c>
      <c r="L151" s="19"/>
      <c r="Q151" s="31"/>
      <c r="R151" s="31"/>
      <c r="T151" s="24">
        <f t="shared" si="40"/>
        <v>1.8480000000000001</v>
      </c>
      <c r="U151">
        <f>IF(A151=0,$AG$2,IF(A151=1,$AG$3,IF(A151=2,$AG$4,IF(A151=3,$AG$5,IF(A151=4,$AG$6,IF(A151=5,$AG$7,IF(A151=6,#REF!,IF(A151=7,$AG$9,IF(A151=8,$AG$8,"")))))))))</f>
        <v>8.4000000000000005E-2</v>
      </c>
      <c r="V151">
        <v>22.22</v>
      </c>
      <c r="W151">
        <f>$AD$6</f>
        <v>4.5454545454545456E-2</v>
      </c>
      <c r="X151">
        <f t="shared" si="41"/>
        <v>3.8545454545454549E-2</v>
      </c>
      <c r="Y151" s="32">
        <f t="shared" si="42"/>
        <v>284699.57389699132</v>
      </c>
      <c r="Z151" s="26">
        <f t="shared" si="43"/>
        <v>10355.33524613898</v>
      </c>
      <c r="AA151" s="26">
        <f t="shared" si="44"/>
        <v>15514.090856869869</v>
      </c>
    </row>
    <row r="152" spans="1:27" x14ac:dyDescent="0.35">
      <c r="A152" s="15">
        <v>5</v>
      </c>
      <c r="C152" s="16">
        <f t="shared" si="45"/>
        <v>44055</v>
      </c>
      <c r="D152" s="21">
        <v>149</v>
      </c>
      <c r="E152" s="17"/>
      <c r="F152" s="46"/>
      <c r="G152" s="46"/>
      <c r="H152" s="46">
        <v>1</v>
      </c>
      <c r="L152" s="19"/>
      <c r="Q152" s="31"/>
      <c r="R152" s="31"/>
      <c r="T152" s="24">
        <f t="shared" si="40"/>
        <v>1.8480000000000001</v>
      </c>
      <c r="U152">
        <f>IF(A152=0,$AG$2,IF(A152=1,$AG$3,IF(A152=2,$AG$4,IF(A152=3,$AG$5,IF(A152=4,$AG$6,IF(A152=5,$AG$7,IF(A152=6,#REF!,IF(A152=7,$AG$9,IF(A152=8,$AG$8,"")))))))))</f>
        <v>8.4000000000000005E-2</v>
      </c>
      <c r="V152">
        <v>22.22</v>
      </c>
      <c r="W152">
        <f>$AD$6</f>
        <v>4.5454545454545456E-2</v>
      </c>
      <c r="X152">
        <f t="shared" si="41"/>
        <v>3.8545454545454549E-2</v>
      </c>
      <c r="Y152" s="32">
        <f t="shared" si="42"/>
        <v>283902.17879930115</v>
      </c>
      <c r="Z152" s="26">
        <f t="shared" si="43"/>
        <v>10682.033287186487</v>
      </c>
      <c r="AA152" s="26">
        <f t="shared" si="44"/>
        <v>15984.787913512549</v>
      </c>
    </row>
    <row r="153" spans="1:27" x14ac:dyDescent="0.35">
      <c r="A153" s="15">
        <v>5</v>
      </c>
      <c r="C153" s="16">
        <f t="shared" si="45"/>
        <v>44056</v>
      </c>
      <c r="D153" s="21">
        <v>150</v>
      </c>
      <c r="E153" s="17"/>
      <c r="F153" s="46"/>
      <c r="G153" s="46"/>
      <c r="H153" s="46">
        <v>1</v>
      </c>
      <c r="L153" s="19"/>
      <c r="Q153" s="31"/>
      <c r="R153" s="31"/>
      <c r="T153" s="24">
        <f t="shared" si="40"/>
        <v>1.8480000000000001</v>
      </c>
      <c r="U153">
        <f>IF(A153=0,$AG$2,IF(A153=1,$AG$3,IF(A153=2,$AG$4,IF(A153=3,$AG$5,IF(A153=4,$AG$6,IF(A153=5,$AG$7,IF(A153=6,#REF!,IF(A153=7,$AG$9,IF(A153=8,$AG$8,"")))))))))</f>
        <v>8.4000000000000005E-2</v>
      </c>
      <c r="V153">
        <v>22.22</v>
      </c>
      <c r="W153">
        <f>$AD$6</f>
        <v>4.5454545454545456E-2</v>
      </c>
      <c r="X153">
        <f t="shared" si="41"/>
        <v>3.8545454545454549E-2</v>
      </c>
      <c r="Y153" s="32">
        <f t="shared" si="42"/>
        <v>283081.93069892999</v>
      </c>
      <c r="Z153" s="26">
        <f t="shared" si="43"/>
        <v>11016.734419958253</v>
      </c>
      <c r="AA153" s="26">
        <f t="shared" si="44"/>
        <v>16470.334881111936</v>
      </c>
    </row>
    <row r="154" spans="1:27" x14ac:dyDescent="0.35">
      <c r="A154" s="15">
        <v>5</v>
      </c>
      <c r="C154" s="16">
        <f t="shared" si="45"/>
        <v>44057</v>
      </c>
      <c r="D154" s="21">
        <v>151</v>
      </c>
      <c r="E154" s="17"/>
      <c r="F154" s="46"/>
      <c r="G154" s="46"/>
      <c r="H154" s="46">
        <v>1</v>
      </c>
      <c r="L154" s="19"/>
      <c r="Q154" s="31"/>
      <c r="R154" s="31"/>
      <c r="T154" s="24">
        <f t="shared" si="40"/>
        <v>1.8480000000000001</v>
      </c>
      <c r="U154">
        <f>IF(A154=0,$AG$2,IF(A154=1,$AG$3,IF(A154=2,$AG$4,IF(A154=3,$AG$5,IF(A154=4,$AG$6,IF(A154=5,$AG$7,IF(A154=6,#REF!,IF(A154=7,$AG$9,IF(A154=8,$AG$8,"")))))))))</f>
        <v>8.4000000000000005E-2</v>
      </c>
      <c r="V154">
        <v>22.22</v>
      </c>
      <c r="W154">
        <f>$AD$6</f>
        <v>4.5454545454545456E-2</v>
      </c>
      <c r="X154">
        <f t="shared" si="41"/>
        <v>3.8545454545454549E-2</v>
      </c>
      <c r="Y154" s="32">
        <f t="shared" si="42"/>
        <v>282238.4257989843</v>
      </c>
      <c r="Z154" s="26">
        <f t="shared" si="43"/>
        <v>11359.478664451277</v>
      </c>
      <c r="AA154" s="26">
        <f t="shared" si="44"/>
        <v>16971.095536564582</v>
      </c>
    </row>
    <row r="155" spans="1:27" x14ac:dyDescent="0.35">
      <c r="A155" s="15">
        <v>5</v>
      </c>
      <c r="C155" s="16">
        <f t="shared" si="45"/>
        <v>44058</v>
      </c>
      <c r="D155" s="21">
        <v>152</v>
      </c>
      <c r="E155" s="17"/>
      <c r="F155" s="46"/>
      <c r="G155" s="46"/>
      <c r="H155" s="46">
        <v>1</v>
      </c>
      <c r="L155" s="19"/>
      <c r="Q155" s="31"/>
      <c r="R155" s="31"/>
      <c r="T155" s="24">
        <f t="shared" si="40"/>
        <v>1.8480000000000001</v>
      </c>
      <c r="U155">
        <f>IF(A155=0,$AG$2,IF(A155=1,$AG$3,IF(A155=2,$AG$4,IF(A155=3,$AG$5,IF(A155=4,$AG$6,IF(A155=5,$AG$7,IF(A155=6,#REF!,IF(A155=7,$AG$9,IF(A155=8,$AG$8,"")))))))))</f>
        <v>8.4000000000000005E-2</v>
      </c>
      <c r="V155">
        <v>22.22</v>
      </c>
      <c r="W155">
        <f>$AD$6</f>
        <v>4.5454545454545456E-2</v>
      </c>
      <c r="X155">
        <f t="shared" si="41"/>
        <v>3.8545454545454549E-2</v>
      </c>
      <c r="Y155" s="32">
        <f t="shared" si="42"/>
        <v>281371.27002119407</v>
      </c>
      <c r="Z155" s="26">
        <f t="shared" si="43"/>
        <v>11710.294502948271</v>
      </c>
      <c r="AA155" s="26">
        <f t="shared" si="44"/>
        <v>17487.435475857823</v>
      </c>
    </row>
    <row r="156" spans="1:27" x14ac:dyDescent="0.35">
      <c r="A156" s="15">
        <v>5</v>
      </c>
      <c r="C156" s="16">
        <f t="shared" si="45"/>
        <v>44059</v>
      </c>
      <c r="D156" s="21">
        <v>153</v>
      </c>
      <c r="E156" s="17"/>
      <c r="F156" s="46"/>
      <c r="G156" s="46"/>
      <c r="H156" s="46">
        <v>1</v>
      </c>
      <c r="L156" s="19"/>
      <c r="Q156" s="31"/>
      <c r="R156" s="31"/>
      <c r="T156" s="24">
        <f t="shared" si="40"/>
        <v>1.8480000000000001</v>
      </c>
      <c r="U156">
        <f>IF(A156=0,$AG$2,IF(A156=1,$AG$3,IF(A156=2,$AG$4,IF(A156=3,$AG$5,IF(A156=4,$AG$6,IF(A156=5,$AG$7,IF(A156=6,#REF!,IF(A156=7,$AG$9,IF(A156=8,$AG$8,"")))))))))</f>
        <v>8.4000000000000005E-2</v>
      </c>
      <c r="V156">
        <v>22.22</v>
      </c>
      <c r="W156">
        <f>$AD$6</f>
        <v>4.5454545454545456E-2</v>
      </c>
      <c r="X156">
        <f t="shared" si="41"/>
        <v>3.8545454545454549E-2</v>
      </c>
      <c r="Y156" s="32">
        <f t="shared" si="42"/>
        <v>280480.0803407511</v>
      </c>
      <c r="Z156" s="26">
        <f t="shared" si="43"/>
        <v>12069.19806962085</v>
      </c>
      <c r="AA156" s="26">
        <f t="shared" si="44"/>
        <v>18019.7215896282</v>
      </c>
    </row>
    <row r="157" spans="1:27" x14ac:dyDescent="0.35">
      <c r="A157" s="15">
        <v>5</v>
      </c>
      <c r="C157" s="16">
        <f t="shared" si="45"/>
        <v>44060</v>
      </c>
      <c r="D157" s="21">
        <v>154</v>
      </c>
      <c r="E157" s="17"/>
      <c r="F157" s="46"/>
      <c r="G157" s="46"/>
      <c r="H157" s="46">
        <v>1</v>
      </c>
      <c r="L157" s="19"/>
      <c r="Q157" s="31"/>
      <c r="R157" s="31"/>
      <c r="T157" s="24">
        <f t="shared" si="40"/>
        <v>1.8480000000000001</v>
      </c>
      <c r="U157">
        <f>IF(A157=0,$AG$2,IF(A157=1,$AG$3,IF(A157=2,$AG$4,IF(A157=3,$AG$5,IF(A157=4,$AG$6,IF(A157=5,$AG$7,IF(A157=6,#REF!,IF(A157=7,$AG$9,IF(A157=8,$AG$8,"")))))))))</f>
        <v>8.4000000000000005E-2</v>
      </c>
      <c r="V157">
        <v>22.22</v>
      </c>
      <c r="W157">
        <f>$AD$6</f>
        <v>4.5454545454545456E-2</v>
      </c>
      <c r="X157">
        <f t="shared" si="41"/>
        <v>3.8545454545454549E-2</v>
      </c>
      <c r="Y157" s="32">
        <f t="shared" si="42"/>
        <v>279564.4861709908</v>
      </c>
      <c r="Z157" s="26">
        <f t="shared" si="43"/>
        <v>12436.192327125662</v>
      </c>
      <c r="AA157" s="26">
        <f t="shared" si="44"/>
        <v>18568.321501883693</v>
      </c>
    </row>
    <row r="158" spans="1:27" x14ac:dyDescent="0.35">
      <c r="A158" s="15">
        <v>5</v>
      </c>
      <c r="C158" s="16">
        <f t="shared" si="45"/>
        <v>44061</v>
      </c>
      <c r="D158" s="21">
        <v>155</v>
      </c>
      <c r="E158" s="17"/>
      <c r="F158" s="46"/>
      <c r="G158" s="46"/>
      <c r="H158" s="46">
        <v>1</v>
      </c>
      <c r="L158" s="19"/>
      <c r="Q158" s="31"/>
      <c r="R158" s="31"/>
      <c r="T158" s="24">
        <f t="shared" si="40"/>
        <v>1.8480000000000001</v>
      </c>
      <c r="U158">
        <f>IF(A158=0,$AG$2,IF(A158=1,$AG$3,IF(A158=2,$AG$4,IF(A158=3,$AG$5,IF(A158=4,$AG$6,IF(A158=5,$AG$7,IF(A158=6,#REF!,IF(A158=7,$AG$9,IF(A158=8,$AG$8,"")))))))))</f>
        <v>8.4000000000000005E-2</v>
      </c>
      <c r="V158">
        <v>22.22</v>
      </c>
      <c r="W158">
        <f>$AD$6</f>
        <v>4.5454545454545456E-2</v>
      </c>
      <c r="X158">
        <f t="shared" si="41"/>
        <v>3.8545454545454549E-2</v>
      </c>
      <c r="Y158" s="32">
        <f t="shared" si="42"/>
        <v>278624.13079535664</v>
      </c>
      <c r="Z158" s="26">
        <f t="shared" si="43"/>
        <v>12811.266233345006</v>
      </c>
      <c r="AA158" s="26">
        <f t="shared" si="44"/>
        <v>19133.602971298496</v>
      </c>
    </row>
    <row r="159" spans="1:27" x14ac:dyDescent="0.35">
      <c r="A159" s="15">
        <v>5</v>
      </c>
      <c r="C159" s="16">
        <f t="shared" si="45"/>
        <v>44062</v>
      </c>
      <c r="D159" s="21">
        <v>156</v>
      </c>
      <c r="E159" s="17"/>
      <c r="F159" s="46"/>
      <c r="G159" s="46"/>
      <c r="H159" s="46">
        <v>1</v>
      </c>
      <c r="L159" s="19"/>
      <c r="Q159" s="31"/>
      <c r="R159" s="31"/>
      <c r="T159" s="24">
        <f t="shared" si="40"/>
        <v>1.8480000000000001</v>
      </c>
      <c r="U159">
        <f>IF(A159=0,$AG$2,IF(A159=1,$AG$3,IF(A159=2,$AG$4,IF(A159=3,$AG$5,IF(A159=4,$AG$6,IF(A159=5,$AG$7,IF(A159=6,#REF!,IF(A159=7,$AG$9,IF(A159=8,$AG$8,"")))))))))</f>
        <v>8.4000000000000005E-2</v>
      </c>
      <c r="V159">
        <v>22.22</v>
      </c>
      <c r="W159">
        <f>$AD$6</f>
        <v>4.5454545454545456E-2</v>
      </c>
      <c r="X159">
        <f t="shared" si="41"/>
        <v>3.8545454545454549E-2</v>
      </c>
      <c r="Y159" s="32">
        <f t="shared" si="42"/>
        <v>277658.67284358147</v>
      </c>
      <c r="Z159" s="26">
        <f t="shared" si="43"/>
        <v>13194.393901786299</v>
      </c>
      <c r="AA159" s="26">
        <f t="shared" si="44"/>
        <v>19715.93325463236</v>
      </c>
    </row>
    <row r="160" spans="1:27" x14ac:dyDescent="0.35">
      <c r="A160" s="15">
        <v>5</v>
      </c>
      <c r="C160" s="16">
        <f t="shared" si="45"/>
        <v>44063</v>
      </c>
      <c r="D160" s="21">
        <v>157</v>
      </c>
      <c r="E160" s="17"/>
      <c r="F160" s="46"/>
      <c r="G160" s="46"/>
      <c r="H160" s="46">
        <v>1</v>
      </c>
      <c r="L160" s="19"/>
      <c r="Q160" s="31"/>
      <c r="R160" s="31"/>
      <c r="T160" s="24">
        <f t="shared" si="40"/>
        <v>1.8480000000000001</v>
      </c>
      <c r="U160">
        <f>IF(A160=0,$AG$2,IF(A160=1,$AG$3,IF(A160=2,$AG$4,IF(A160=3,$AG$5,IF(A160=4,$AG$6,IF(A160=5,$AG$7,IF(A160=6,#REF!,IF(A160=7,$AG$9,IF(A160=8,$AG$8,"")))))))))</f>
        <v>8.4000000000000005E-2</v>
      </c>
      <c r="V160">
        <v>22.22</v>
      </c>
      <c r="W160">
        <f>$AD$6</f>
        <v>4.5454545454545456E-2</v>
      </c>
      <c r="X160">
        <f t="shared" si="41"/>
        <v>3.8545454545454549E-2</v>
      </c>
      <c r="Y160" s="32">
        <f t="shared" si="42"/>
        <v>276667.78780848894</v>
      </c>
      <c r="Z160" s="26">
        <f t="shared" si="43"/>
        <v>13585.533759524904</v>
      </c>
      <c r="AA160" s="26">
        <f t="shared" si="44"/>
        <v>20315.678431986282</v>
      </c>
    </row>
    <row r="161" spans="1:27" x14ac:dyDescent="0.35">
      <c r="A161" s="15">
        <v>5</v>
      </c>
      <c r="C161" s="16">
        <f t="shared" si="45"/>
        <v>44064</v>
      </c>
      <c r="D161" s="21">
        <v>158</v>
      </c>
      <c r="E161" s="17"/>
      <c r="F161" s="46"/>
      <c r="G161" s="46"/>
      <c r="H161" s="46">
        <v>1</v>
      </c>
      <c r="L161" s="19"/>
      <c r="Q161" s="31"/>
      <c r="R161" s="31"/>
      <c r="T161" s="24">
        <f t="shared" si="40"/>
        <v>1.8480000000000001</v>
      </c>
      <c r="U161">
        <f>IF(A161=0,$AG$2,IF(A161=1,$AG$3,IF(A161=2,$AG$4,IF(A161=3,$AG$5,IF(A161=4,$AG$6,IF(A161=5,$AG$7,IF(A161=6,#REF!,IF(A161=7,$AG$9,IF(A161=8,$AG$8,"")))))))))</f>
        <v>8.4000000000000005E-2</v>
      </c>
      <c r="V161">
        <v>22.22</v>
      </c>
      <c r="W161">
        <f>$AD$6</f>
        <v>4.5454545454545456E-2</v>
      </c>
      <c r="X161">
        <f t="shared" si="41"/>
        <v>3.8545454545454549E-2</v>
      </c>
      <c r="Y161" s="32">
        <f t="shared" si="42"/>
        <v>275651.16959926777</v>
      </c>
      <c r="Z161" s="26">
        <f t="shared" si="43"/>
        <v>13984.627706949503</v>
      </c>
      <c r="AA161" s="26">
        <f t="shared" si="44"/>
        <v>20933.202693782867</v>
      </c>
    </row>
    <row r="162" spans="1:27" x14ac:dyDescent="0.35">
      <c r="A162" s="15">
        <v>5</v>
      </c>
      <c r="C162" s="16">
        <f t="shared" si="45"/>
        <v>44065</v>
      </c>
      <c r="D162" s="21">
        <v>159</v>
      </c>
      <c r="E162" s="17"/>
      <c r="F162" s="46"/>
      <c r="G162" s="46"/>
      <c r="H162" s="46">
        <v>1</v>
      </c>
      <c r="L162" s="19"/>
      <c r="Q162" s="31"/>
      <c r="R162" s="31"/>
      <c r="T162" s="24">
        <f t="shared" si="40"/>
        <v>1.8480000000000001</v>
      </c>
      <c r="U162">
        <f>IF(A162=0,$AG$2,IF(A162=1,$AG$3,IF(A162=2,$AG$4,IF(A162=3,$AG$5,IF(A162=4,$AG$6,IF(A162=5,$AG$7,IF(A162=6,#REF!,IF(A162=7,$AG$9,IF(A162=8,$AG$8,"")))))))))</f>
        <v>8.4000000000000005E-2</v>
      </c>
      <c r="V162">
        <v>22.22</v>
      </c>
      <c r="W162">
        <f>$AD$6</f>
        <v>4.5454545454545456E-2</v>
      </c>
      <c r="X162">
        <f t="shared" si="41"/>
        <v>3.8545454545454549E-2</v>
      </c>
      <c r="Y162" s="32">
        <f t="shared" si="42"/>
        <v>274608.53212650237</v>
      </c>
      <c r="Z162" s="26">
        <f t="shared" si="43"/>
        <v>14391.600283944455</v>
      </c>
      <c r="AA162" s="26">
        <f t="shared" si="44"/>
        <v>21568.867589553298</v>
      </c>
    </row>
    <row r="163" spans="1:27" x14ac:dyDescent="0.35">
      <c r="A163" s="15">
        <v>5</v>
      </c>
      <c r="C163" s="16">
        <f t="shared" si="45"/>
        <v>44066</v>
      </c>
      <c r="D163" s="21">
        <v>160</v>
      </c>
      <c r="E163" s="17"/>
      <c r="F163" s="46"/>
      <c r="G163" s="46"/>
      <c r="H163" s="46">
        <v>1</v>
      </c>
      <c r="L163" s="19"/>
      <c r="Q163" s="31"/>
      <c r="R163" s="31"/>
      <c r="T163" s="24">
        <f t="shared" si="40"/>
        <v>1.8480000000000001</v>
      </c>
      <c r="U163">
        <f>IF(A163=0,$AG$2,IF(A163=1,$AG$3,IF(A163=2,$AG$4,IF(A163=3,$AG$5,IF(A163=4,$AG$6,IF(A163=5,$AG$7,IF(A163=6,#REF!,IF(A163=7,$AG$9,IF(A163=8,$AG$8,"")))))))))</f>
        <v>8.4000000000000005E-2</v>
      </c>
      <c r="V163">
        <v>22.22</v>
      </c>
      <c r="W163">
        <f>$AD$6</f>
        <v>4.5454545454545456E-2</v>
      </c>
      <c r="X163">
        <f t="shared" si="41"/>
        <v>3.8545454545454549E-2</v>
      </c>
      <c r="Y163" s="32">
        <f t="shared" si="42"/>
        <v>273539.61091366096</v>
      </c>
      <c r="Z163" s="26">
        <f t="shared" si="43"/>
        <v>14806.357847515656</v>
      </c>
      <c r="AA163" s="26">
        <f t="shared" si="44"/>
        <v>22223.0312388235</v>
      </c>
    </row>
    <row r="164" spans="1:27" x14ac:dyDescent="0.35">
      <c r="A164" s="15">
        <v>5</v>
      </c>
      <c r="C164" s="16">
        <f t="shared" si="45"/>
        <v>44067</v>
      </c>
      <c r="D164" s="21">
        <v>161</v>
      </c>
      <c r="E164" s="17"/>
      <c r="F164" s="46"/>
      <c r="G164" s="46"/>
      <c r="H164" s="46">
        <v>1</v>
      </c>
      <c r="L164" s="19"/>
      <c r="Q164" s="31"/>
      <c r="R164" s="31"/>
      <c r="T164" s="24">
        <f t="shared" si="40"/>
        <v>1.8480000000000001</v>
      </c>
      <c r="U164">
        <f>IF(A164=0,$AG$2,IF(A164=1,$AG$3,IF(A164=2,$AG$4,IF(A164=3,$AG$5,IF(A164=4,$AG$6,IF(A164=5,$AG$7,IF(A164=6,#REF!,IF(A164=7,$AG$9,IF(A164=8,$AG$8,"")))))))))</f>
        <v>8.4000000000000005E-2</v>
      </c>
      <c r="V164">
        <v>22.22</v>
      </c>
      <c r="W164">
        <f>$AD$6</f>
        <v>4.5454545454545456E-2</v>
      </c>
      <c r="X164">
        <f t="shared" si="41"/>
        <v>3.8545454545454549E-2</v>
      </c>
      <c r="Y164" s="32">
        <f t="shared" si="42"/>
        <v>272444.16472914978</v>
      </c>
      <c r="Z164" s="26">
        <f t="shared" si="43"/>
        <v>15228.787766230644</v>
      </c>
      <c r="AA164" s="26">
        <f t="shared" si="44"/>
        <v>22896.047504619666</v>
      </c>
    </row>
    <row r="165" spans="1:27" x14ac:dyDescent="0.35">
      <c r="A165" s="15">
        <v>5</v>
      </c>
      <c r="C165" s="16">
        <f t="shared" si="45"/>
        <v>44068</v>
      </c>
      <c r="D165" s="21">
        <v>162</v>
      </c>
      <c r="E165" s="17"/>
      <c r="F165" s="46"/>
      <c r="G165" s="46"/>
      <c r="H165" s="46">
        <v>1</v>
      </c>
      <c r="L165" s="19"/>
      <c r="Q165" s="31"/>
      <c r="R165" s="31"/>
      <c r="T165" s="24">
        <f t="shared" si="40"/>
        <v>1.8480000000000001</v>
      </c>
      <c r="U165">
        <f>IF(A165=0,$AG$2,IF(A165=1,$AG$3,IF(A165=2,$AG$4,IF(A165=3,$AG$5,IF(A165=4,$AG$6,IF(A165=5,$AG$7,IF(A165=6,#REF!,IF(A165=7,$AG$9,IF(A165=8,$AG$8,"")))))))))</f>
        <v>8.4000000000000005E-2</v>
      </c>
      <c r="V165">
        <v>22.22</v>
      </c>
      <c r="W165">
        <f>$AD$6</f>
        <v>4.5454545454545456E-2</v>
      </c>
      <c r="X165">
        <f t="shared" si="41"/>
        <v>3.8545454545454549E-2</v>
      </c>
      <c r="Y165" s="32">
        <f t="shared" si="42"/>
        <v>271321.9772324473</v>
      </c>
      <c r="Z165" s="26">
        <f t="shared" si="43"/>
        <v>15658.757637195346</v>
      </c>
      <c r="AA165" s="26">
        <f t="shared" si="44"/>
        <v>23588.265130357424</v>
      </c>
    </row>
    <row r="166" spans="1:27" x14ac:dyDescent="0.35">
      <c r="A166" s="15">
        <v>5</v>
      </c>
      <c r="C166" s="16">
        <f t="shared" si="45"/>
        <v>44069</v>
      </c>
      <c r="D166" s="21">
        <v>163</v>
      </c>
      <c r="E166" s="17"/>
      <c r="F166" s="46"/>
      <c r="G166" s="46"/>
      <c r="H166" s="46">
        <v>1</v>
      </c>
      <c r="L166" s="19"/>
      <c r="Q166" s="31"/>
      <c r="R166" s="31"/>
      <c r="T166" s="24">
        <f t="shared" si="40"/>
        <v>1.8480000000000001</v>
      </c>
      <c r="U166">
        <f>IF(A166=0,$AG$2,IF(A166=1,$AG$3,IF(A166=2,$AG$4,IF(A166=3,$AG$5,IF(A166=4,$AG$6,IF(A166=5,$AG$7,IF(A166=6,#REF!,IF(A166=7,$AG$9,IF(A166=8,$AG$8,"")))))))))</f>
        <v>8.4000000000000005E-2</v>
      </c>
      <c r="V166">
        <v>22.22</v>
      </c>
      <c r="W166">
        <f>$AD$6</f>
        <v>4.5454545454545456E-2</v>
      </c>
      <c r="X166">
        <f t="shared" si="41"/>
        <v>3.8545454545454549E-2</v>
      </c>
      <c r="Y166" s="32">
        <f t="shared" si="42"/>
        <v>270172.85862723779</v>
      </c>
      <c r="Z166" s="26">
        <f t="shared" si="43"/>
        <v>16096.114531623267</v>
      </c>
      <c r="AA166" s="26">
        <f t="shared" si="44"/>
        <v>24300.026841139032</v>
      </c>
    </row>
    <row r="167" spans="1:27" x14ac:dyDescent="0.35">
      <c r="A167" s="15">
        <v>5</v>
      </c>
      <c r="C167" s="16">
        <f t="shared" si="45"/>
        <v>44070</v>
      </c>
      <c r="D167" s="21">
        <v>164</v>
      </c>
      <c r="E167" s="17"/>
      <c r="F167" s="46"/>
      <c r="G167" s="46"/>
      <c r="H167" s="46">
        <v>1</v>
      </c>
      <c r="L167" s="19"/>
      <c r="Q167" s="31"/>
      <c r="R167" s="31"/>
      <c r="T167" s="24">
        <f t="shared" si="40"/>
        <v>1.8480000000000001</v>
      </c>
      <c r="U167">
        <f>IF(A167=0,$AG$2,IF(A167=1,$AG$3,IF(A167=2,$AG$4,IF(A167=3,$AG$5,IF(A167=4,$AG$6,IF(A167=5,$AG$7,IF(A167=6,#REF!,IF(A167=7,$AG$9,IF(A167=8,$AG$8,"")))))))))</f>
        <v>8.4000000000000005E-2</v>
      </c>
      <c r="V167">
        <v>22.22</v>
      </c>
      <c r="W167">
        <f>$AD$6</f>
        <v>4.5454545454545456E-2</v>
      </c>
      <c r="X167">
        <f t="shared" si="41"/>
        <v>3.8545454545454549E-2</v>
      </c>
      <c r="Y167" s="32">
        <f t="shared" si="42"/>
        <v>268996.64731387899</v>
      </c>
      <c r="Z167" s="26">
        <f t="shared" si="43"/>
        <v>16540.684275362801</v>
      </c>
      <c r="AA167" s="26">
        <f t="shared" si="44"/>
        <v>25031.66841075827</v>
      </c>
    </row>
    <row r="168" spans="1:27" x14ac:dyDescent="0.35">
      <c r="A168" s="15">
        <v>5</v>
      </c>
      <c r="C168" s="16">
        <f t="shared" si="45"/>
        <v>44071</v>
      </c>
      <c r="D168" s="21">
        <v>165</v>
      </c>
      <c r="E168" s="17"/>
      <c r="F168" s="46"/>
      <c r="G168" s="46"/>
      <c r="H168" s="46">
        <v>1</v>
      </c>
      <c r="L168" s="19"/>
      <c r="Q168" s="31"/>
      <c r="R168" s="31"/>
      <c r="T168" s="24">
        <f t="shared" si="40"/>
        <v>1.8480000000000001</v>
      </c>
      <c r="U168">
        <f>IF(A168=0,$AG$2,IF(A168=1,$AG$3,IF(A168=2,$AG$4,IF(A168=3,$AG$5,IF(A168=4,$AG$6,IF(A168=5,$AG$7,IF(A168=6,#REF!,IF(A168=7,$AG$9,IF(A168=8,$AG$8,"")))))))))</f>
        <v>8.4000000000000005E-2</v>
      </c>
      <c r="V168">
        <v>22.22</v>
      </c>
      <c r="W168">
        <f>$AD$6</f>
        <v>4.5454545454545456E-2</v>
      </c>
      <c r="X168">
        <f t="shared" si="41"/>
        <v>3.8545454545454549E-2</v>
      </c>
      <c r="Y168" s="32">
        <f t="shared" si="42"/>
        <v>267793.21153296984</v>
      </c>
      <c r="Z168" s="26">
        <f t="shared" si="43"/>
        <v>16992.270771028208</v>
      </c>
      <c r="AA168" s="26">
        <f t="shared" si="44"/>
        <v>25783.517696002033</v>
      </c>
    </row>
    <row r="169" spans="1:27" x14ac:dyDescent="0.35">
      <c r="A169" s="15">
        <v>5</v>
      </c>
      <c r="C169" s="16">
        <f t="shared" si="45"/>
        <v>44072</v>
      </c>
      <c r="D169" s="21">
        <v>166</v>
      </c>
      <c r="E169" s="17"/>
      <c r="F169" s="46"/>
      <c r="G169" s="46"/>
      <c r="H169" s="46">
        <v>1</v>
      </c>
      <c r="L169" s="19"/>
      <c r="Q169" s="31"/>
      <c r="R169" s="31"/>
      <c r="T169" s="24">
        <f t="shared" si="40"/>
        <v>1.8480000000000001</v>
      </c>
      <c r="U169">
        <f>IF(A169=0,$AG$2,IF(A169=1,$AG$3,IF(A169=2,$AG$4,IF(A169=3,$AG$5,IF(A169=4,$AG$6,IF(A169=5,$AG$7,IF(A169=6,#REF!,IF(A169=7,$AG$9,IF(A169=8,$AG$8,"")))))))))</f>
        <v>8.4000000000000005E-2</v>
      </c>
      <c r="V169">
        <v>22.22</v>
      </c>
      <c r="W169">
        <f>$AD$6</f>
        <v>4.5454545454545456E-2</v>
      </c>
      <c r="X169">
        <f t="shared" si="41"/>
        <v>3.8545454545454549E-2</v>
      </c>
      <c r="Y169" s="32">
        <f t="shared" si="42"/>
        <v>266562.45099123678</v>
      </c>
      <c r="Z169" s="26">
        <f t="shared" si="43"/>
        <v>17450.655368623651</v>
      </c>
      <c r="AA169" s="26">
        <f t="shared" si="44"/>
        <v>26555.893640139679</v>
      </c>
    </row>
    <row r="170" spans="1:27" x14ac:dyDescent="0.35">
      <c r="A170" s="15">
        <v>5</v>
      </c>
      <c r="C170" s="16">
        <f t="shared" si="45"/>
        <v>44073</v>
      </c>
      <c r="D170" s="21">
        <v>167</v>
      </c>
      <c r="E170" s="17"/>
      <c r="F170" s="46"/>
      <c r="G170" s="46"/>
      <c r="H170" s="46">
        <v>1</v>
      </c>
      <c r="L170" s="19"/>
      <c r="Q170" s="31"/>
      <c r="R170" s="31"/>
      <c r="T170" s="24">
        <f t="shared" si="40"/>
        <v>1.8480000000000001</v>
      </c>
      <c r="U170">
        <f>IF(A170=0,$AG$2,IF(A170=1,$AG$3,IF(A170=2,$AG$4,IF(A170=3,$AG$5,IF(A170=4,$AG$6,IF(A170=5,$AG$7,IF(A170=6,#REF!,IF(A170=7,$AG$9,IF(A170=8,$AG$8,"")))))))))</f>
        <v>8.4000000000000005E-2</v>
      </c>
      <c r="V170">
        <v>22.22</v>
      </c>
      <c r="W170">
        <f>$AD$6</f>
        <v>4.5454545454545456E-2</v>
      </c>
      <c r="X170">
        <f t="shared" si="41"/>
        <v>3.8545454545454549E-2</v>
      </c>
      <c r="Y170" s="32">
        <f t="shared" si="42"/>
        <v>265304.29846044496</v>
      </c>
      <c r="Z170" s="26">
        <f t="shared" si="43"/>
        <v>17915.596291750753</v>
      </c>
      <c r="AA170" s="26">
        <f t="shared" si="44"/>
        <v>27349.105247804389</v>
      </c>
    </row>
    <row r="171" spans="1:27" x14ac:dyDescent="0.35">
      <c r="A171" s="15">
        <v>5</v>
      </c>
      <c r="C171" s="16">
        <f t="shared" si="45"/>
        <v>44074</v>
      </c>
      <c r="D171" s="21">
        <v>168</v>
      </c>
      <c r="E171" s="17"/>
      <c r="F171" s="46"/>
      <c r="G171" s="46"/>
      <c r="H171" s="46">
        <v>1</v>
      </c>
      <c r="L171" s="19"/>
      <c r="Q171" s="31"/>
      <c r="R171" s="31"/>
      <c r="T171" s="24">
        <f t="shared" si="40"/>
        <v>1.8480000000000001</v>
      </c>
      <c r="U171">
        <f>IF(A171=0,$AG$2,IF(A171=1,$AG$3,IF(A171=2,$AG$4,IF(A171=3,$AG$5,IF(A171=4,$AG$6,IF(A171=5,$AG$7,IF(A171=6,#REF!,IF(A171=7,$AG$9,IF(A171=8,$AG$8,"")))))))))</f>
        <v>8.4000000000000005E-2</v>
      </c>
      <c r="V171">
        <v>22.22</v>
      </c>
      <c r="W171">
        <f>$AD$6</f>
        <v>4.5454545454545456E-2</v>
      </c>
      <c r="X171">
        <f t="shared" si="41"/>
        <v>3.8545454545454549E-2</v>
      </c>
      <c r="Y171" s="32">
        <f t="shared" si="42"/>
        <v>264018.72133956512</v>
      </c>
      <c r="Z171" s="26">
        <f t="shared" si="43"/>
        <v>18386.828126641929</v>
      </c>
      <c r="AA171" s="26">
        <f t="shared" si="44"/>
        <v>28163.45053379306</v>
      </c>
    </row>
    <row r="172" spans="1:27" x14ac:dyDescent="0.35">
      <c r="A172" s="15">
        <v>5</v>
      </c>
      <c r="C172" s="16">
        <f t="shared" si="45"/>
        <v>44075</v>
      </c>
      <c r="D172" s="21">
        <v>169</v>
      </c>
      <c r="E172" s="17"/>
      <c r="F172" s="46"/>
      <c r="G172" s="46"/>
      <c r="H172" s="46">
        <v>1</v>
      </c>
      <c r="L172" s="19"/>
      <c r="Q172" s="31"/>
      <c r="R172" s="31"/>
      <c r="T172" s="24">
        <f t="shared" si="40"/>
        <v>1.8480000000000001</v>
      </c>
      <c r="U172">
        <f>IF(A172=0,$AG$2,IF(A172=1,$AG$3,IF(A172=2,$AG$4,IF(A172=3,$AG$5,IF(A172=4,$AG$6,IF(A172=5,$AG$7,IF(A172=6,#REF!,IF(A172=7,$AG$9,IF(A172=8,$AG$8,"")))))))))</f>
        <v>8.4000000000000005E-2</v>
      </c>
      <c r="V172">
        <v>22.22</v>
      </c>
      <c r="W172">
        <f>$AD$6</f>
        <v>4.5454545454545456E-2</v>
      </c>
      <c r="X172">
        <f t="shared" si="41"/>
        <v>3.8545454545454549E-2</v>
      </c>
      <c r="Y172" s="32">
        <f t="shared" si="42"/>
        <v>262705.72317000211</v>
      </c>
      <c r="Z172" s="26">
        <f t="shared" si="43"/>
        <v>18864.061381357606</v>
      </c>
      <c r="AA172" s="26">
        <f t="shared" si="44"/>
        <v>28999.215448640422</v>
      </c>
    </row>
    <row r="173" spans="1:27" x14ac:dyDescent="0.35">
      <c r="A173" s="15">
        <v>5</v>
      </c>
      <c r="C173" s="16">
        <f t="shared" si="45"/>
        <v>44076</v>
      </c>
      <c r="D173" s="21">
        <v>170</v>
      </c>
      <c r="E173" s="17"/>
      <c r="F173" s="46"/>
      <c r="G173" s="46"/>
      <c r="H173" s="46">
        <v>1</v>
      </c>
      <c r="L173" s="19"/>
      <c r="Q173" s="31"/>
      <c r="R173" s="31"/>
      <c r="T173" s="24">
        <f t="shared" si="40"/>
        <v>1.8480000000000001</v>
      </c>
      <c r="U173">
        <f>IF(A173=0,$AG$2,IF(A173=1,$AG$3,IF(A173=2,$AG$4,IF(A173=3,$AG$5,IF(A173=4,$AG$6,IF(A173=5,$AG$7,IF(A173=6,#REF!,IF(A173=7,$AG$9,IF(A173=8,$AG$8,"")))))))))</f>
        <v>8.4000000000000005E-2</v>
      </c>
      <c r="V173">
        <v>22.22</v>
      </c>
      <c r="W173">
        <f>$AD$6</f>
        <v>4.5454545454545456E-2</v>
      </c>
      <c r="X173">
        <f t="shared" si="41"/>
        <v>3.8545454545454549E-2</v>
      </c>
      <c r="Y173" s="32">
        <f t="shared" si="42"/>
        <v>261365.34509332493</v>
      </c>
      <c r="Z173" s="26">
        <f t="shared" si="43"/>
        <v>19346.982122518537</v>
      </c>
      <c r="AA173" s="26">
        <f t="shared" si="44"/>
        <v>29856.672784156675</v>
      </c>
    </row>
    <row r="174" spans="1:27" x14ac:dyDescent="0.35">
      <c r="A174" s="15">
        <v>5</v>
      </c>
      <c r="C174" s="16">
        <f t="shared" si="45"/>
        <v>44077</v>
      </c>
      <c r="D174" s="21">
        <v>171</v>
      </c>
      <c r="E174" s="17"/>
      <c r="F174" s="46"/>
      <c r="G174" s="46"/>
      <c r="H174" s="46">
        <v>1</v>
      </c>
      <c r="L174" s="19"/>
      <c r="Q174" s="31"/>
      <c r="R174" s="31"/>
      <c r="T174" s="24">
        <f t="shared" si="40"/>
        <v>1.8480000000000001</v>
      </c>
      <c r="U174">
        <f>IF(A174=0,$AG$2,IF(A174=1,$AG$3,IF(A174=2,$AG$4,IF(A174=3,$AG$5,IF(A174=4,$AG$6,IF(A174=5,$AG$7,IF(A174=6,#REF!,IF(A174=7,$AG$9,IF(A174=8,$AG$8,"")))))))))</f>
        <v>8.4000000000000005E-2</v>
      </c>
      <c r="V174">
        <v>22.22</v>
      </c>
      <c r="W174">
        <f>$AD$6</f>
        <v>4.5454545454545456E-2</v>
      </c>
      <c r="X174">
        <f t="shared" si="41"/>
        <v>3.8545454545454549E-2</v>
      </c>
      <c r="Y174" s="32">
        <f t="shared" si="42"/>
        <v>259997.66724063829</v>
      </c>
      <c r="Z174" s="26">
        <f t="shared" si="43"/>
        <v>19835.251696908868</v>
      </c>
      <c r="AA174" s="26">
        <f t="shared" si="44"/>
        <v>30736.081062452973</v>
      </c>
    </row>
    <row r="175" spans="1:27" x14ac:dyDescent="0.35">
      <c r="A175" s="15">
        <v>5</v>
      </c>
      <c r="C175" s="16">
        <f t="shared" si="45"/>
        <v>44078</v>
      </c>
      <c r="D175" s="21">
        <v>172</v>
      </c>
      <c r="E175" s="17"/>
      <c r="F175" s="46"/>
      <c r="G175" s="46"/>
      <c r="H175" s="46">
        <v>1</v>
      </c>
      <c r="L175" s="19"/>
      <c r="Q175" s="31"/>
      <c r="R175" s="31"/>
      <c r="T175" s="24">
        <f t="shared" si="40"/>
        <v>1.8480000000000001</v>
      </c>
      <c r="U175">
        <f>IF(A175=0,$AG$2,IF(A175=1,$AG$3,IF(A175=2,$AG$4,IF(A175=3,$AG$5,IF(A175=4,$AG$6,IF(A175=5,$AG$7,IF(A175=6,#REF!,IF(A175=7,$AG$9,IF(A175=8,$AG$8,"")))))))))</f>
        <v>8.4000000000000005E-2</v>
      </c>
      <c r="V175">
        <v>22.22</v>
      </c>
      <c r="W175">
        <f>$AD$6</f>
        <v>4.5454545454545456E-2</v>
      </c>
      <c r="X175">
        <f t="shared" si="41"/>
        <v>3.8545454545454549E-2</v>
      </c>
      <c r="Y175" s="32">
        <f t="shared" si="42"/>
        <v>258602.81004251263</v>
      </c>
      <c r="Z175" s="26">
        <f t="shared" si="43"/>
        <v>20328.50654517502</v>
      </c>
      <c r="AA175" s="26">
        <f t="shared" si="44"/>
        <v>31637.683412312468</v>
      </c>
    </row>
    <row r="176" spans="1:27" x14ac:dyDescent="0.35">
      <c r="A176" s="15">
        <v>5</v>
      </c>
      <c r="C176" s="16">
        <f t="shared" si="45"/>
        <v>44079</v>
      </c>
      <c r="D176" s="21">
        <v>173</v>
      </c>
      <c r="E176" s="17"/>
      <c r="F176" s="46"/>
      <c r="G176" s="46"/>
      <c r="H176" s="46">
        <v>1</v>
      </c>
      <c r="L176" s="19"/>
      <c r="Q176" s="31"/>
      <c r="R176" s="31"/>
      <c r="T176" s="24">
        <f t="shared" si="40"/>
        <v>1.8480000000000001</v>
      </c>
      <c r="U176">
        <f>IF(A176=0,$AG$2,IF(A176=1,$AG$3,IF(A176=2,$AG$4,IF(A176=3,$AG$5,IF(A176=4,$AG$6,IF(A176=5,$AG$7,IF(A176=6,#REF!,IF(A176=7,$AG$9,IF(A176=8,$AG$8,"")))))))))</f>
        <v>8.4000000000000005E-2</v>
      </c>
      <c r="V176">
        <v>22.22</v>
      </c>
      <c r="W176">
        <f>$AD$6</f>
        <v>4.5454545454545456E-2</v>
      </c>
      <c r="X176">
        <f t="shared" si="41"/>
        <v>3.8545454545454549E-2</v>
      </c>
      <c r="Y176" s="32">
        <f t="shared" si="42"/>
        <v>257180.93544825248</v>
      </c>
      <c r="Z176" s="26">
        <f t="shared" si="43"/>
        <v>20826.358114654497</v>
      </c>
      <c r="AA176" s="26">
        <f t="shared" si="44"/>
        <v>32561.706437093151</v>
      </c>
    </row>
    <row r="177" spans="1:27" x14ac:dyDescent="0.35">
      <c r="A177" s="15">
        <v>5</v>
      </c>
      <c r="C177" s="16">
        <f t="shared" si="45"/>
        <v>44080</v>
      </c>
      <c r="D177" s="21">
        <v>174</v>
      </c>
      <c r="E177" s="17"/>
      <c r="F177" s="46"/>
      <c r="G177" s="46"/>
      <c r="H177" s="46">
        <v>1</v>
      </c>
      <c r="L177" s="19"/>
      <c r="Q177" s="31"/>
      <c r="R177" s="31"/>
      <c r="T177" s="24">
        <f t="shared" si="40"/>
        <v>1.8480000000000001</v>
      </c>
      <c r="U177">
        <f>IF(A177=0,$AG$2,IF(A177=1,$AG$3,IF(A177=2,$AG$4,IF(A177=3,$AG$5,IF(A177=4,$AG$6,IF(A177=5,$AG$7,IF(A177=6,#REF!,IF(A177=7,$AG$9,IF(A177=8,$AG$8,"")))))))))</f>
        <v>8.4000000000000005E-2</v>
      </c>
      <c r="V177">
        <v>22.22</v>
      </c>
      <c r="W177">
        <f>$AD$6</f>
        <v>4.5454545454545456E-2</v>
      </c>
      <c r="X177">
        <f t="shared" si="41"/>
        <v>3.8545454545454549E-2</v>
      </c>
      <c r="Y177" s="32">
        <f t="shared" si="42"/>
        <v>255732.24804323909</v>
      </c>
      <c r="Z177" s="26">
        <f t="shared" si="43"/>
        <v>21328.392878092687</v>
      </c>
      <c r="AA177" s="26">
        <f t="shared" si="44"/>
        <v>33508.359078668356</v>
      </c>
    </row>
    <row r="178" spans="1:27" x14ac:dyDescent="0.35">
      <c r="A178" s="15">
        <v>5</v>
      </c>
      <c r="C178" s="16">
        <f t="shared" si="45"/>
        <v>44081</v>
      </c>
      <c r="D178" s="21">
        <v>175</v>
      </c>
      <c r="E178" s="17"/>
      <c r="F178" s="46"/>
      <c r="G178" s="46"/>
      <c r="H178" s="46">
        <v>1</v>
      </c>
      <c r="L178" s="19"/>
      <c r="Q178" s="31"/>
      <c r="R178" s="31"/>
      <c r="T178" s="24">
        <f t="shared" si="40"/>
        <v>1.8480000000000001</v>
      </c>
      <c r="U178">
        <f>IF(A178=0,$AG$2,IF(A178=1,$AG$3,IF(A178=2,$AG$4,IF(A178=3,$AG$5,IF(A178=4,$AG$6,IF(A178=5,$AG$7,IF(A178=6,#REF!,IF(A178=7,$AG$9,IF(A178=8,$AG$8,"")))))))))</f>
        <v>8.4000000000000005E-2</v>
      </c>
      <c r="V178">
        <v>22.22</v>
      </c>
      <c r="W178">
        <f>$AD$6</f>
        <v>4.5454545454545456E-2</v>
      </c>
      <c r="X178">
        <f t="shared" si="41"/>
        <v>3.8545454545454549E-2</v>
      </c>
      <c r="Y178" s="32">
        <f t="shared" si="42"/>
        <v>254256.99605314166</v>
      </c>
      <c r="Z178" s="26">
        <f t="shared" si="43"/>
        <v>21834.172464640455</v>
      </c>
      <c r="AA178" s="26">
        <f t="shared" si="44"/>
        <v>34477.831482218025</v>
      </c>
    </row>
    <row r="179" spans="1:27" x14ac:dyDescent="0.35">
      <c r="A179" s="15">
        <v>5</v>
      </c>
      <c r="C179" s="16">
        <f t="shared" si="45"/>
        <v>44082</v>
      </c>
      <c r="D179" s="21">
        <v>176</v>
      </c>
      <c r="E179" s="17"/>
      <c r="F179" s="46"/>
      <c r="G179" s="46"/>
      <c r="H179" s="46">
        <v>1</v>
      </c>
      <c r="L179" s="19"/>
      <c r="Q179" s="31"/>
      <c r="R179" s="31"/>
      <c r="T179" s="24">
        <f t="shared" si="40"/>
        <v>1.8480000000000001</v>
      </c>
      <c r="U179">
        <f>IF(A179=0,$AG$2,IF(A179=1,$AG$3,IF(A179=2,$AG$4,IF(A179=3,$AG$5,IF(A179=4,$AG$6,IF(A179=5,$AG$7,IF(A179=6,#REF!,IF(A179=7,$AG$9,IF(A179=8,$AG$8,"")))))))))</f>
        <v>8.4000000000000005E-2</v>
      </c>
      <c r="V179">
        <v>22.22</v>
      </c>
      <c r="W179">
        <f>$AD$6</f>
        <v>4.5454545454545456E-2</v>
      </c>
      <c r="X179">
        <f t="shared" si="41"/>
        <v>3.8545454545454549E-2</v>
      </c>
      <c r="Y179" s="32">
        <f t="shared" si="42"/>
        <v>252755.47222395797</v>
      </c>
      <c r="Z179" s="26">
        <f t="shared" si="43"/>
        <v>22343.233909067756</v>
      </c>
      <c r="AA179" s="26">
        <f t="shared" si="44"/>
        <v>35470.293866974411</v>
      </c>
    </row>
    <row r="180" spans="1:27" x14ac:dyDescent="0.35">
      <c r="A180" s="15">
        <v>5</v>
      </c>
      <c r="C180" s="16">
        <f t="shared" si="45"/>
        <v>44083</v>
      </c>
      <c r="D180" s="21">
        <v>177</v>
      </c>
      <c r="E180" s="17"/>
      <c r="F180" s="46"/>
      <c r="G180" s="46"/>
      <c r="H180" s="46">
        <v>1</v>
      </c>
      <c r="L180" s="19"/>
      <c r="Q180" s="31"/>
      <c r="R180" s="31"/>
      <c r="T180" s="24">
        <f t="shared" si="40"/>
        <v>1.8480000000000001</v>
      </c>
      <c r="U180">
        <f>IF(A180=0,$AG$2,IF(A180=1,$AG$3,IF(A180=2,$AG$4,IF(A180=3,$AG$5,IF(A180=4,$AG$6,IF(A180=5,$AG$7,IF(A180=6,#REF!,IF(A180=7,$AG$9,IF(A180=8,$AG$8,"")))))))))</f>
        <v>8.4000000000000005E-2</v>
      </c>
      <c r="V180">
        <v>22.22</v>
      </c>
      <c r="W180">
        <f>$AD$6</f>
        <v>4.5454545454545456E-2</v>
      </c>
      <c r="X180">
        <f t="shared" si="41"/>
        <v>3.8545454545454549E-2</v>
      </c>
      <c r="Y180" s="32">
        <f t="shared" si="42"/>
        <v>251228.01456712748</v>
      </c>
      <c r="Z180" s="26">
        <f t="shared" si="43"/>
        <v>22855.090024576974</v>
      </c>
      <c r="AA180" s="26">
        <f t="shared" si="44"/>
        <v>36485.89540829567</v>
      </c>
    </row>
    <row r="181" spans="1:27" x14ac:dyDescent="0.35">
      <c r="A181" s="15">
        <v>5</v>
      </c>
      <c r="C181" s="16">
        <f t="shared" si="45"/>
        <v>44084</v>
      </c>
      <c r="D181" s="21">
        <v>178</v>
      </c>
      <c r="E181" s="17"/>
      <c r="F181" s="46"/>
      <c r="G181" s="46"/>
      <c r="H181" s="46">
        <v>1</v>
      </c>
      <c r="L181" s="19"/>
      <c r="Q181" s="31"/>
      <c r="R181" s="31"/>
      <c r="T181" s="24">
        <f t="shared" si="40"/>
        <v>1.8480000000000001</v>
      </c>
      <c r="U181">
        <f>IF(A181=0,$AG$2,IF(A181=1,$AG$3,IF(A181=2,$AG$4,IF(A181=3,$AG$5,IF(A181=4,$AG$6,IF(A181=5,$AG$7,IF(A181=6,#REF!,IF(A181=7,$AG$9,IF(A181=8,$AG$8,"")))))))))</f>
        <v>8.4000000000000005E-2</v>
      </c>
      <c r="V181">
        <v>22.22</v>
      </c>
      <c r="W181">
        <f>$AD$6</f>
        <v>4.5454545454545456E-2</v>
      </c>
      <c r="X181">
        <f t="shared" si="41"/>
        <v>3.8545454545454549E-2</v>
      </c>
      <c r="Y181" s="32">
        <f t="shared" si="42"/>
        <v>249675.00695936137</v>
      </c>
      <c r="Z181" s="26">
        <f t="shared" si="43"/>
        <v>23369.229903953219</v>
      </c>
      <c r="AA181" s="26">
        <f t="shared" si="44"/>
        <v>37524.763136685535</v>
      </c>
    </row>
    <row r="182" spans="1:27" x14ac:dyDescent="0.35">
      <c r="A182" s="15">
        <v>5</v>
      </c>
      <c r="C182" s="16">
        <f t="shared" si="45"/>
        <v>44085</v>
      </c>
      <c r="D182" s="21">
        <v>179</v>
      </c>
      <c r="E182" s="17"/>
      <c r="F182" s="46"/>
      <c r="G182" s="46"/>
      <c r="H182" s="46">
        <v>1</v>
      </c>
      <c r="L182" s="19"/>
      <c r="Q182" s="31"/>
      <c r="R182" s="31"/>
      <c r="T182" s="24">
        <f t="shared" si="40"/>
        <v>1.8480000000000001</v>
      </c>
      <c r="U182">
        <f>IF(A182=0,$AG$2,IF(A182=1,$AG$3,IF(A182=2,$AG$4,IF(A182=3,$AG$5,IF(A182=4,$AG$6,IF(A182=5,$AG$7,IF(A182=6,#REF!,IF(A182=7,$AG$9,IF(A182=8,$AG$8,"")))))))))</f>
        <v>8.4000000000000005E-2</v>
      </c>
      <c r="V182">
        <v>22.22</v>
      </c>
      <c r="W182">
        <f>$AD$6</f>
        <v>4.5454545454545456E-2</v>
      </c>
      <c r="X182">
        <f t="shared" si="41"/>
        <v>3.8545454545454549E-2</v>
      </c>
      <c r="Y182" s="32">
        <f t="shared" si="42"/>
        <v>248096.8795873592</v>
      </c>
      <c r="Z182" s="26">
        <f t="shared" si="43"/>
        <v>23885.119553048433</v>
      </c>
      <c r="AA182" s="26">
        <f t="shared" si="44"/>
        <v>38587.000859592503</v>
      </c>
    </row>
    <row r="183" spans="1:27" x14ac:dyDescent="0.35">
      <c r="A183" s="15">
        <v>5</v>
      </c>
      <c r="C183" s="16">
        <f t="shared" si="45"/>
        <v>44086</v>
      </c>
      <c r="D183" s="21">
        <v>180</v>
      </c>
      <c r="E183" s="17"/>
      <c r="F183" s="46"/>
      <c r="G183" s="46"/>
      <c r="H183" s="46">
        <v>1</v>
      </c>
      <c r="L183" s="19"/>
      <c r="Q183" s="31"/>
      <c r="R183" s="31"/>
      <c r="T183" s="24">
        <f t="shared" si="40"/>
        <v>1.8480000000000001</v>
      </c>
      <c r="U183">
        <f>IF(A183=0,$AG$2,IF(A183=1,$AG$3,IF(A183=2,$AG$4,IF(A183=3,$AG$5,IF(A183=4,$AG$6,IF(A183=5,$AG$7,IF(A183=6,#REF!,IF(A183=7,$AG$9,IF(A183=8,$AG$8,"")))))))))</f>
        <v>8.4000000000000005E-2</v>
      </c>
      <c r="V183">
        <v>22.22</v>
      </c>
      <c r="W183">
        <f>$AD$6</f>
        <v>4.5454545454545456E-2</v>
      </c>
      <c r="X183">
        <f t="shared" si="41"/>
        <v>3.8545454545454549E-2</v>
      </c>
      <c r="Y183" s="32">
        <f t="shared" si="42"/>
        <v>246494.10922823232</v>
      </c>
      <c r="Z183" s="26">
        <f t="shared" si="43"/>
        <v>24402.202659764018</v>
      </c>
      <c r="AA183" s="26">
        <f t="shared" si="44"/>
        <v>39672.688112003794</v>
      </c>
    </row>
    <row r="184" spans="1:27" x14ac:dyDescent="0.35">
      <c r="A184" s="15">
        <v>5</v>
      </c>
      <c r="C184" s="16">
        <f t="shared" si="45"/>
        <v>44087</v>
      </c>
      <c r="D184" s="21">
        <v>181</v>
      </c>
      <c r="E184" s="17"/>
      <c r="F184" s="46"/>
      <c r="G184" s="46"/>
      <c r="H184" s="46">
        <v>1</v>
      </c>
      <c r="L184" s="19"/>
      <c r="Q184" s="31"/>
      <c r="R184" s="31"/>
      <c r="T184" s="24">
        <f t="shared" si="40"/>
        <v>1.8480000000000001</v>
      </c>
      <c r="U184">
        <f>IF(A184=0,$AG$2,IF(A184=1,$AG$3,IF(A184=2,$AG$4,IF(A184=3,$AG$5,IF(A184=4,$AG$6,IF(A184=5,$AG$7,IF(A184=6,#REF!,IF(A184=7,$AG$9,IF(A184=8,$AG$8,"")))))))))</f>
        <v>8.4000000000000005E-2</v>
      </c>
      <c r="V184">
        <v>22.22</v>
      </c>
      <c r="W184">
        <f>$AD$6</f>
        <v>4.5454545454545456E-2</v>
      </c>
      <c r="X184">
        <f t="shared" si="41"/>
        <v>3.8545454545454549E-2</v>
      </c>
      <c r="Y184" s="32">
        <f t="shared" si="42"/>
        <v>244867.21935723038</v>
      </c>
      <c r="Z184" s="26">
        <f t="shared" si="43"/>
        <v>24919.901500776676</v>
      </c>
      <c r="AA184" s="26">
        <f t="shared" si="44"/>
        <v>40781.879141993071</v>
      </c>
    </row>
    <row r="185" spans="1:27" x14ac:dyDescent="0.35">
      <c r="A185" s="15">
        <v>5</v>
      </c>
      <c r="C185" s="16">
        <f t="shared" si="45"/>
        <v>44088</v>
      </c>
      <c r="D185" s="21">
        <v>182</v>
      </c>
      <c r="E185" s="17"/>
      <c r="F185" s="46"/>
      <c r="G185" s="46"/>
      <c r="H185" s="46">
        <v>1</v>
      </c>
      <c r="L185" s="19"/>
      <c r="Q185" s="31"/>
      <c r="R185" s="31"/>
      <c r="T185" s="24">
        <f t="shared" si="40"/>
        <v>1.8480000000000001</v>
      </c>
      <c r="U185">
        <f>IF(A185=0,$AG$2,IF(A185=1,$AG$3,IF(A185=2,$AG$4,IF(A185=3,$AG$5,IF(A185=4,$AG$6,IF(A185=5,$AG$7,IF(A185=6,#REF!,IF(A185=7,$AG$9,IF(A185=8,$AG$8,"")))))))))</f>
        <v>8.4000000000000005E-2</v>
      </c>
      <c r="V185">
        <v>22.22</v>
      </c>
      <c r="W185">
        <f>$AD$6</f>
        <v>4.5454545454545456E-2</v>
      </c>
      <c r="X185">
        <f t="shared" si="41"/>
        <v>3.8545454545454549E-2</v>
      </c>
      <c r="Y185" s="32">
        <f t="shared" si="42"/>
        <v>243216.78007526731</v>
      </c>
      <c r="Z185" s="26">
        <f t="shared" si="43"/>
        <v>25437.617987249894</v>
      </c>
      <c r="AA185" s="26">
        <f t="shared" si="44"/>
        <v>41914.601937482919</v>
      </c>
    </row>
    <row r="186" spans="1:27" x14ac:dyDescent="0.35">
      <c r="A186" s="15">
        <v>5</v>
      </c>
      <c r="C186" s="16">
        <f t="shared" si="45"/>
        <v>44089</v>
      </c>
      <c r="D186" s="21">
        <v>183</v>
      </c>
      <c r="E186" s="17"/>
      <c r="F186" s="46"/>
      <c r="G186" s="46"/>
      <c r="H186" s="46">
        <v>1</v>
      </c>
      <c r="L186" s="19"/>
      <c r="Q186" s="31"/>
      <c r="R186" s="31"/>
      <c r="T186" s="24">
        <f t="shared" si="40"/>
        <v>1.8480000000000001</v>
      </c>
      <c r="U186">
        <f>IF(A186=0,$AG$2,IF(A186=1,$AG$3,IF(A186=2,$AG$4,IF(A186=3,$AG$5,IF(A186=4,$AG$6,IF(A186=5,$AG$7,IF(A186=6,#REF!,IF(A186=7,$AG$9,IF(A186=8,$AG$8,"")))))))))</f>
        <v>8.4000000000000005E-2</v>
      </c>
      <c r="V186">
        <v>22.22</v>
      </c>
      <c r="W186">
        <f>$AD$6</f>
        <v>4.5454545454545456E-2</v>
      </c>
      <c r="X186">
        <f t="shared" si="41"/>
        <v>3.8545454545454549E-2</v>
      </c>
      <c r="Y186" s="32">
        <f t="shared" si="42"/>
        <v>241543.40784976416</v>
      </c>
      <c r="Z186" s="26">
        <f t="shared" si="43"/>
        <v>25954.734849696237</v>
      </c>
      <c r="AA186" s="26">
        <f t="shared" si="44"/>
        <v>43070.857300539734</v>
      </c>
    </row>
    <row r="187" spans="1:27" x14ac:dyDescent="0.35">
      <c r="A187" s="15">
        <v>5</v>
      </c>
      <c r="C187" s="16">
        <f t="shared" si="45"/>
        <v>44090</v>
      </c>
      <c r="D187" s="21">
        <v>184</v>
      </c>
      <c r="E187" s="17"/>
      <c r="F187" s="46"/>
      <c r="G187" s="46"/>
      <c r="H187" s="46">
        <v>1</v>
      </c>
      <c r="L187" s="19"/>
      <c r="Q187" s="31"/>
      <c r="R187" s="31"/>
      <c r="T187" s="24">
        <f t="shared" si="40"/>
        <v>1.8480000000000001</v>
      </c>
      <c r="U187">
        <f>IF(A187=0,$AG$2,IF(A187=1,$AG$3,IF(A187=2,$AG$4,IF(A187=3,$AG$5,IF(A187=4,$AG$6,IF(A187=5,$AG$7,IF(A187=6,#REF!,IF(A187=7,$AG$9,IF(A187=8,$AG$8,"")))))))))</f>
        <v>8.4000000000000005E-2</v>
      </c>
      <c r="V187">
        <v>22.22</v>
      </c>
      <c r="W187">
        <f>$AD$6</f>
        <v>4.5454545454545456E-2</v>
      </c>
      <c r="X187">
        <f t="shared" si="41"/>
        <v>3.8545454545454549E-2</v>
      </c>
      <c r="Y187" s="32">
        <f t="shared" si="42"/>
        <v>239847.76506346182</v>
      </c>
      <c r="Z187" s="26">
        <f t="shared" si="43"/>
        <v>26470.61696101238</v>
      </c>
      <c r="AA187" s="26">
        <f t="shared" si="44"/>
        <v>44250.617975525929</v>
      </c>
    </row>
    <row r="188" spans="1:27" x14ac:dyDescent="0.35">
      <c r="A188" s="15">
        <v>5</v>
      </c>
      <c r="C188" s="16">
        <f t="shared" si="45"/>
        <v>44091</v>
      </c>
      <c r="D188" s="21">
        <v>185</v>
      </c>
      <c r="E188" s="17"/>
      <c r="F188" s="46"/>
      <c r="G188" s="46"/>
      <c r="H188" s="46">
        <v>1</v>
      </c>
      <c r="L188" s="19"/>
      <c r="Q188" s="31"/>
      <c r="R188" s="31"/>
      <c r="T188" s="24">
        <f t="shared" si="40"/>
        <v>1.8480000000000001</v>
      </c>
      <c r="U188">
        <f>IF(A188=0,$AG$2,IF(A188=1,$AG$3,IF(A188=2,$AG$4,IF(A188=3,$AG$5,IF(A188=4,$AG$6,IF(A188=5,$AG$7,IF(A188=6,#REF!,IF(A188=7,$AG$9,IF(A188=8,$AG$8,"")))))))))</f>
        <v>8.4000000000000005E-2</v>
      </c>
      <c r="V188">
        <v>22.22</v>
      </c>
      <c r="W188">
        <f>$AD$6</f>
        <v>4.5454545454545456E-2</v>
      </c>
      <c r="X188">
        <f t="shared" si="41"/>
        <v>3.8545454545454549E-2</v>
      </c>
      <c r="Y188" s="32">
        <f t="shared" si="42"/>
        <v>238130.55936709972</v>
      </c>
      <c r="Z188" s="26">
        <f t="shared" si="43"/>
        <v>26984.612795510275</v>
      </c>
      <c r="AA188" s="26">
        <f t="shared" si="44"/>
        <v>45453.827837390127</v>
      </c>
    </row>
    <row r="189" spans="1:27" x14ac:dyDescent="0.35">
      <c r="A189" s="15">
        <v>5</v>
      </c>
      <c r="C189" s="16">
        <f t="shared" si="45"/>
        <v>44092</v>
      </c>
      <c r="D189" s="21">
        <v>186</v>
      </c>
      <c r="E189" s="17"/>
      <c r="F189" s="46"/>
      <c r="G189" s="46"/>
      <c r="H189" s="46">
        <v>1</v>
      </c>
      <c r="L189" s="19"/>
      <c r="Q189" s="31"/>
      <c r="R189" s="31"/>
      <c r="T189" s="24">
        <f t="shared" si="40"/>
        <v>1.8480000000000001</v>
      </c>
      <c r="U189">
        <f>IF(A189=0,$AG$2,IF(A189=1,$AG$3,IF(A189=2,$AG$4,IF(A189=3,$AG$5,IF(A189=4,$AG$6,IF(A189=5,$AG$7,IF(A189=6,#REF!,IF(A189=7,$AG$9,IF(A189=8,$AG$8,"")))))))))</f>
        <v>8.4000000000000005E-2</v>
      </c>
      <c r="V189">
        <v>22.22</v>
      </c>
      <c r="W189">
        <f>$AD$6</f>
        <v>4.5454545454545456E-2</v>
      </c>
      <c r="X189">
        <f t="shared" si="41"/>
        <v>3.8545454545454549E-2</v>
      </c>
      <c r="Y189" s="32">
        <f t="shared" si="42"/>
        <v>236392.54283319681</v>
      </c>
      <c r="Z189" s="26">
        <f t="shared" si="43"/>
        <v>27496.056020526343</v>
      </c>
      <c r="AA189" s="26">
        <f t="shared" si="44"/>
        <v>46680.401146276956</v>
      </c>
    </row>
    <row r="190" spans="1:27" x14ac:dyDescent="0.35">
      <c r="A190" s="15">
        <v>5</v>
      </c>
      <c r="C190" s="16">
        <f t="shared" si="45"/>
        <v>44093</v>
      </c>
      <c r="D190" s="21">
        <v>187</v>
      </c>
      <c r="E190" s="17"/>
      <c r="F190" s="46"/>
      <c r="G190" s="46"/>
      <c r="H190" s="46">
        <v>1</v>
      </c>
      <c r="L190" s="19"/>
      <c r="Q190" s="31"/>
      <c r="R190" s="31"/>
      <c r="T190" s="24">
        <f t="shared" si="40"/>
        <v>1.8480000000000001</v>
      </c>
      <c r="U190">
        <f>IF(A190=0,$AG$2,IF(A190=1,$AG$3,IF(A190=2,$AG$4,IF(A190=3,$AG$5,IF(A190=4,$AG$6,IF(A190=5,$AG$7,IF(A190=6,#REF!,IF(A190=7,$AG$9,IF(A190=8,$AG$8,"")))))))))</f>
        <v>8.4000000000000005E-2</v>
      </c>
      <c r="V190">
        <v>22.22</v>
      </c>
      <c r="W190">
        <f>$AD$6</f>
        <v>4.5454545454545456E-2</v>
      </c>
      <c r="X190">
        <f t="shared" si="41"/>
        <v>3.8545454545454549E-2</v>
      </c>
      <c r="Y190" s="32">
        <f t="shared" si="42"/>
        <v>234634.51090959745</v>
      </c>
      <c r="Z190" s="26">
        <f t="shared" si="43"/>
        <v>28004.267215919957</v>
      </c>
      <c r="AA190" s="26">
        <f t="shared" si="44"/>
        <v>47930.221874482697</v>
      </c>
    </row>
    <row r="191" spans="1:27" x14ac:dyDescent="0.35">
      <c r="A191" s="15">
        <v>5</v>
      </c>
      <c r="C191" s="16">
        <f t="shared" si="45"/>
        <v>44094</v>
      </c>
      <c r="D191" s="21">
        <v>188</v>
      </c>
      <c r="E191" s="17"/>
      <c r="F191" s="46"/>
      <c r="G191" s="46"/>
      <c r="H191" s="46">
        <v>1</v>
      </c>
      <c r="L191" s="19"/>
      <c r="Q191" s="31"/>
      <c r="R191" s="31"/>
      <c r="T191" s="24">
        <f t="shared" si="40"/>
        <v>1.8480000000000001</v>
      </c>
      <c r="U191">
        <f>IF(A191=0,$AG$2,IF(A191=1,$AG$3,IF(A191=2,$AG$4,IF(A191=3,$AG$5,IF(A191=4,$AG$6,IF(A191=5,$AG$7,IF(A191=6,#REF!,IF(A191=7,$AG$9,IF(A191=8,$AG$8,"")))))))))</f>
        <v>8.4000000000000005E-2</v>
      </c>
      <c r="V191">
        <v>22.22</v>
      </c>
      <c r="W191">
        <f>$AD$6</f>
        <v>4.5454545454545456E-2</v>
      </c>
      <c r="X191">
        <f t="shared" si="41"/>
        <v>3.8545454545454549E-2</v>
      </c>
      <c r="Y191" s="32">
        <f t="shared" si="42"/>
        <v>232857.30117294242</v>
      </c>
      <c r="Z191" s="26">
        <f t="shared" si="43"/>
        <v>28508.555715487721</v>
      </c>
      <c r="AA191" s="26">
        <f t="shared" si="44"/>
        <v>49203.143111569967</v>
      </c>
    </row>
    <row r="192" spans="1:27" x14ac:dyDescent="0.35">
      <c r="A192" s="15">
        <v>5</v>
      </c>
      <c r="C192" s="16">
        <f t="shared" si="45"/>
        <v>44095</v>
      </c>
      <c r="D192" s="21">
        <v>189</v>
      </c>
      <c r="E192" s="17"/>
      <c r="F192" s="46"/>
      <c r="G192" s="46"/>
      <c r="H192" s="46">
        <v>1</v>
      </c>
      <c r="L192" s="19"/>
      <c r="Q192" s="31"/>
      <c r="R192" s="31"/>
      <c r="T192" s="24">
        <f t="shared" si="40"/>
        <v>1.8480000000000001</v>
      </c>
      <c r="U192">
        <f>IF(A192=0,$AG$2,IF(A192=1,$AG$3,IF(A192=2,$AG$4,IF(A192=3,$AG$5,IF(A192=4,$AG$6,IF(A192=5,$AG$7,IF(A192=6,#REF!,IF(A192=7,$AG$9,IF(A192=8,$AG$8,"")))))))))</f>
        <v>8.4000000000000005E-2</v>
      </c>
      <c r="V192">
        <v>22.22</v>
      </c>
      <c r="W192">
        <f>$AD$6</f>
        <v>4.5454545454545456E-2</v>
      </c>
      <c r="X192">
        <f t="shared" si="41"/>
        <v>3.8545454545454549E-2</v>
      </c>
      <c r="Y192" s="32">
        <f t="shared" si="42"/>
        <v>231061.79188377952</v>
      </c>
      <c r="Z192" s="26">
        <f t="shared" si="43"/>
        <v>29008.221563037539</v>
      </c>
      <c r="AA192" s="26">
        <f t="shared" si="44"/>
        <v>50498.986553183044</v>
      </c>
    </row>
    <row r="193" spans="1:27" x14ac:dyDescent="0.35">
      <c r="A193" s="15">
        <v>5</v>
      </c>
      <c r="C193" s="16">
        <f t="shared" si="45"/>
        <v>44096</v>
      </c>
      <c r="D193" s="21">
        <v>190</v>
      </c>
      <c r="E193" s="17"/>
      <c r="F193" s="46"/>
      <c r="G193" s="46"/>
      <c r="H193" s="46">
        <v>1</v>
      </c>
      <c r="L193" s="19"/>
      <c r="Q193" s="31"/>
      <c r="R193" s="31"/>
      <c r="T193" s="24">
        <f t="shared" si="40"/>
        <v>1.8480000000000001</v>
      </c>
      <c r="U193">
        <f>IF(A193=0,$AG$2,IF(A193=1,$AG$3,IF(A193=2,$AG$4,IF(A193=3,$AG$5,IF(A193=4,$AG$6,IF(A193=5,$AG$7,IF(A193=6,#REF!,IF(A193=7,$AG$9,IF(A193=8,$AG$8,"")))))))))</f>
        <v>8.4000000000000005E-2</v>
      </c>
      <c r="V193">
        <v>22.22</v>
      </c>
      <c r="W193">
        <f>$AD$6</f>
        <v>4.5454545454545456E-2</v>
      </c>
      <c r="X193">
        <f t="shared" si="41"/>
        <v>3.8545454545454549E-2</v>
      </c>
      <c r="Y193" s="32">
        <f t="shared" si="42"/>
        <v>229248.90034662103</v>
      </c>
      <c r="Z193" s="26">
        <f t="shared" si="43"/>
        <v>29502.557574603423</v>
      </c>
      <c r="AA193" s="26">
        <f t="shared" si="44"/>
        <v>51817.542078775659</v>
      </c>
    </row>
    <row r="194" spans="1:27" x14ac:dyDescent="0.35">
      <c r="A194" s="15">
        <v>5</v>
      </c>
      <c r="C194" s="16">
        <f t="shared" si="45"/>
        <v>44097</v>
      </c>
      <c r="D194" s="21">
        <v>191</v>
      </c>
      <c r="E194" s="17"/>
      <c r="F194" s="46"/>
      <c r="G194" s="46"/>
      <c r="H194" s="46">
        <v>1</v>
      </c>
      <c r="L194" s="19"/>
      <c r="Q194" s="31"/>
      <c r="R194" s="31"/>
      <c r="T194" s="24">
        <f t="shared" si="40"/>
        <v>1.8480000000000001</v>
      </c>
      <c r="U194">
        <f>IF(A194=0,$AG$2,IF(A194=1,$AG$3,IF(A194=2,$AG$4,IF(A194=3,$AG$5,IF(A194=4,$AG$6,IF(A194=5,$AG$7,IF(A194=6,#REF!,IF(A194=7,$AG$9,IF(A194=8,$AG$8,"")))))))))</f>
        <v>8.4000000000000005E-2</v>
      </c>
      <c r="V194">
        <v>22.22</v>
      </c>
      <c r="W194">
        <f>$AD$6</f>
        <v>4.5454545454545456E-2</v>
      </c>
      <c r="X194">
        <f t="shared" si="41"/>
        <v>3.8545454545454549E-2</v>
      </c>
      <c r="Y194" s="32">
        <f t="shared" si="42"/>
        <v>227419.58107986843</v>
      </c>
      <c r="Z194" s="26">
        <f t="shared" si="43"/>
        <v>29990.851497055861</v>
      </c>
      <c r="AA194" s="26">
        <f t="shared" si="44"/>
        <v>53158.567423075816</v>
      </c>
    </row>
    <row r="195" spans="1:27" x14ac:dyDescent="0.35">
      <c r="A195" s="15">
        <v>5</v>
      </c>
      <c r="C195" s="16">
        <f t="shared" si="45"/>
        <v>44098</v>
      </c>
      <c r="D195" s="21">
        <v>192</v>
      </c>
      <c r="E195" s="17"/>
      <c r="F195" s="46"/>
      <c r="G195" s="46"/>
      <c r="H195" s="46">
        <v>1</v>
      </c>
      <c r="L195" s="19"/>
      <c r="Q195" s="31"/>
      <c r="R195" s="31"/>
      <c r="T195" s="24">
        <f t="shared" ref="T195:T258" si="53">U195/W195</f>
        <v>1.8480000000000001</v>
      </c>
      <c r="U195">
        <f>IF(A195=0,$AG$2,IF(A195=1,$AG$3,IF(A195=2,$AG$4,IF(A195=3,$AG$5,IF(A195=4,$AG$6,IF(A195=5,$AG$7,IF(A195=6,#REF!,IF(A195=7,$AG$9,IF(A195=8,$AG$8,"")))))))))</f>
        <v>8.4000000000000005E-2</v>
      </c>
      <c r="V195">
        <v>22.22</v>
      </c>
      <c r="W195">
        <f>$AD$6</f>
        <v>4.5454545454545456E-2</v>
      </c>
      <c r="X195">
        <f t="shared" ref="X195:X258" si="54">U195-W195</f>
        <v>3.8545454545454549E-2</v>
      </c>
      <c r="Y195" s="32">
        <f t="shared" ref="Y195:Y258" si="55">Y194-((Y194/$AD$2)*(U195*Z194))</f>
        <v>225574.823802139</v>
      </c>
      <c r="Z195" s="26">
        <f t="shared" ref="Z195:Z258" si="56">Z194+(Y194/$AD$2)*(U195*Z194)-(Z194*W195)</f>
        <v>30472.388252191846</v>
      </c>
      <c r="AA195" s="26">
        <f t="shared" ref="AA195:AA258" si="57">AA194+(Z194*W195)</f>
        <v>54521.787945669261</v>
      </c>
    </row>
    <row r="196" spans="1:27" x14ac:dyDescent="0.35">
      <c r="A196" s="15">
        <v>5</v>
      </c>
      <c r="C196" s="16">
        <f t="shared" ref="C196:C259" si="58">C195+1</f>
        <v>44099</v>
      </c>
      <c r="D196" s="21">
        <v>193</v>
      </c>
      <c r="E196" s="17"/>
      <c r="F196" s="46"/>
      <c r="G196" s="46"/>
      <c r="H196" s="46">
        <v>1</v>
      </c>
      <c r="L196" s="19"/>
      <c r="Q196" s="31"/>
      <c r="R196" s="31"/>
      <c r="T196" s="24">
        <f t="shared" si="53"/>
        <v>1.8480000000000001</v>
      </c>
      <c r="U196">
        <f>IF(A196=0,$AG$2,IF(A196=1,$AG$3,IF(A196=2,$AG$4,IF(A196=3,$AG$5,IF(A196=4,$AG$6,IF(A196=5,$AG$7,IF(A196=6,#REF!,IF(A196=7,$AG$9,IF(A196=8,$AG$8,"")))))))))</f>
        <v>8.4000000000000005E-2</v>
      </c>
      <c r="V196">
        <v>22.22</v>
      </c>
      <c r="W196">
        <f>$AD$6</f>
        <v>4.5454545454545456E-2</v>
      </c>
      <c r="X196">
        <f t="shared" si="54"/>
        <v>3.8545454545454549E-2</v>
      </c>
      <c r="Y196" s="32">
        <f t="shared" si="55"/>
        <v>223715.65124312212</v>
      </c>
      <c r="Z196" s="26">
        <f t="shared" si="56"/>
        <v>30946.452254290925</v>
      </c>
      <c r="AA196" s="26">
        <f t="shared" si="57"/>
        <v>55906.896502587071</v>
      </c>
    </row>
    <row r="197" spans="1:27" x14ac:dyDescent="0.35">
      <c r="A197" s="15">
        <v>5</v>
      </c>
      <c r="C197" s="16">
        <f t="shared" si="58"/>
        <v>44100</v>
      </c>
      <c r="D197" s="21">
        <v>194</v>
      </c>
      <c r="E197" s="17"/>
      <c r="F197" s="46"/>
      <c r="G197" s="46"/>
      <c r="H197" s="46">
        <v>1</v>
      </c>
      <c r="L197" s="19"/>
      <c r="Q197" s="31"/>
      <c r="R197" s="31"/>
      <c r="T197" s="24">
        <f t="shared" si="53"/>
        <v>1.8480000000000001</v>
      </c>
      <c r="U197">
        <f>IF(A197=0,$AG$2,IF(A197=1,$AG$3,IF(A197=2,$AG$4,IF(A197=3,$AG$5,IF(A197=4,$AG$6,IF(A197=5,$AG$7,IF(A197=6,#REF!,IF(A197=7,$AG$9,IF(A197=8,$AG$8,"")))))))))</f>
        <v>8.4000000000000005E-2</v>
      </c>
      <c r="V197">
        <v>22.22</v>
      </c>
      <c r="W197">
        <f>$AD$6</f>
        <v>4.5454545454545456E-2</v>
      </c>
      <c r="X197">
        <f t="shared" si="54"/>
        <v>3.8545454545454549E-2</v>
      </c>
      <c r="Y197" s="32">
        <f t="shared" si="55"/>
        <v>221843.11678864658</v>
      </c>
      <c r="Z197" s="26">
        <f t="shared" si="56"/>
        <v>31412.329788116887</v>
      </c>
      <c r="AA197" s="26">
        <f t="shared" si="57"/>
        <v>57313.553423236655</v>
      </c>
    </row>
    <row r="198" spans="1:27" x14ac:dyDescent="0.35">
      <c r="A198" s="15">
        <v>5</v>
      </c>
      <c r="C198" s="16">
        <f t="shared" si="58"/>
        <v>44101</v>
      </c>
      <c r="D198" s="21">
        <v>195</v>
      </c>
      <c r="E198" s="17"/>
      <c r="F198" s="46"/>
      <c r="G198" s="46"/>
      <c r="H198" s="46">
        <v>1</v>
      </c>
      <c r="L198" s="19"/>
      <c r="Q198" s="31"/>
      <c r="R198" s="31"/>
      <c r="T198" s="24">
        <f t="shared" si="53"/>
        <v>1.8480000000000001</v>
      </c>
      <c r="U198">
        <f>IF(A198=0,$AG$2,IF(A198=1,$AG$3,IF(A198=2,$AG$4,IF(A198=3,$AG$5,IF(A198=4,$AG$6,IF(A198=5,$AG$7,IF(A198=6,#REF!,IF(A198=7,$AG$9,IF(A198=8,$AG$8,"")))))))))</f>
        <v>8.4000000000000005E-2</v>
      </c>
      <c r="V198">
        <v>22.22</v>
      </c>
      <c r="W198">
        <f>$AD$6</f>
        <v>4.5454545454545456E-2</v>
      </c>
      <c r="X198">
        <f t="shared" si="54"/>
        <v>3.8545454545454549E-2</v>
      </c>
      <c r="Y198" s="32">
        <f t="shared" si="55"/>
        <v>219958.30197113077</v>
      </c>
      <c r="Z198" s="26">
        <f t="shared" si="56"/>
        <v>31869.311433445564</v>
      </c>
      <c r="AA198" s="26">
        <f t="shared" si="57"/>
        <v>58741.386595423784</v>
      </c>
    </row>
    <row r="199" spans="1:27" x14ac:dyDescent="0.35">
      <c r="A199" s="15">
        <v>5</v>
      </c>
      <c r="C199" s="16">
        <f t="shared" si="58"/>
        <v>44102</v>
      </c>
      <c r="D199" s="21">
        <v>196</v>
      </c>
      <c r="E199" s="17"/>
      <c r="F199" s="46"/>
      <c r="G199" s="46"/>
      <c r="H199" s="46">
        <v>1</v>
      </c>
      <c r="L199" s="19"/>
      <c r="Q199" s="31"/>
      <c r="R199" s="31"/>
      <c r="T199" s="24">
        <f t="shared" si="53"/>
        <v>1.8480000000000001</v>
      </c>
      <c r="U199">
        <f>IF(A199=0,$AG$2,IF(A199=1,$AG$3,IF(A199=2,$AG$4,IF(A199=3,$AG$5,IF(A199=4,$AG$6,IF(A199=5,$AG$7,IF(A199=6,#REF!,IF(A199=7,$AG$9,IF(A199=8,$AG$8,"")))))))))</f>
        <v>8.4000000000000005E-2</v>
      </c>
      <c r="V199">
        <v>22.22</v>
      </c>
      <c r="W199">
        <f>$AD$6</f>
        <v>4.5454545454545456E-2</v>
      </c>
      <c r="X199">
        <f t="shared" si="54"/>
        <v>3.8545454545454549E-2</v>
      </c>
      <c r="Y199" s="32">
        <f t="shared" si="55"/>
        <v>218062.31381799604</v>
      </c>
      <c r="Z199" s="26">
        <f t="shared" si="56"/>
        <v>32316.694521423669</v>
      </c>
      <c r="AA199" s="26">
        <f t="shared" si="57"/>
        <v>60189.991660580403</v>
      </c>
    </row>
    <row r="200" spans="1:27" x14ac:dyDescent="0.35">
      <c r="A200" s="15">
        <v>5</v>
      </c>
      <c r="C200" s="16">
        <f t="shared" si="58"/>
        <v>44103</v>
      </c>
      <c r="D200" s="21">
        <v>197</v>
      </c>
      <c r="E200" s="17"/>
      <c r="F200" s="46"/>
      <c r="G200" s="46"/>
      <c r="H200" s="46">
        <v>1</v>
      </c>
      <c r="L200" s="19"/>
      <c r="Q200" s="31"/>
      <c r="R200" s="31"/>
      <c r="T200" s="24">
        <f t="shared" si="53"/>
        <v>1.8480000000000001</v>
      </c>
      <c r="U200">
        <f>IF(A200=0,$AG$2,IF(A200=1,$AG$3,IF(A200=2,$AG$4,IF(A200=3,$AG$5,IF(A200=4,$AG$6,IF(A200=5,$AG$7,IF(A200=6,#REF!,IF(A200=7,$AG$9,IF(A200=8,$AG$8,"")))))))))</f>
        <v>8.4000000000000005E-2</v>
      </c>
      <c r="V200">
        <v>22.22</v>
      </c>
      <c r="W200">
        <f>$AD$6</f>
        <v>4.5454545454545456E-2</v>
      </c>
      <c r="X200">
        <f t="shared" si="54"/>
        <v>3.8545454545454549E-2</v>
      </c>
      <c r="Y200" s="32">
        <f t="shared" si="55"/>
        <v>216156.28207192934</v>
      </c>
      <c r="Z200" s="26">
        <f t="shared" si="56"/>
        <v>32753.785607425663</v>
      </c>
      <c r="AA200" s="26">
        <f t="shared" si="57"/>
        <v>61658.932320645115</v>
      </c>
    </row>
    <row r="201" spans="1:27" x14ac:dyDescent="0.35">
      <c r="A201" s="15">
        <v>5</v>
      </c>
      <c r="C201" s="16">
        <f t="shared" si="58"/>
        <v>44104</v>
      </c>
      <c r="D201" s="21">
        <v>198</v>
      </c>
      <c r="E201" s="17"/>
      <c r="F201" s="46"/>
      <c r="G201" s="46"/>
      <c r="H201" s="46">
        <v>1</v>
      </c>
      <c r="L201" s="19"/>
      <c r="Q201" s="31"/>
      <c r="R201" s="31"/>
      <c r="T201" s="24">
        <f t="shared" si="53"/>
        <v>1.8480000000000001</v>
      </c>
      <c r="U201">
        <f>IF(A201=0,$AG$2,IF(A201=1,$AG$3,IF(A201=2,$AG$4,IF(A201=3,$AG$5,IF(A201=4,$AG$6,IF(A201=5,$AG$7,IF(A201=6,#REF!,IF(A201=7,$AG$9,IF(A201=8,$AG$8,"")))))))))</f>
        <v>8.4000000000000005E-2</v>
      </c>
      <c r="V201">
        <v>22.22</v>
      </c>
      <c r="W201">
        <f>$AD$6</f>
        <v>4.5454545454545456E-2</v>
      </c>
      <c r="X201">
        <f t="shared" si="54"/>
        <v>3.8545454545454549E-2</v>
      </c>
      <c r="Y201" s="32">
        <f t="shared" si="55"/>
        <v>214241.35629806563</v>
      </c>
      <c r="Z201" s="26">
        <f t="shared" si="56"/>
        <v>33179.902944588204</v>
      </c>
      <c r="AA201" s="26">
        <f t="shared" si="57"/>
        <v>63147.740757346284</v>
      </c>
    </row>
    <row r="202" spans="1:27" x14ac:dyDescent="0.35">
      <c r="A202" s="15">
        <v>5</v>
      </c>
      <c r="C202" s="16">
        <f t="shared" si="58"/>
        <v>44105</v>
      </c>
      <c r="D202" s="21">
        <v>199</v>
      </c>
      <c r="E202" s="17"/>
      <c r="F202" s="46"/>
      <c r="G202" s="46"/>
      <c r="H202" s="46">
        <v>1</v>
      </c>
      <c r="L202" s="19"/>
      <c r="Q202" s="31"/>
      <c r="R202" s="31"/>
      <c r="T202" s="24">
        <f t="shared" si="53"/>
        <v>1.8480000000000001</v>
      </c>
      <c r="U202">
        <f>IF(A202=0,$AG$2,IF(A202=1,$AG$3,IF(A202=2,$AG$4,IF(A202=3,$AG$5,IF(A202=4,$AG$6,IF(A202=5,$AG$7,IF(A202=6,#REF!,IF(A202=7,$AG$9,IF(A202=8,$AG$8,"")))))))))</f>
        <v>8.4000000000000005E-2</v>
      </c>
      <c r="V202">
        <v>22.22</v>
      </c>
      <c r="W202">
        <f>$AD$6</f>
        <v>4.5454545454545456E-2</v>
      </c>
      <c r="X202">
        <f t="shared" si="54"/>
        <v>3.8545454545454549E-2</v>
      </c>
      <c r="Y202" s="32">
        <f t="shared" si="55"/>
        <v>212318.7028942066</v>
      </c>
      <c r="Z202" s="26">
        <f t="shared" si="56"/>
        <v>33594.378941875031</v>
      </c>
      <c r="AA202" s="26">
        <f t="shared" si="57"/>
        <v>64655.918163918475</v>
      </c>
    </row>
    <row r="203" spans="1:27" x14ac:dyDescent="0.35">
      <c r="A203" s="15">
        <v>5</v>
      </c>
      <c r="C203" s="16">
        <f t="shared" si="58"/>
        <v>44106</v>
      </c>
      <c r="D203" s="21">
        <v>200</v>
      </c>
      <c r="E203" s="17"/>
      <c r="F203" s="46"/>
      <c r="G203" s="46"/>
      <c r="H203" s="46">
        <v>1</v>
      </c>
      <c r="L203" s="19"/>
      <c r="Q203" s="31"/>
      <c r="R203" s="31"/>
      <c r="T203" s="24">
        <f t="shared" si="53"/>
        <v>1.8480000000000001</v>
      </c>
      <c r="U203">
        <f>IF(A203=0,$AG$2,IF(A203=1,$AG$3,IF(A203=2,$AG$4,IF(A203=3,$AG$5,IF(A203=4,$AG$6,IF(A203=5,$AG$7,IF(A203=6,#REF!,IF(A203=7,$AG$9,IF(A203=8,$AG$8,"")))))))))</f>
        <v>8.4000000000000005E-2</v>
      </c>
      <c r="V203">
        <v>22.22</v>
      </c>
      <c r="W203">
        <f>$AD$6</f>
        <v>4.5454545454545456E-2</v>
      </c>
      <c r="X203">
        <f t="shared" si="54"/>
        <v>3.8545454545454549E-2</v>
      </c>
      <c r="Y203" s="32">
        <f t="shared" si="55"/>
        <v>210389.50202108402</v>
      </c>
      <c r="Z203" s="26">
        <f t="shared" si="56"/>
        <v>33996.562590366913</v>
      </c>
      <c r="AA203" s="26">
        <f t="shared" si="57"/>
        <v>66182.935388549158</v>
      </c>
    </row>
    <row r="204" spans="1:27" x14ac:dyDescent="0.35">
      <c r="A204" s="15">
        <v>5</v>
      </c>
      <c r="C204" s="16">
        <f t="shared" si="58"/>
        <v>44107</v>
      </c>
      <c r="D204" s="21">
        <v>201</v>
      </c>
      <c r="E204" s="17"/>
      <c r="F204" s="46"/>
      <c r="G204" s="46"/>
      <c r="H204" s="46">
        <v>1</v>
      </c>
      <c r="L204" s="19"/>
      <c r="Q204" s="31"/>
      <c r="R204" s="31"/>
      <c r="T204" s="24">
        <f t="shared" si="53"/>
        <v>1.8480000000000001</v>
      </c>
      <c r="U204">
        <f>IF(A204=0,$AG$2,IF(A204=1,$AG$3,IF(A204=2,$AG$4,IF(A204=3,$AG$5,IF(A204=4,$AG$6,IF(A204=5,$AG$7,IF(A204=6,#REF!,IF(A204=7,$AG$9,IF(A204=8,$AG$8,"")))))))))</f>
        <v>8.4000000000000005E-2</v>
      </c>
      <c r="V204">
        <v>22.22</v>
      </c>
      <c r="W204">
        <f>$AD$6</f>
        <v>4.5454545454545456E-2</v>
      </c>
      <c r="X204">
        <f t="shared" si="54"/>
        <v>3.8545454545454549E-2</v>
      </c>
      <c r="Y204" s="32">
        <f t="shared" si="55"/>
        <v>208454.94447040095</v>
      </c>
      <c r="Z204" s="26">
        <f t="shared" si="56"/>
        <v>34385.821841487836</v>
      </c>
      <c r="AA204" s="26">
        <f t="shared" si="57"/>
        <v>67728.233688111286</v>
      </c>
    </row>
    <row r="205" spans="1:27" x14ac:dyDescent="0.35">
      <c r="A205" s="15">
        <v>5</v>
      </c>
      <c r="C205" s="16">
        <f t="shared" si="58"/>
        <v>44108</v>
      </c>
      <c r="D205" s="21">
        <v>202</v>
      </c>
      <c r="E205" s="17"/>
      <c r="F205" s="46"/>
      <c r="G205" s="46"/>
      <c r="H205" s="46">
        <v>1</v>
      </c>
      <c r="L205" s="19"/>
      <c r="Q205" s="31"/>
      <c r="R205" s="31"/>
      <c r="T205" s="24">
        <f t="shared" si="53"/>
        <v>1.8480000000000001</v>
      </c>
      <c r="U205">
        <f>IF(A205=0,$AG$2,IF(A205=1,$AG$3,IF(A205=2,$AG$4,IF(A205=3,$AG$5,IF(A205=4,$AG$6,IF(A205=5,$AG$7,IF(A205=6,#REF!,IF(A205=7,$AG$9,IF(A205=8,$AG$8,"")))))))))</f>
        <v>8.4000000000000005E-2</v>
      </c>
      <c r="V205">
        <v>22.22</v>
      </c>
      <c r="W205">
        <f>$AD$6</f>
        <v>4.5454545454545456E-2</v>
      </c>
      <c r="X205">
        <f t="shared" si="54"/>
        <v>3.8545454545454549E-2</v>
      </c>
      <c r="Y205" s="32">
        <f t="shared" si="55"/>
        <v>206516.22848893132</v>
      </c>
      <c r="Z205" s="26">
        <f t="shared" si="56"/>
        <v>34761.545921071658</v>
      </c>
      <c r="AA205" s="26">
        <f t="shared" si="57"/>
        <v>69291.225589997091</v>
      </c>
    </row>
    <row r="206" spans="1:27" x14ac:dyDescent="0.35">
      <c r="A206" s="15">
        <v>5</v>
      </c>
      <c r="C206" s="16">
        <f t="shared" si="58"/>
        <v>44109</v>
      </c>
      <c r="D206" s="21">
        <v>203</v>
      </c>
      <c r="E206" s="17"/>
      <c r="F206" s="46"/>
      <c r="G206" s="46"/>
      <c r="H206" s="46">
        <v>1</v>
      </c>
      <c r="L206" s="19"/>
      <c r="Q206" s="31"/>
      <c r="R206" s="31"/>
      <c r="T206" s="24">
        <f t="shared" si="53"/>
        <v>1.8480000000000001</v>
      </c>
      <c r="U206">
        <f>IF(A206=0,$AG$2,IF(A206=1,$AG$3,IF(A206=2,$AG$4,IF(A206=3,$AG$5,IF(A206=4,$AG$6,IF(A206=5,$AG$7,IF(A206=6,#REF!,IF(A206=7,$AG$9,IF(A206=8,$AG$8,"")))))))))</f>
        <v>8.4000000000000005E-2</v>
      </c>
      <c r="V206">
        <v>22.22</v>
      </c>
      <c r="W206">
        <f>$AD$6</f>
        <v>4.5454545454545456E-2</v>
      </c>
      <c r="X206">
        <f t="shared" si="54"/>
        <v>3.8545454545454549E-2</v>
      </c>
      <c r="Y206" s="32">
        <f t="shared" si="55"/>
        <v>204574.55657731963</v>
      </c>
      <c r="Z206" s="26">
        <f t="shared" si="56"/>
        <v>35123.147563543724</v>
      </c>
      <c r="AA206" s="26">
        <f t="shared" si="57"/>
        <v>70871.295859136706</v>
      </c>
    </row>
    <row r="207" spans="1:27" x14ac:dyDescent="0.35">
      <c r="A207" s="15">
        <v>5</v>
      </c>
      <c r="C207" s="16">
        <f t="shared" si="58"/>
        <v>44110</v>
      </c>
      <c r="D207" s="21">
        <v>204</v>
      </c>
      <c r="E207" s="17"/>
      <c r="F207" s="46"/>
      <c r="G207" s="46"/>
      <c r="H207" s="46">
        <v>1</v>
      </c>
      <c r="L207" s="19"/>
      <c r="Q207" s="31"/>
      <c r="R207" s="31"/>
      <c r="T207" s="24">
        <f t="shared" si="53"/>
        <v>1.8480000000000001</v>
      </c>
      <c r="U207">
        <f>IF(A207=0,$AG$2,IF(A207=1,$AG$3,IF(A207=2,$AG$4,IF(A207=3,$AG$5,IF(A207=4,$AG$6,IF(A207=5,$AG$7,IF(A207=6,#REF!,IF(A207=7,$AG$9,IF(A207=8,$AG$8,"")))))))))</f>
        <v>8.4000000000000005E-2</v>
      </c>
      <c r="V207">
        <v>22.22</v>
      </c>
      <c r="W207">
        <f>$AD$6</f>
        <v>4.5454545454545456E-2</v>
      </c>
      <c r="X207">
        <f t="shared" si="54"/>
        <v>3.8545454545454549E-2</v>
      </c>
      <c r="Y207" s="32">
        <f t="shared" si="55"/>
        <v>202631.13228239361</v>
      </c>
      <c r="Z207" s="26">
        <f t="shared" si="56"/>
        <v>35470.065151035938</v>
      </c>
      <c r="AA207" s="26">
        <f t="shared" si="57"/>
        <v>72467.802566570506</v>
      </c>
    </row>
    <row r="208" spans="1:27" x14ac:dyDescent="0.35">
      <c r="A208" s="15">
        <v>5</v>
      </c>
      <c r="C208" s="16">
        <f t="shared" si="58"/>
        <v>44111</v>
      </c>
      <c r="D208" s="21">
        <v>205</v>
      </c>
      <c r="E208" s="17"/>
      <c r="F208" s="46"/>
      <c r="G208" s="46"/>
      <c r="H208" s="46">
        <v>1</v>
      </c>
      <c r="L208" s="19"/>
      <c r="Q208" s="31"/>
      <c r="R208" s="31"/>
      <c r="T208" s="24">
        <f t="shared" si="53"/>
        <v>1.8480000000000001</v>
      </c>
      <c r="U208">
        <f>IF(A208=0,$AG$2,IF(A208=1,$AG$3,IF(A208=2,$AG$4,IF(A208=3,$AG$5,IF(A208=4,$AG$6,IF(A208=5,$AG$7,IF(A208=6,#REF!,IF(A208=7,$AG$9,IF(A208=8,$AG$8,"")))))))))</f>
        <v>8.4000000000000005E-2</v>
      </c>
      <c r="V208">
        <v>22.22</v>
      </c>
      <c r="W208">
        <f>$AD$6</f>
        <v>4.5454545454545456E-2</v>
      </c>
      <c r="X208">
        <f t="shared" si="54"/>
        <v>3.8545454545454549E-2</v>
      </c>
      <c r="Y208" s="32">
        <f t="shared" si="55"/>
        <v>200687.15700178029</v>
      </c>
      <c r="Z208" s="26">
        <f t="shared" si="56"/>
        <v>35801.764742965788</v>
      </c>
      <c r="AA208" s="26">
        <f t="shared" si="57"/>
        <v>74080.07825525396</v>
      </c>
    </row>
    <row r="209" spans="1:27" x14ac:dyDescent="0.35">
      <c r="A209" s="15">
        <v>5</v>
      </c>
      <c r="C209" s="16">
        <f t="shared" si="58"/>
        <v>44112</v>
      </c>
      <c r="D209" s="21">
        <v>206</v>
      </c>
      <c r="E209" s="17"/>
      <c r="F209" s="46"/>
      <c r="G209" s="46"/>
      <c r="H209" s="46">
        <v>1</v>
      </c>
      <c r="L209" s="19"/>
      <c r="Q209" s="31"/>
      <c r="R209" s="31"/>
      <c r="T209" s="24">
        <f t="shared" si="53"/>
        <v>1.8480000000000001</v>
      </c>
      <c r="U209">
        <f>IF(A209=0,$AG$2,IF(A209=1,$AG$3,IF(A209=2,$AG$4,IF(A209=3,$AG$5,IF(A209=4,$AG$6,IF(A209=5,$AG$7,IF(A209=6,#REF!,IF(A209=7,$AG$9,IF(A209=8,$AG$8,"")))))))))</f>
        <v>8.4000000000000005E-2</v>
      </c>
      <c r="V209">
        <v>22.22</v>
      </c>
      <c r="W209">
        <f>$AD$6</f>
        <v>4.5454545454545456E-2</v>
      </c>
      <c r="X209">
        <f t="shared" si="54"/>
        <v>3.8545454545454549E-2</v>
      </c>
      <c r="Y209" s="32">
        <f t="shared" si="55"/>
        <v>198743.82681940272</v>
      </c>
      <c r="Z209" s="26">
        <f t="shared" si="56"/>
        <v>36117.741982481282</v>
      </c>
      <c r="AA209" s="26">
        <f t="shared" si="57"/>
        <v>75707.431198116043</v>
      </c>
    </row>
    <row r="210" spans="1:27" x14ac:dyDescent="0.35">
      <c r="A210" s="15">
        <v>5</v>
      </c>
      <c r="C210" s="16">
        <f t="shared" si="58"/>
        <v>44113</v>
      </c>
      <c r="D210" s="21">
        <v>207</v>
      </c>
      <c r="E210" s="17"/>
      <c r="F210" s="46"/>
      <c r="G210" s="46"/>
      <c r="H210" s="46">
        <v>1</v>
      </c>
      <c r="L210" s="19"/>
      <c r="Q210" s="31"/>
      <c r="R210" s="31"/>
      <c r="T210" s="24">
        <f t="shared" si="53"/>
        <v>1.8480000000000001</v>
      </c>
      <c r="U210">
        <f>IF(A210=0,$AG$2,IF(A210=1,$AG$3,IF(A210=2,$AG$4,IF(A210=3,$AG$5,IF(A210=4,$AG$6,IF(A210=5,$AG$7,IF(A210=6,#REF!,IF(A210=7,$AG$9,IF(A210=8,$AG$8,"")))))))))</f>
        <v>8.4000000000000005E-2</v>
      </c>
      <c r="V210">
        <v>22.22</v>
      </c>
      <c r="W210">
        <f>$AD$6</f>
        <v>4.5454545454545456E-2</v>
      </c>
      <c r="X210">
        <f t="shared" si="54"/>
        <v>3.8545454545454549E-2</v>
      </c>
      <c r="Y210" s="32">
        <f t="shared" si="55"/>
        <v>196802.32939003257</v>
      </c>
      <c r="Z210" s="26">
        <f t="shared" si="56"/>
        <v>36417.523867193187</v>
      </c>
      <c r="AA210" s="26">
        <f t="shared" si="57"/>
        <v>77349.14674277429</v>
      </c>
    </row>
    <row r="211" spans="1:27" x14ac:dyDescent="0.35">
      <c r="A211" s="15">
        <v>5</v>
      </c>
      <c r="C211" s="16">
        <f t="shared" si="58"/>
        <v>44114</v>
      </c>
      <c r="D211" s="21">
        <v>208</v>
      </c>
      <c r="E211" s="17"/>
      <c r="F211" s="46"/>
      <c r="G211" s="46"/>
      <c r="H211" s="46">
        <v>1</v>
      </c>
      <c r="L211" s="19"/>
      <c r="Q211" s="31"/>
      <c r="R211" s="31"/>
      <c r="T211" s="24">
        <f t="shared" si="53"/>
        <v>1.8480000000000001</v>
      </c>
      <c r="U211">
        <f>IF(A211=0,$AG$2,IF(A211=1,$AG$3,IF(A211=2,$AG$4,IF(A211=3,$AG$5,IF(A211=4,$AG$6,IF(A211=5,$AG$7,IF(A211=6,#REF!,IF(A211=7,$AG$9,IF(A211=8,$AG$8,"")))))))))</f>
        <v>8.4000000000000005E-2</v>
      </c>
      <c r="V211">
        <v>22.22</v>
      </c>
      <c r="W211">
        <f>$AD$6</f>
        <v>4.5454545454545456E-2</v>
      </c>
      <c r="X211">
        <f t="shared" si="54"/>
        <v>3.8545454545454549E-2</v>
      </c>
      <c r="Y211" s="32">
        <f t="shared" si="55"/>
        <v>194863.84089049243</v>
      </c>
      <c r="Z211" s="26">
        <f t="shared" si="56"/>
        <v>36700.670372770001</v>
      </c>
      <c r="AA211" s="26">
        <f t="shared" si="57"/>
        <v>79004.488736737621</v>
      </c>
    </row>
    <row r="212" spans="1:27" x14ac:dyDescent="0.35">
      <c r="A212" s="15">
        <v>5</v>
      </c>
      <c r="C212" s="16">
        <f t="shared" si="58"/>
        <v>44115</v>
      </c>
      <c r="D212" s="21">
        <v>209</v>
      </c>
      <c r="E212" s="17"/>
      <c r="F212" s="46"/>
      <c r="G212" s="46"/>
      <c r="H212" s="46">
        <v>1</v>
      </c>
      <c r="L212" s="19"/>
      <c r="Q212" s="31"/>
      <c r="R212" s="31"/>
      <c r="T212" s="24">
        <f t="shared" si="53"/>
        <v>1.8480000000000001</v>
      </c>
      <c r="U212">
        <f>IF(A212=0,$AG$2,IF(A212=1,$AG$3,IF(A212=2,$AG$4,IF(A212=3,$AG$5,IF(A212=4,$AG$6,IF(A212=5,$AG$7,IF(A212=6,#REF!,IF(A212=7,$AG$9,IF(A212=8,$AG$8,"")))))))))</f>
        <v>8.4000000000000005E-2</v>
      </c>
      <c r="V212">
        <v>22.22</v>
      </c>
      <c r="W212">
        <f>$AD$6</f>
        <v>4.5454545454545456E-2</v>
      </c>
      <c r="X212">
        <f t="shared" si="54"/>
        <v>3.8545454545454549E-2</v>
      </c>
      <c r="Y212" s="32">
        <f t="shared" si="55"/>
        <v>192929.5230543474</v>
      </c>
      <c r="Z212" s="26">
        <f t="shared" si="56"/>
        <v>36966.77591924365</v>
      </c>
      <c r="AA212" s="26">
        <f t="shared" si="57"/>
        <v>80672.701026408991</v>
      </c>
    </row>
    <row r="213" spans="1:27" x14ac:dyDescent="0.35">
      <c r="A213" s="15">
        <v>5</v>
      </c>
      <c r="C213" s="16">
        <f t="shared" si="58"/>
        <v>44116</v>
      </c>
      <c r="D213" s="21">
        <v>210</v>
      </c>
      <c r="E213" s="17"/>
      <c r="F213" s="46"/>
      <c r="G213" s="46"/>
      <c r="H213" s="46">
        <v>1</v>
      </c>
      <c r="L213" s="19"/>
      <c r="Q213" s="31"/>
      <c r="R213" s="31"/>
      <c r="T213" s="24">
        <f t="shared" si="53"/>
        <v>1.8480000000000001</v>
      </c>
      <c r="U213">
        <f>IF(A213=0,$AG$2,IF(A213=1,$AG$3,IF(A213=2,$AG$4,IF(A213=3,$AG$5,IF(A213=4,$AG$6,IF(A213=5,$AG$7,IF(A213=6,#REF!,IF(A213=7,$AG$9,IF(A213=8,$AG$8,"")))))))))</f>
        <v>8.4000000000000005E-2</v>
      </c>
      <c r="V213">
        <v>22.22</v>
      </c>
      <c r="W213">
        <f>$AD$6</f>
        <v>4.5454545454545456E-2</v>
      </c>
      <c r="X213">
        <f t="shared" si="54"/>
        <v>3.8545454545454549E-2</v>
      </c>
      <c r="Y213" s="32">
        <f t="shared" si="55"/>
        <v>191000.52030601416</v>
      </c>
      <c r="Z213" s="26">
        <f t="shared" si="56"/>
        <v>37215.470671247625</v>
      </c>
      <c r="AA213" s="26">
        <f t="shared" si="57"/>
        <v>82353.009022738246</v>
      </c>
    </row>
    <row r="214" spans="1:27" x14ac:dyDescent="0.35">
      <c r="A214" s="15">
        <v>5</v>
      </c>
      <c r="C214" s="16">
        <f t="shared" si="58"/>
        <v>44117</v>
      </c>
      <c r="D214" s="21">
        <v>211</v>
      </c>
      <c r="E214" s="17"/>
      <c r="F214" s="46"/>
      <c r="G214" s="46"/>
      <c r="H214" s="46">
        <v>1</v>
      </c>
      <c r="L214" s="19"/>
      <c r="Q214" s="31"/>
      <c r="R214" s="31"/>
      <c r="T214" s="24">
        <f t="shared" si="53"/>
        <v>1.8480000000000001</v>
      </c>
      <c r="U214">
        <f>IF(A214=0,$AG$2,IF(A214=1,$AG$3,IF(A214=2,$AG$4,IF(A214=3,$AG$5,IF(A214=4,$AG$6,IF(A214=5,$AG$7,IF(A214=6,#REF!,IF(A214=7,$AG$9,IF(A214=8,$AG$8,"")))))))))</f>
        <v>8.4000000000000005E-2</v>
      </c>
      <c r="V214">
        <v>22.22</v>
      </c>
      <c r="W214">
        <f>$AD$6</f>
        <v>4.5454545454545456E-2</v>
      </c>
      <c r="X214">
        <f t="shared" si="54"/>
        <v>3.8545454545454549E-2</v>
      </c>
      <c r="Y214" s="32">
        <f t="shared" si="55"/>
        <v>189077.95700915845</v>
      </c>
      <c r="Z214" s="26">
        <f t="shared" si="56"/>
        <v>37446.421664864814</v>
      </c>
      <c r="AA214" s="26">
        <f t="shared" si="57"/>
        <v>84044.621325976768</v>
      </c>
    </row>
    <row r="215" spans="1:27" x14ac:dyDescent="0.35">
      <c r="A215" s="15">
        <v>5</v>
      </c>
      <c r="C215" s="16">
        <f t="shared" si="58"/>
        <v>44118</v>
      </c>
      <c r="D215" s="21">
        <v>212</v>
      </c>
      <c r="E215" s="17"/>
      <c r="F215" s="46"/>
      <c r="G215" s="46"/>
      <c r="H215" s="46">
        <v>1</v>
      </c>
      <c r="L215" s="19"/>
      <c r="Q215" s="31"/>
      <c r="R215" s="31"/>
      <c r="T215" s="24">
        <f t="shared" si="53"/>
        <v>1.8480000000000001</v>
      </c>
      <c r="U215">
        <f>IF(A215=0,$AG$2,IF(A215=1,$AG$3,IF(A215=2,$AG$4,IF(A215=3,$AG$5,IF(A215=4,$AG$6,IF(A215=5,$AG$7,IF(A215=6,#REF!,IF(A215=7,$AG$9,IF(A215=8,$AG$8,"")))))))))</f>
        <v>8.4000000000000005E-2</v>
      </c>
      <c r="V215">
        <v>22.22</v>
      </c>
      <c r="W215">
        <f>$AD$6</f>
        <v>4.5454545454545456E-2</v>
      </c>
      <c r="X215">
        <f t="shared" si="54"/>
        <v>3.8545454545454549E-2</v>
      </c>
      <c r="Y215" s="32">
        <f t="shared" si="55"/>
        <v>187162.93484306769</v>
      </c>
      <c r="Z215" s="26">
        <f t="shared" si="56"/>
        <v>37659.333755279906</v>
      </c>
      <c r="AA215" s="26">
        <f t="shared" si="57"/>
        <v>85746.731401652447</v>
      </c>
    </row>
    <row r="216" spans="1:27" x14ac:dyDescent="0.35">
      <c r="A216" s="15">
        <v>5</v>
      </c>
      <c r="C216" s="16">
        <f t="shared" si="58"/>
        <v>44119</v>
      </c>
      <c r="D216" s="21">
        <v>213</v>
      </c>
      <c r="E216" s="17"/>
      <c r="F216" s="46"/>
      <c r="G216" s="46"/>
      <c r="H216" s="46">
        <v>1</v>
      </c>
      <c r="L216" s="19"/>
      <c r="Q216" s="31"/>
      <c r="R216" s="31"/>
      <c r="T216" s="24">
        <f t="shared" si="53"/>
        <v>1.8480000000000001</v>
      </c>
      <c r="U216">
        <f>IF(A216=0,$AG$2,IF(A216=1,$AG$3,IF(A216=2,$AG$4,IF(A216=3,$AG$5,IF(A216=4,$AG$6,IF(A216=5,$AG$7,IF(A216=6,#REF!,IF(A216=7,$AG$9,IF(A216=8,$AG$8,"")))))))))</f>
        <v>8.4000000000000005E-2</v>
      </c>
      <c r="V216">
        <v>22.22</v>
      </c>
      <c r="W216">
        <f>$AD$6</f>
        <v>4.5454545454545456E-2</v>
      </c>
      <c r="X216">
        <f t="shared" si="54"/>
        <v>3.8545454545454549E-2</v>
      </c>
      <c r="Y216" s="32">
        <f t="shared" si="55"/>
        <v>185256.5303193907</v>
      </c>
      <c r="Z216" s="26">
        <f t="shared" si="56"/>
        <v>37853.950380989627</v>
      </c>
      <c r="AA216" s="26">
        <f t="shared" si="57"/>
        <v>87458.519299619715</v>
      </c>
    </row>
    <row r="217" spans="1:27" x14ac:dyDescent="0.35">
      <c r="A217" s="15">
        <v>5</v>
      </c>
      <c r="C217" s="16">
        <f t="shared" si="58"/>
        <v>44120</v>
      </c>
      <c r="D217" s="21">
        <v>214</v>
      </c>
      <c r="E217" s="17"/>
      <c r="F217" s="46"/>
      <c r="G217" s="46"/>
      <c r="H217" s="46">
        <v>1</v>
      </c>
      <c r="L217" s="19"/>
      <c r="Q217" s="31"/>
      <c r="R217" s="31"/>
      <c r="T217" s="24">
        <f t="shared" si="53"/>
        <v>1.8480000000000001</v>
      </c>
      <c r="U217">
        <f>IF(A217=0,$AG$2,IF(A217=1,$AG$3,IF(A217=2,$AG$4,IF(A217=3,$AG$5,IF(A217=4,$AG$6,IF(A217=5,$AG$7,IF(A217=6,#REF!,IF(A217=7,$AG$9,IF(A217=8,$AG$8,"")))))))))</f>
        <v>8.4000000000000005E-2</v>
      </c>
      <c r="V217">
        <v>22.22</v>
      </c>
      <c r="W217">
        <f>$AD$6</f>
        <v>4.5454545454545456E-2</v>
      </c>
      <c r="X217">
        <f t="shared" si="54"/>
        <v>3.8545454545454549E-2</v>
      </c>
      <c r="Y217" s="32">
        <f t="shared" si="55"/>
        <v>183359.79245025088</v>
      </c>
      <c r="Z217" s="26">
        <f t="shared" si="56"/>
        <v>38030.054141902656</v>
      </c>
      <c r="AA217" s="26">
        <f t="shared" si="57"/>
        <v>89179.153407846519</v>
      </c>
    </row>
    <row r="218" spans="1:27" x14ac:dyDescent="0.35">
      <c r="A218" s="15">
        <v>5</v>
      </c>
      <c r="C218" s="16">
        <f t="shared" si="58"/>
        <v>44121</v>
      </c>
      <c r="D218" s="21">
        <v>215</v>
      </c>
      <c r="E218" s="17"/>
      <c r="F218" s="46"/>
      <c r="G218" s="46"/>
      <c r="H218" s="46">
        <v>1</v>
      </c>
      <c r="L218" s="19"/>
      <c r="Q218" s="31"/>
      <c r="R218" s="31"/>
      <c r="T218" s="24">
        <f t="shared" si="53"/>
        <v>1.8480000000000001</v>
      </c>
      <c r="U218">
        <f>IF(A218=0,$AG$2,IF(A218=1,$AG$3,IF(A218=2,$AG$4,IF(A218=3,$AG$5,IF(A218=4,$AG$6,IF(A218=5,$AG$7,IF(A218=6,#REF!,IF(A218=7,$AG$9,IF(A218=8,$AG$8,"")))))))))</f>
        <v>8.4000000000000005E-2</v>
      </c>
      <c r="V218">
        <v>22.22</v>
      </c>
      <c r="W218">
        <f>$AD$6</f>
        <v>4.5454545454545456E-2</v>
      </c>
      <c r="X218">
        <f t="shared" si="54"/>
        <v>3.8545454545454549E-2</v>
      </c>
      <c r="Y218" s="32">
        <f t="shared" si="55"/>
        <v>181473.74057728326</v>
      </c>
      <c r="Z218" s="26">
        <f t="shared" si="56"/>
        <v>38187.467190238342</v>
      </c>
      <c r="AA218" s="26">
        <f t="shared" si="57"/>
        <v>90907.792232478459</v>
      </c>
    </row>
    <row r="219" spans="1:27" x14ac:dyDescent="0.35">
      <c r="A219" s="15">
        <v>5</v>
      </c>
      <c r="C219" s="16">
        <f t="shared" si="58"/>
        <v>44122</v>
      </c>
      <c r="D219" s="21">
        <v>216</v>
      </c>
      <c r="E219" s="17"/>
      <c r="F219" s="46"/>
      <c r="G219" s="46"/>
      <c r="H219" s="46">
        <v>1</v>
      </c>
      <c r="L219" s="19"/>
      <c r="Q219" s="31"/>
      <c r="R219" s="31"/>
      <c r="T219" s="24">
        <f t="shared" si="53"/>
        <v>1.8480000000000001</v>
      </c>
      <c r="U219">
        <f>IF(A219=0,$AG$2,IF(A219=1,$AG$3,IF(A219=2,$AG$4,IF(A219=3,$AG$5,IF(A219=4,$AG$6,IF(A219=5,$AG$7,IF(A219=6,#REF!,IF(A219=7,$AG$9,IF(A219=8,$AG$8,"")))))))))</f>
        <v>8.4000000000000005E-2</v>
      </c>
      <c r="V219">
        <v>22.22</v>
      </c>
      <c r="W219">
        <f>$AD$6</f>
        <v>4.5454545454545456E-2</v>
      </c>
      <c r="X219">
        <f t="shared" si="54"/>
        <v>3.8545454545454549E-2</v>
      </c>
      <c r="Y219" s="32">
        <f t="shared" si="55"/>
        <v>179599.36236963945</v>
      </c>
      <c r="Z219" s="26">
        <f t="shared" si="56"/>
        <v>38326.051434689514</v>
      </c>
      <c r="AA219" s="26">
        <f t="shared" si="57"/>
        <v>92643.586195671116</v>
      </c>
    </row>
    <row r="220" spans="1:27" x14ac:dyDescent="0.35">
      <c r="A220" s="15">
        <v>5</v>
      </c>
      <c r="C220" s="16">
        <f t="shared" si="58"/>
        <v>44123</v>
      </c>
      <c r="D220" s="21">
        <v>217</v>
      </c>
      <c r="E220" s="17"/>
      <c r="F220" s="46"/>
      <c r="G220" s="46"/>
      <c r="H220" s="46">
        <v>1</v>
      </c>
      <c r="L220" s="19"/>
      <c r="Q220" s="31"/>
      <c r="R220" s="31"/>
      <c r="T220" s="24">
        <f t="shared" si="53"/>
        <v>1.8480000000000001</v>
      </c>
      <c r="U220">
        <f>IF(A220=0,$AG$2,IF(A220=1,$AG$3,IF(A220=2,$AG$4,IF(A220=3,$AG$5,IF(A220=4,$AG$6,IF(A220=5,$AG$7,IF(A220=6,#REF!,IF(A220=7,$AG$9,IF(A220=8,$AG$8,"")))))))))</f>
        <v>8.4000000000000005E-2</v>
      </c>
      <c r="V220">
        <v>22.22</v>
      </c>
      <c r="W220">
        <f>$AD$6</f>
        <v>4.5454545454545456E-2</v>
      </c>
      <c r="X220">
        <f t="shared" si="54"/>
        <v>3.8545454545454549E-2</v>
      </c>
      <c r="Y220" s="32">
        <f t="shared" si="55"/>
        <v>177737.61199746793</v>
      </c>
      <c r="Z220" s="26">
        <f t="shared" si="56"/>
        <v>38445.708559829691</v>
      </c>
      <c r="AA220" s="26">
        <f t="shared" si="57"/>
        <v>94385.679442702458</v>
      </c>
    </row>
    <row r="221" spans="1:27" x14ac:dyDescent="0.35">
      <c r="A221" s="15">
        <v>5</v>
      </c>
      <c r="C221" s="16">
        <f t="shared" si="58"/>
        <v>44124</v>
      </c>
      <c r="D221" s="21">
        <v>218</v>
      </c>
      <c r="E221" s="17"/>
      <c r="F221" s="46"/>
      <c r="G221" s="46"/>
      <c r="H221" s="46">
        <v>1</v>
      </c>
      <c r="L221" s="19"/>
      <c r="Q221" s="31"/>
      <c r="R221" s="31"/>
      <c r="T221" s="24">
        <f t="shared" si="53"/>
        <v>1.8480000000000001</v>
      </c>
      <c r="U221">
        <f>IF(A221=0,$AG$2,IF(A221=1,$AG$3,IF(A221=2,$AG$4,IF(A221=3,$AG$5,IF(A221=4,$AG$6,IF(A221=5,$AG$7,IF(A221=6,#REF!,IF(A221=7,$AG$9,IF(A221=8,$AG$8,"")))))))))</f>
        <v>8.4000000000000005E-2</v>
      </c>
      <c r="V221">
        <v>22.22</v>
      </c>
      <c r="W221">
        <f>$AD$6</f>
        <v>4.5454545454545456E-2</v>
      </c>
      <c r="X221">
        <f t="shared" si="54"/>
        <v>3.8545454545454549E-2</v>
      </c>
      <c r="Y221" s="32">
        <f t="shared" si="55"/>
        <v>175889.40848583158</v>
      </c>
      <c r="Z221" s="26">
        <f t="shared" si="56"/>
        <v>38546.379864201052</v>
      </c>
      <c r="AA221" s="26">
        <f t="shared" si="57"/>
        <v>96133.211649967445</v>
      </c>
    </row>
    <row r="222" spans="1:27" x14ac:dyDescent="0.35">
      <c r="A222" s="15">
        <v>5</v>
      </c>
      <c r="C222" s="16">
        <f t="shared" si="58"/>
        <v>44125</v>
      </c>
      <c r="D222" s="21">
        <v>219</v>
      </c>
      <c r="E222" s="17"/>
      <c r="F222" s="46"/>
      <c r="G222" s="46"/>
      <c r="H222" s="46">
        <v>1</v>
      </c>
      <c r="L222" s="19"/>
      <c r="Q222" s="31"/>
      <c r="R222" s="31"/>
      <c r="T222" s="24">
        <f t="shared" si="53"/>
        <v>1.8480000000000001</v>
      </c>
      <c r="U222">
        <f>IF(A222=0,$AG$2,IF(A222=1,$AG$3,IF(A222=2,$AG$4,IF(A222=3,$AG$5,IF(A222=4,$AG$6,IF(A222=5,$AG$7,IF(A222=6,#REF!,IF(A222=7,$AG$9,IF(A222=8,$AG$8,"")))))))))</f>
        <v>8.4000000000000005E-2</v>
      </c>
      <c r="V222">
        <v>22.22</v>
      </c>
      <c r="W222">
        <f>$AD$6</f>
        <v>4.5454545454545456E-2</v>
      </c>
      <c r="X222">
        <f t="shared" si="54"/>
        <v>3.8545454545454549E-2</v>
      </c>
      <c r="Y222" s="32">
        <f t="shared" si="55"/>
        <v>174055.63425248783</v>
      </c>
      <c r="Z222" s="26">
        <f t="shared" si="56"/>
        <v>38628.045921899284</v>
      </c>
      <c r="AA222" s="26">
        <f t="shared" si="57"/>
        <v>97885.31982561294</v>
      </c>
    </row>
    <row r="223" spans="1:27" x14ac:dyDescent="0.35">
      <c r="A223" s="15">
        <v>5</v>
      </c>
      <c r="C223" s="16">
        <f t="shared" si="58"/>
        <v>44126</v>
      </c>
      <c r="D223" s="21">
        <v>220</v>
      </c>
      <c r="E223" s="17"/>
      <c r="F223" s="46"/>
      <c r="G223" s="46"/>
      <c r="H223" s="46">
        <v>1</v>
      </c>
      <c r="L223" s="19"/>
      <c r="Q223" s="31"/>
      <c r="R223" s="31"/>
      <c r="T223" s="24">
        <f t="shared" si="53"/>
        <v>1.8480000000000001</v>
      </c>
      <c r="U223">
        <f>IF(A223=0,$AG$2,IF(A223=1,$AG$3,IF(A223=2,$AG$4,IF(A223=3,$AG$5,IF(A223=4,$AG$6,IF(A223=5,$AG$7,IF(A223=6,#REF!,IF(A223=7,$AG$9,IF(A223=8,$AG$8,"")))))))))</f>
        <v>8.4000000000000005E-2</v>
      </c>
      <c r="V223">
        <v>22.22</v>
      </c>
      <c r="W223">
        <f>$AD$6</f>
        <v>4.5454545454545456E-2</v>
      </c>
      <c r="X223">
        <f t="shared" si="54"/>
        <v>3.8545454545454549E-2</v>
      </c>
      <c r="Y223" s="32">
        <f t="shared" si="55"/>
        <v>172237.13383144923</v>
      </c>
      <c r="Z223" s="26">
        <f t="shared" si="56"/>
        <v>38690.726073760641</v>
      </c>
      <c r="AA223" s="26">
        <f t="shared" si="57"/>
        <v>99641.140094790186</v>
      </c>
    </row>
    <row r="224" spans="1:27" x14ac:dyDescent="0.35">
      <c r="A224" s="15">
        <v>5</v>
      </c>
      <c r="C224" s="16">
        <f t="shared" si="58"/>
        <v>44127</v>
      </c>
      <c r="D224" s="21">
        <v>221</v>
      </c>
      <c r="E224" s="17"/>
      <c r="F224" s="46"/>
      <c r="G224" s="46"/>
      <c r="H224" s="46">
        <v>1</v>
      </c>
      <c r="L224" s="19"/>
      <c r="Q224" s="31"/>
      <c r="R224" s="31"/>
      <c r="T224" s="24">
        <f t="shared" si="53"/>
        <v>1.8480000000000001</v>
      </c>
      <c r="U224">
        <f>IF(A224=0,$AG$2,IF(A224=1,$AG$3,IF(A224=2,$AG$4,IF(A224=3,$AG$5,IF(A224=4,$AG$6,IF(A224=5,$AG$7,IF(A224=6,#REF!,IF(A224=7,$AG$9,IF(A224=8,$AG$8,"")))))))))</f>
        <v>8.4000000000000005E-2</v>
      </c>
      <c r="V224">
        <v>22.22</v>
      </c>
      <c r="W224">
        <f>$AD$6</f>
        <v>4.5454545454545456E-2</v>
      </c>
      <c r="X224">
        <f t="shared" si="54"/>
        <v>3.8545454545454549E-2</v>
      </c>
      <c r="Y224" s="32">
        <f t="shared" si="55"/>
        <v>170434.7127827791</v>
      </c>
      <c r="Z224" s="26">
        <f t="shared" si="56"/>
        <v>38734.477755441665</v>
      </c>
      <c r="AA224" s="26">
        <f t="shared" si="57"/>
        <v>101399.80946177931</v>
      </c>
    </row>
    <row r="225" spans="1:27" x14ac:dyDescent="0.35">
      <c r="A225" s="15">
        <v>5</v>
      </c>
      <c r="C225" s="16">
        <f t="shared" si="58"/>
        <v>44128</v>
      </c>
      <c r="D225" s="21">
        <v>222</v>
      </c>
      <c r="E225" s="17"/>
      <c r="F225" s="46"/>
      <c r="G225" s="46"/>
      <c r="H225" s="46">
        <v>1</v>
      </c>
      <c r="L225" s="19"/>
      <c r="Q225" s="31"/>
      <c r="R225" s="31"/>
      <c r="T225" s="24">
        <f t="shared" si="53"/>
        <v>1.8480000000000001</v>
      </c>
      <c r="U225">
        <f>IF(A225=0,$AG$2,IF(A225=1,$AG$3,IF(A225=2,$AG$4,IF(A225=3,$AG$5,IF(A225=4,$AG$6,IF(A225=5,$AG$7,IF(A225=6,#REF!,IF(A225=7,$AG$9,IF(A225=8,$AG$8,"")))))))))</f>
        <v>8.4000000000000005E-2</v>
      </c>
      <c r="V225">
        <v>22.22</v>
      </c>
      <c r="W225">
        <f>$AD$6</f>
        <v>4.5454545454545456E-2</v>
      </c>
      <c r="X225">
        <f t="shared" si="54"/>
        <v>3.8545454545454549E-2</v>
      </c>
      <c r="Y225" s="32">
        <f t="shared" si="55"/>
        <v>168649.13678767552</v>
      </c>
      <c r="Z225" s="26">
        <f t="shared" si="56"/>
        <v>38759.395670752448</v>
      </c>
      <c r="AA225" s="26">
        <f t="shared" si="57"/>
        <v>103160.46754157211</v>
      </c>
    </row>
    <row r="226" spans="1:27" x14ac:dyDescent="0.35">
      <c r="A226" s="15">
        <v>5</v>
      </c>
      <c r="C226" s="16">
        <f t="shared" si="58"/>
        <v>44129</v>
      </c>
      <c r="D226" s="21">
        <v>223</v>
      </c>
      <c r="E226" s="17"/>
      <c r="F226" s="46"/>
      <c r="G226" s="46"/>
      <c r="H226" s="46">
        <v>1</v>
      </c>
      <c r="L226" s="19"/>
      <c r="Q226" s="31"/>
      <c r="R226" s="31"/>
      <c r="T226" s="24">
        <f t="shared" si="53"/>
        <v>1.8480000000000001</v>
      </c>
      <c r="U226">
        <f>IF(A226=0,$AG$2,IF(A226=1,$AG$3,IF(A226=2,$AG$4,IF(A226=3,$AG$5,IF(A226=4,$AG$6,IF(A226=5,$AG$7,IF(A226=6,#REF!,IF(A226=7,$AG$9,IF(A226=8,$AG$8,"")))))))))</f>
        <v>8.4000000000000005E-2</v>
      </c>
      <c r="V226">
        <v>22.22</v>
      </c>
      <c r="W226">
        <f>$AD$6</f>
        <v>4.5454545454545456E-2</v>
      </c>
      <c r="X226">
        <f t="shared" si="54"/>
        <v>3.8545454545454549E-2</v>
      </c>
      <c r="Y226" s="32">
        <f t="shared" si="55"/>
        <v>166881.13092656978</v>
      </c>
      <c r="Z226" s="26">
        <f t="shared" si="56"/>
        <v>38765.610819551257</v>
      </c>
      <c r="AA226" s="26">
        <f t="shared" si="57"/>
        <v>104922.25825387904</v>
      </c>
    </row>
    <row r="227" spans="1:27" x14ac:dyDescent="0.35">
      <c r="A227" s="15">
        <v>5</v>
      </c>
      <c r="C227" s="16">
        <f t="shared" si="58"/>
        <v>44130</v>
      </c>
      <c r="D227" s="21">
        <v>224</v>
      </c>
      <c r="E227" s="17"/>
      <c r="F227" s="46"/>
      <c r="G227" s="46"/>
      <c r="H227" s="46">
        <v>1</v>
      </c>
      <c r="L227" s="19"/>
      <c r="Q227" s="31"/>
      <c r="R227" s="31"/>
      <c r="T227" s="24">
        <f t="shared" si="53"/>
        <v>1.8480000000000001</v>
      </c>
      <c r="U227">
        <f>IF(A227=0,$AG$2,IF(A227=1,$AG$3,IF(A227=2,$AG$4,IF(A227=3,$AG$5,IF(A227=4,$AG$6,IF(A227=5,$AG$7,IF(A227=6,#REF!,IF(A227=7,$AG$9,IF(A227=8,$AG$8,"")))))))))</f>
        <v>8.4000000000000005E-2</v>
      </c>
      <c r="V227">
        <v>22.22</v>
      </c>
      <c r="W227">
        <f>$AD$6</f>
        <v>4.5454545454545456E-2</v>
      </c>
      <c r="X227">
        <f t="shared" si="54"/>
        <v>3.8545454545454549E-2</v>
      </c>
      <c r="Y227" s="32">
        <f t="shared" si="55"/>
        <v>165131.37913672478</v>
      </c>
      <c r="Z227" s="26">
        <f t="shared" si="56"/>
        <v>38753.28939032575</v>
      </c>
      <c r="AA227" s="26">
        <f t="shared" si="57"/>
        <v>106684.33147294956</v>
      </c>
    </row>
    <row r="228" spans="1:27" x14ac:dyDescent="0.35">
      <c r="A228" s="15">
        <v>5</v>
      </c>
      <c r="C228" s="16">
        <f t="shared" si="58"/>
        <v>44131</v>
      </c>
      <c r="D228" s="21">
        <v>225</v>
      </c>
      <c r="E228" s="17"/>
      <c r="F228" s="46"/>
      <c r="G228" s="46"/>
      <c r="H228" s="46">
        <v>1</v>
      </c>
      <c r="L228" s="19"/>
      <c r="Q228" s="31"/>
      <c r="R228" s="31"/>
      <c r="T228" s="24">
        <f t="shared" si="53"/>
        <v>1.8480000000000001</v>
      </c>
      <c r="U228">
        <f>IF(A228=0,$AG$2,IF(A228=1,$AG$3,IF(A228=2,$AG$4,IF(A228=3,$AG$5,IF(A228=4,$AG$6,IF(A228=5,$AG$7,IF(A228=6,#REF!,IF(A228=7,$AG$9,IF(A228=8,$AG$8,"")))))))))</f>
        <v>8.4000000000000005E-2</v>
      </c>
      <c r="V228">
        <v>22.22</v>
      </c>
      <c r="W228">
        <f>$AD$6</f>
        <v>4.5454545454545456E-2</v>
      </c>
      <c r="X228">
        <f t="shared" si="54"/>
        <v>3.8545454545454549E-2</v>
      </c>
      <c r="Y228" s="32">
        <f t="shared" si="55"/>
        <v>163400.52384467548</v>
      </c>
      <c r="Z228" s="26">
        <f t="shared" si="56"/>
        <v>38722.631528269325</v>
      </c>
      <c r="AA228" s="26">
        <f t="shared" si="57"/>
        <v>108445.84462705528</v>
      </c>
    </row>
    <row r="229" spans="1:27" x14ac:dyDescent="0.35">
      <c r="A229" s="15">
        <v>5</v>
      </c>
      <c r="C229" s="16">
        <f t="shared" si="58"/>
        <v>44132</v>
      </c>
      <c r="D229" s="21">
        <v>226</v>
      </c>
      <c r="E229" s="17"/>
      <c r="F229" s="46"/>
      <c r="G229" s="46"/>
      <c r="H229" s="46">
        <v>1</v>
      </c>
      <c r="L229" s="19"/>
      <c r="Q229" s="31"/>
      <c r="R229" s="31"/>
      <c r="T229" s="24">
        <f t="shared" si="53"/>
        <v>1.8480000000000001</v>
      </c>
      <c r="U229">
        <f>IF(A229=0,$AG$2,IF(A229=1,$AG$3,IF(A229=2,$AG$4,IF(A229=3,$AG$5,IF(A229=4,$AG$6,IF(A229=5,$AG$7,IF(A229=6,#REF!,IF(A229=7,$AG$9,IF(A229=8,$AG$8,"")))))))))</f>
        <v>8.4000000000000005E-2</v>
      </c>
      <c r="V229">
        <v>22.22</v>
      </c>
      <c r="W229">
        <f>$AD$6</f>
        <v>4.5454545454545456E-2</v>
      </c>
      <c r="X229">
        <f t="shared" si="54"/>
        <v>3.8545454545454549E-2</v>
      </c>
      <c r="Y229" s="32">
        <f t="shared" si="55"/>
        <v>161689.16576781459</v>
      </c>
      <c r="Z229" s="26">
        <f t="shared" si="56"/>
        <v>38673.869990208899</v>
      </c>
      <c r="AA229" s="26">
        <f t="shared" si="57"/>
        <v>110205.96424197662</v>
      </c>
    </row>
    <row r="230" spans="1:27" x14ac:dyDescent="0.35">
      <c r="A230" s="15">
        <v>5</v>
      </c>
      <c r="C230" s="16">
        <f t="shared" si="58"/>
        <v>44133</v>
      </c>
      <c r="D230" s="21">
        <v>227</v>
      </c>
      <c r="E230" s="17"/>
      <c r="F230" s="46"/>
      <c r="G230" s="46"/>
      <c r="H230" s="46">
        <v>1</v>
      </c>
      <c r="L230" s="19"/>
      <c r="Q230" s="31"/>
      <c r="R230" s="31"/>
      <c r="T230" s="24">
        <f t="shared" si="53"/>
        <v>1.8480000000000001</v>
      </c>
      <c r="U230">
        <f>IF(A230=0,$AG$2,IF(A230=1,$AG$3,IF(A230=2,$AG$4,IF(A230=3,$AG$5,IF(A230=4,$AG$6,IF(A230=5,$AG$7,IF(A230=6,#REF!,IF(A230=7,$AG$9,IF(A230=8,$AG$8,"")))))))))</f>
        <v>8.4000000000000005E-2</v>
      </c>
      <c r="V230">
        <v>22.22</v>
      </c>
      <c r="W230">
        <f>$AD$6</f>
        <v>4.5454545454545456E-2</v>
      </c>
      <c r="X230">
        <f t="shared" si="54"/>
        <v>3.8545454545454549E-2</v>
      </c>
      <c r="Y230" s="32">
        <f t="shared" si="55"/>
        <v>159997.86387849791</v>
      </c>
      <c r="Z230" s="26">
        <f t="shared" si="56"/>
        <v>38607.268698152446</v>
      </c>
      <c r="AA230" s="26">
        <f t="shared" si="57"/>
        <v>111963.86742334974</v>
      </c>
    </row>
    <row r="231" spans="1:27" x14ac:dyDescent="0.35">
      <c r="A231" s="15">
        <v>5</v>
      </c>
      <c r="C231" s="16">
        <f t="shared" si="58"/>
        <v>44134</v>
      </c>
      <c r="D231" s="21">
        <v>228</v>
      </c>
      <c r="E231" s="17"/>
      <c r="F231" s="46"/>
      <c r="G231" s="46"/>
      <c r="H231" s="46">
        <v>1</v>
      </c>
      <c r="L231" s="19"/>
      <c r="Q231" s="31"/>
      <c r="R231" s="31"/>
      <c r="T231" s="24">
        <f t="shared" si="53"/>
        <v>1.8480000000000001</v>
      </c>
      <c r="U231">
        <f>IF(A231=0,$AG$2,IF(A231=1,$AG$3,IF(A231=2,$AG$4,IF(A231=3,$AG$5,IF(A231=4,$AG$6,IF(A231=5,$AG$7,IF(A231=6,#REF!,IF(A231=7,$AG$9,IF(A231=8,$AG$8,"")))))))))</f>
        <v>8.4000000000000005E-2</v>
      </c>
      <c r="V231">
        <v>22.22</v>
      </c>
      <c r="W231">
        <f>$AD$6</f>
        <v>4.5454545454545456E-2</v>
      </c>
      <c r="X231">
        <f t="shared" si="54"/>
        <v>3.8545454545454549E-2</v>
      </c>
      <c r="Y231" s="32">
        <f t="shared" si="55"/>
        <v>158327.13552323091</v>
      </c>
      <c r="Z231" s="26">
        <f t="shared" si="56"/>
        <v>38523.121203503411</v>
      </c>
      <c r="AA231" s="26">
        <f t="shared" si="57"/>
        <v>113718.74327326576</v>
      </c>
    </row>
    <row r="232" spans="1:27" x14ac:dyDescent="0.35">
      <c r="A232" s="15">
        <v>5</v>
      </c>
      <c r="C232" s="16">
        <f t="shared" si="58"/>
        <v>44135</v>
      </c>
      <c r="D232" s="21">
        <v>229</v>
      </c>
      <c r="E232" s="17"/>
      <c r="F232" s="46"/>
      <c r="G232" s="46"/>
      <c r="H232" s="46">
        <v>1</v>
      </c>
      <c r="L232" s="19"/>
      <c r="Q232" s="31"/>
      <c r="R232" s="31"/>
      <c r="T232" s="24">
        <f t="shared" si="53"/>
        <v>1.8480000000000001</v>
      </c>
      <c r="U232">
        <f>IF(A232=0,$AG$2,IF(A232=1,$AG$3,IF(A232=2,$AG$4,IF(A232=3,$AG$5,IF(A232=4,$AG$6,IF(A232=5,$AG$7,IF(A232=6,#REF!,IF(A232=7,$AG$9,IF(A232=8,$AG$8,"")))))))))</f>
        <v>8.4000000000000005E-2</v>
      </c>
      <c r="V232">
        <v>22.22</v>
      </c>
      <c r="W232">
        <f>$AD$6</f>
        <v>4.5454545454545456E-2</v>
      </c>
      <c r="X232">
        <f t="shared" si="54"/>
        <v>3.8545454545454549E-2</v>
      </c>
      <c r="Y232" s="32">
        <f t="shared" si="55"/>
        <v>156677.45668880027</v>
      </c>
      <c r="Z232" s="26">
        <f t="shared" si="56"/>
        <v>38421.749074138439</v>
      </c>
      <c r="AA232" s="26">
        <f t="shared" si="57"/>
        <v>115469.79423706137</v>
      </c>
    </row>
    <row r="233" spans="1:27" x14ac:dyDescent="0.35">
      <c r="A233" s="15">
        <v>5</v>
      </c>
      <c r="C233" s="16">
        <f t="shared" si="58"/>
        <v>44136</v>
      </c>
      <c r="D233" s="21">
        <v>230</v>
      </c>
      <c r="E233" s="17"/>
      <c r="F233" s="46"/>
      <c r="G233" s="46"/>
      <c r="H233" s="46">
        <v>1</v>
      </c>
      <c r="L233" s="19"/>
      <c r="Q233" s="31"/>
      <c r="R233" s="31"/>
      <c r="T233" s="24">
        <f t="shared" si="53"/>
        <v>1.8480000000000001</v>
      </c>
      <c r="U233">
        <f>IF(A233=0,$AG$2,IF(A233=1,$AG$3,IF(A233=2,$AG$4,IF(A233=3,$AG$5,IF(A233=4,$AG$6,IF(A233=5,$AG$7,IF(A233=6,#REF!,IF(A233=7,$AG$9,IF(A233=8,$AG$8,"")))))))))</f>
        <v>8.4000000000000005E-2</v>
      </c>
      <c r="V233">
        <v>22.22</v>
      </c>
      <c r="W233">
        <f>$AD$6</f>
        <v>4.5454545454545456E-2</v>
      </c>
      <c r="X233">
        <f t="shared" si="54"/>
        <v>3.8545454545454549E-2</v>
      </c>
      <c r="Y233" s="32">
        <f t="shared" si="55"/>
        <v>155049.26240663472</v>
      </c>
      <c r="Z233" s="26">
        <f t="shared" si="56"/>
        <v>38303.500216570414</v>
      </c>
      <c r="AA233" s="26">
        <f t="shared" si="57"/>
        <v>117216.23737679495</v>
      </c>
    </row>
    <row r="234" spans="1:27" x14ac:dyDescent="0.35">
      <c r="A234" s="15">
        <v>5</v>
      </c>
      <c r="C234" s="16">
        <f t="shared" si="58"/>
        <v>44137</v>
      </c>
      <c r="D234" s="21">
        <v>231</v>
      </c>
      <c r="E234" s="17"/>
      <c r="F234" s="46"/>
      <c r="G234" s="46"/>
      <c r="H234" s="46">
        <v>1</v>
      </c>
      <c r="L234" s="19"/>
      <c r="Q234" s="31"/>
      <c r="R234" s="31"/>
      <c r="T234" s="24">
        <f t="shared" si="53"/>
        <v>1.8480000000000001</v>
      </c>
      <c r="U234">
        <f>IF(A234=0,$AG$2,IF(A234=1,$AG$3,IF(A234=2,$AG$4,IF(A234=3,$AG$5,IF(A234=4,$AG$6,IF(A234=5,$AG$7,IF(A234=6,#REF!,IF(A234=7,$AG$9,IF(A234=8,$AG$8,"")))))))))</f>
        <v>8.4000000000000005E-2</v>
      </c>
      <c r="V234">
        <v>22.22</v>
      </c>
      <c r="W234">
        <f>$AD$6</f>
        <v>4.5454545454545456E-2</v>
      </c>
      <c r="X234">
        <f t="shared" si="54"/>
        <v>3.8545454545454549E-2</v>
      </c>
      <c r="Y234" s="32">
        <f t="shared" si="55"/>
        <v>153442.94728621532</v>
      </c>
      <c r="Z234" s="26">
        <f t="shared" si="56"/>
        <v>38168.747145327536</v>
      </c>
      <c r="AA234" s="26">
        <f t="shared" si="57"/>
        <v>118957.30556845723</v>
      </c>
    </row>
    <row r="235" spans="1:27" x14ac:dyDescent="0.35">
      <c r="A235" s="15">
        <v>5</v>
      </c>
      <c r="C235" s="16">
        <f t="shared" si="58"/>
        <v>44138</v>
      </c>
      <c r="D235" s="21">
        <v>232</v>
      </c>
      <c r="E235" s="17"/>
      <c r="F235" s="46"/>
      <c r="G235" s="46"/>
      <c r="H235" s="46">
        <v>1</v>
      </c>
      <c r="L235" s="19"/>
      <c r="Q235" s="31"/>
      <c r="R235" s="31"/>
      <c r="T235" s="24">
        <f t="shared" si="53"/>
        <v>1.8480000000000001</v>
      </c>
      <c r="U235">
        <f>IF(A235=0,$AG$2,IF(A235=1,$AG$3,IF(A235=2,$AG$4,IF(A235=3,$AG$5,IF(A235=4,$AG$6,IF(A235=5,$AG$7,IF(A235=6,#REF!,IF(A235=7,$AG$9,IF(A235=8,$AG$8,"")))))))))</f>
        <v>8.4000000000000005E-2</v>
      </c>
      <c r="V235">
        <v>22.22</v>
      </c>
      <c r="W235">
        <f>$AD$6</f>
        <v>4.5454545454545456E-2</v>
      </c>
      <c r="X235">
        <f t="shared" si="54"/>
        <v>3.8545454545454549E-2</v>
      </c>
      <c r="Y235" s="32">
        <f t="shared" si="55"/>
        <v>151858.86616800315</v>
      </c>
      <c r="Z235" s="26">
        <f t="shared" si="56"/>
        <v>38017.885211479355</v>
      </c>
      <c r="AA235" s="26">
        <f t="shared" si="57"/>
        <v>120692.24862051758</v>
      </c>
    </row>
    <row r="236" spans="1:27" x14ac:dyDescent="0.35">
      <c r="A236" s="15">
        <v>5</v>
      </c>
      <c r="C236" s="16">
        <f t="shared" si="58"/>
        <v>44139</v>
      </c>
      <c r="D236" s="21">
        <v>233</v>
      </c>
      <c r="E236" s="17"/>
      <c r="F236" s="46"/>
      <c r="G236" s="46"/>
      <c r="H236" s="46">
        <v>1</v>
      </c>
      <c r="L236" s="19"/>
      <c r="Q236" s="31"/>
      <c r="R236" s="31"/>
      <c r="T236" s="24">
        <f t="shared" si="53"/>
        <v>1.8480000000000001</v>
      </c>
      <c r="U236">
        <f>IF(A236=0,$AG$2,IF(A236=1,$AG$3,IF(A236=2,$AG$4,IF(A236=3,$AG$5,IF(A236=4,$AG$6,IF(A236=5,$AG$7,IF(A236=6,#REF!,IF(A236=7,$AG$9,IF(A236=8,$AG$8,"")))))))))</f>
        <v>8.4000000000000005E-2</v>
      </c>
      <c r="V236">
        <v>22.22</v>
      </c>
      <c r="W236">
        <f>$AD$6</f>
        <v>4.5454545454545456E-2</v>
      </c>
      <c r="X236">
        <f t="shared" si="54"/>
        <v>3.8545454545454549E-2</v>
      </c>
      <c r="Y236" s="32">
        <f t="shared" si="55"/>
        <v>150297.33488611021</v>
      </c>
      <c r="Z236" s="26">
        <f t="shared" si="56"/>
        <v>37851.330801941411</v>
      </c>
      <c r="AA236" s="26">
        <f t="shared" si="57"/>
        <v>122420.33431194846</v>
      </c>
    </row>
    <row r="237" spans="1:27" x14ac:dyDescent="0.35">
      <c r="A237" s="15">
        <v>5</v>
      </c>
      <c r="C237" s="16">
        <f t="shared" si="58"/>
        <v>44140</v>
      </c>
      <c r="D237" s="21">
        <v>234</v>
      </c>
      <c r="E237" s="17"/>
      <c r="F237" s="46"/>
      <c r="G237" s="46"/>
      <c r="H237" s="46">
        <v>1</v>
      </c>
      <c r="L237" s="19"/>
      <c r="Q237" s="31"/>
      <c r="R237" s="31"/>
      <c r="T237" s="24">
        <f t="shared" si="53"/>
        <v>1.8480000000000001</v>
      </c>
      <c r="U237">
        <f>IF(A237=0,$AG$2,IF(A237=1,$AG$3,IF(A237=2,$AG$4,IF(A237=3,$AG$5,IF(A237=4,$AG$6,IF(A237=5,$AG$7,IF(A237=6,#REF!,IF(A237=7,$AG$9,IF(A237=8,$AG$8,"")))))))))</f>
        <v>8.4000000000000005E-2</v>
      </c>
      <c r="V237">
        <v>22.22</v>
      </c>
      <c r="W237">
        <f>$AD$6</f>
        <v>4.5454545454545456E-2</v>
      </c>
      <c r="X237">
        <f t="shared" si="54"/>
        <v>3.8545454545454549E-2</v>
      </c>
      <c r="Y237" s="32">
        <f t="shared" si="55"/>
        <v>148758.63113079852</v>
      </c>
      <c r="Z237" s="26">
        <f t="shared" si="56"/>
        <v>37669.519520801223</v>
      </c>
      <c r="AA237" s="26">
        <f t="shared" si="57"/>
        <v>124140.84934840034</v>
      </c>
    </row>
    <row r="238" spans="1:27" x14ac:dyDescent="0.35">
      <c r="A238" s="15">
        <v>5</v>
      </c>
      <c r="C238" s="16">
        <f t="shared" si="58"/>
        <v>44141</v>
      </c>
      <c r="D238" s="21">
        <v>235</v>
      </c>
      <c r="E238" s="17"/>
      <c r="F238" s="46"/>
      <c r="G238" s="46"/>
      <c r="H238" s="46">
        <v>1</v>
      </c>
      <c r="L238" s="19"/>
      <c r="Q238" s="31"/>
      <c r="R238" s="31"/>
      <c r="T238" s="24">
        <f t="shared" si="53"/>
        <v>1.8480000000000001</v>
      </c>
      <c r="U238">
        <f>IF(A238=0,$AG$2,IF(A238=1,$AG$3,IF(A238=2,$AG$4,IF(A238=3,$AG$5,IF(A238=4,$AG$6,IF(A238=5,$AG$7,IF(A238=6,#REF!,IF(A238=7,$AG$9,IF(A238=8,$AG$8,"")))))))))</f>
        <v>8.4000000000000005E-2</v>
      </c>
      <c r="V238">
        <v>22.22</v>
      </c>
      <c r="W238">
        <f>$AD$6</f>
        <v>4.5454545454545456E-2</v>
      </c>
      <c r="X238">
        <f t="shared" si="54"/>
        <v>3.8545454545454549E-2</v>
      </c>
      <c r="Y238" s="32">
        <f t="shared" si="55"/>
        <v>147242.99540085011</v>
      </c>
      <c r="Z238" s="26">
        <f t="shared" si="56"/>
        <v>37472.904363440495</v>
      </c>
      <c r="AA238" s="26">
        <f t="shared" si="57"/>
        <v>125853.10023570948</v>
      </c>
    </row>
    <row r="239" spans="1:27" x14ac:dyDescent="0.35">
      <c r="A239" s="15">
        <v>5</v>
      </c>
      <c r="C239" s="16">
        <f t="shared" si="58"/>
        <v>44142</v>
      </c>
      <c r="D239" s="21">
        <v>236</v>
      </c>
      <c r="E239" s="17"/>
      <c r="F239" s="46"/>
      <c r="G239" s="46"/>
      <c r="H239" s="46">
        <v>1</v>
      </c>
      <c r="L239" s="19"/>
      <c r="Q239" s="31"/>
      <c r="R239" s="31"/>
      <c r="T239" s="24">
        <f t="shared" si="53"/>
        <v>1.8480000000000001</v>
      </c>
      <c r="U239">
        <f>IF(A239=0,$AG$2,IF(A239=1,$AG$3,IF(A239=2,$AG$4,IF(A239=3,$AG$5,IF(A239=4,$AG$6,IF(A239=5,$AG$7,IF(A239=6,#REF!,IF(A239=7,$AG$9,IF(A239=8,$AG$8,"")))))))))</f>
        <v>8.4000000000000005E-2</v>
      </c>
      <c r="V239">
        <v>22.22</v>
      </c>
      <c r="W239">
        <f>$AD$6</f>
        <v>4.5454545454545456E-2</v>
      </c>
      <c r="X239">
        <f t="shared" si="54"/>
        <v>3.8545454545454549E-2</v>
      </c>
      <c r="Y239" s="32">
        <f t="shared" si="55"/>
        <v>145750.63203589694</v>
      </c>
      <c r="Z239" s="26">
        <f t="shared" si="56"/>
        <v>37261.953893691825</v>
      </c>
      <c r="AA239" s="26">
        <f t="shared" si="57"/>
        <v>127556.41407041132</v>
      </c>
    </row>
    <row r="240" spans="1:27" x14ac:dyDescent="0.35">
      <c r="A240" s="15">
        <v>5</v>
      </c>
      <c r="C240" s="16">
        <f t="shared" si="58"/>
        <v>44143</v>
      </c>
      <c r="D240" s="21">
        <v>237</v>
      </c>
      <c r="E240" s="17"/>
      <c r="F240" s="46"/>
      <c r="G240" s="46"/>
      <c r="H240" s="46">
        <v>1</v>
      </c>
      <c r="L240" s="19"/>
      <c r="Q240" s="31"/>
      <c r="R240" s="31"/>
      <c r="T240" s="24">
        <f t="shared" si="53"/>
        <v>1.8480000000000001</v>
      </c>
      <c r="U240">
        <f>IF(A240=0,$AG$2,IF(A240=1,$AG$3,IF(A240=2,$AG$4,IF(A240=3,$AG$5,IF(A240=4,$AG$6,IF(A240=5,$AG$7,IF(A240=6,#REF!,IF(A240=7,$AG$9,IF(A240=8,$AG$8,"")))))))))</f>
        <v>8.4000000000000005E-2</v>
      </c>
      <c r="V240">
        <v>22.22</v>
      </c>
      <c r="W240">
        <f>$AD$6</f>
        <v>4.5454545454545456E-2</v>
      </c>
      <c r="X240">
        <f t="shared" si="54"/>
        <v>3.8545454545454549E-2</v>
      </c>
      <c r="Y240" s="32">
        <f t="shared" si="55"/>
        <v>144281.71031892856</v>
      </c>
      <c r="Z240" s="26">
        <f t="shared" si="56"/>
        <v>37037.150433674207</v>
      </c>
      <c r="AA240" s="26">
        <f t="shared" si="57"/>
        <v>129250.13924739731</v>
      </c>
    </row>
    <row r="241" spans="1:27" x14ac:dyDescent="0.35">
      <c r="A241" s="15">
        <v>5</v>
      </c>
      <c r="C241" s="16">
        <f t="shared" si="58"/>
        <v>44144</v>
      </c>
      <c r="D241" s="21">
        <v>238</v>
      </c>
      <c r="E241" s="17"/>
      <c r="F241" s="46"/>
      <c r="G241" s="46"/>
      <c r="H241" s="46">
        <v>1</v>
      </c>
      <c r="L241" s="19"/>
      <c r="Q241" s="31"/>
      <c r="R241" s="31"/>
      <c r="T241" s="24">
        <f t="shared" si="53"/>
        <v>1.8480000000000001</v>
      </c>
      <c r="U241">
        <f>IF(A241=0,$AG$2,IF(A241=1,$AG$3,IF(A241=2,$AG$4,IF(A241=3,$AG$5,IF(A241=4,$AG$6,IF(A241=5,$AG$7,IF(A241=6,#REF!,IF(A241=7,$AG$9,IF(A241=8,$AG$8,"")))))))))</f>
        <v>8.4000000000000005E-2</v>
      </c>
      <c r="V241">
        <v>22.22</v>
      </c>
      <c r="W241">
        <f>$AD$6</f>
        <v>4.5454545454545456E-2</v>
      </c>
      <c r="X241">
        <f t="shared" si="54"/>
        <v>3.8545454545454549E-2</v>
      </c>
      <c r="Y241" s="32">
        <f t="shared" si="55"/>
        <v>142836.36563939802</v>
      </c>
      <c r="Z241" s="26">
        <f t="shared" si="56"/>
        <v>36798.988275310454</v>
      </c>
      <c r="AA241" s="26">
        <f t="shared" si="57"/>
        <v>130933.64608529159</v>
      </c>
    </row>
    <row r="242" spans="1:27" x14ac:dyDescent="0.35">
      <c r="A242" s="15">
        <v>5</v>
      </c>
      <c r="C242" s="16">
        <f t="shared" si="58"/>
        <v>44145</v>
      </c>
      <c r="D242" s="21">
        <v>239</v>
      </c>
      <c r="E242" s="17"/>
      <c r="F242" s="46"/>
      <c r="G242" s="46"/>
      <c r="H242" s="46">
        <v>1</v>
      </c>
      <c r="L242" s="19"/>
      <c r="Q242" s="31"/>
      <c r="R242" s="31"/>
      <c r="T242" s="24">
        <f t="shared" si="53"/>
        <v>1.8480000000000001</v>
      </c>
      <c r="U242">
        <f>IF(A242=0,$AG$2,IF(A242=1,$AG$3,IF(A242=2,$AG$4,IF(A242=3,$AG$5,IF(A242=4,$AG$6,IF(A242=5,$AG$7,IF(A242=6,#REF!,IF(A242=7,$AG$9,IF(A242=8,$AG$8,"")))))))))</f>
        <v>8.4000000000000005E-2</v>
      </c>
      <c r="V242">
        <v>22.22</v>
      </c>
      <c r="W242">
        <f>$AD$6</f>
        <v>4.5454545454545456E-2</v>
      </c>
      <c r="X242">
        <f t="shared" si="54"/>
        <v>3.8545454545454549E-2</v>
      </c>
      <c r="Y242" s="32">
        <f t="shared" si="55"/>
        <v>141414.70070761503</v>
      </c>
      <c r="Z242" s="26">
        <f t="shared" si="56"/>
        <v>36547.971921852062</v>
      </c>
      <c r="AA242" s="26">
        <f t="shared" si="57"/>
        <v>132606.32737053296</v>
      </c>
    </row>
    <row r="243" spans="1:27" x14ac:dyDescent="0.35">
      <c r="A243" s="15">
        <v>5</v>
      </c>
      <c r="C243" s="16">
        <f t="shared" si="58"/>
        <v>44146</v>
      </c>
      <c r="D243" s="21">
        <v>240</v>
      </c>
      <c r="E243" s="17"/>
      <c r="F243" s="46"/>
      <c r="G243" s="46"/>
      <c r="H243" s="46">
        <v>1</v>
      </c>
      <c r="L243" s="19"/>
      <c r="Q243" s="31"/>
      <c r="R243" s="31"/>
      <c r="T243" s="24">
        <f t="shared" si="53"/>
        <v>1.8480000000000001</v>
      </c>
      <c r="U243">
        <f>IF(A243=0,$AG$2,IF(A243=1,$AG$3,IF(A243=2,$AG$4,IF(A243=3,$AG$5,IF(A243=4,$AG$6,IF(A243=5,$AG$7,IF(A243=6,#REF!,IF(A243=7,$AG$9,IF(A243=8,$AG$8,"")))))))))</f>
        <v>8.4000000000000005E-2</v>
      </c>
      <c r="V243">
        <v>22.22</v>
      </c>
      <c r="W243">
        <f>$AD$6</f>
        <v>4.5454545454545456E-2</v>
      </c>
      <c r="X243">
        <f t="shared" si="54"/>
        <v>3.8545454545454549E-2</v>
      </c>
      <c r="Y243" s="32">
        <f t="shared" si="55"/>
        <v>140016.78681144054</v>
      </c>
      <c r="Z243" s="26">
        <f t="shared" si="56"/>
        <v>36284.614367033275</v>
      </c>
      <c r="AA243" s="26">
        <f t="shared" si="57"/>
        <v>134267.59882152625</v>
      </c>
    </row>
    <row r="244" spans="1:27" x14ac:dyDescent="0.35">
      <c r="A244" s="15">
        <v>5</v>
      </c>
      <c r="C244" s="16">
        <f t="shared" si="58"/>
        <v>44147</v>
      </c>
      <c r="D244" s="21">
        <v>241</v>
      </c>
      <c r="E244" s="17"/>
      <c r="F244" s="46"/>
      <c r="G244" s="46"/>
      <c r="H244" s="46">
        <v>1</v>
      </c>
      <c r="L244" s="19"/>
      <c r="Q244" s="31"/>
      <c r="R244" s="31"/>
      <c r="T244" s="24">
        <f t="shared" si="53"/>
        <v>1.8480000000000001</v>
      </c>
      <c r="U244">
        <f>IF(A244=0,$AG$2,IF(A244=1,$AG$3,IF(A244=2,$AG$4,IF(A244=3,$AG$5,IF(A244=4,$AG$6,IF(A244=5,$AG$7,IF(A244=6,#REF!,IF(A244=7,$AG$9,IF(A244=8,$AG$8,"")))))))))</f>
        <v>8.4000000000000005E-2</v>
      </c>
      <c r="V244">
        <v>22.22</v>
      </c>
      <c r="W244">
        <f>$AD$6</f>
        <v>4.5454545454545456E-2</v>
      </c>
      <c r="X244">
        <f t="shared" si="54"/>
        <v>3.8545454545454549E-2</v>
      </c>
      <c r="Y244" s="32">
        <f t="shared" si="55"/>
        <v>138642.66510667186</v>
      </c>
      <c r="Z244" s="26">
        <f t="shared" si="56"/>
        <v>36009.435418754976</v>
      </c>
      <c r="AA244" s="26">
        <f t="shared" si="57"/>
        <v>135916.89947457321</v>
      </c>
    </row>
    <row r="245" spans="1:27" x14ac:dyDescent="0.35">
      <c r="A245" s="15">
        <v>5</v>
      </c>
      <c r="C245" s="16">
        <f t="shared" si="58"/>
        <v>44148</v>
      </c>
      <c r="D245" s="21">
        <v>242</v>
      </c>
      <c r="E245" s="17"/>
      <c r="F245" s="46"/>
      <c r="G245" s="46"/>
      <c r="H245" s="46">
        <v>1</v>
      </c>
      <c r="L245" s="19"/>
      <c r="Q245" s="31"/>
      <c r="R245" s="31"/>
      <c r="T245" s="24">
        <f t="shared" si="53"/>
        <v>1.8480000000000001</v>
      </c>
      <c r="U245">
        <f>IF(A245=0,$AG$2,IF(A245=1,$AG$3,IF(A245=2,$AG$4,IF(A245=3,$AG$5,IF(A245=4,$AG$6,IF(A245=5,$AG$7,IF(A245=6,#REF!,IF(A245=7,$AG$9,IF(A245=8,$AG$8,"")))))))))</f>
        <v>8.4000000000000005E-2</v>
      </c>
      <c r="V245">
        <v>22.22</v>
      </c>
      <c r="W245">
        <f>$AD$6</f>
        <v>4.5454545454545456E-2</v>
      </c>
      <c r="X245">
        <f t="shared" si="54"/>
        <v>3.8545454545454549E-2</v>
      </c>
      <c r="Y245" s="32">
        <f t="shared" si="55"/>
        <v>137292.34793292184</v>
      </c>
      <c r="Z245" s="26">
        <f t="shared" si="56"/>
        <v>35722.960073470669</v>
      </c>
      <c r="AA245" s="26">
        <f t="shared" si="57"/>
        <v>137553.69199360753</v>
      </c>
    </row>
    <row r="246" spans="1:27" x14ac:dyDescent="0.35">
      <c r="A246" s="15">
        <v>5</v>
      </c>
      <c r="C246" s="16">
        <f t="shared" si="58"/>
        <v>44149</v>
      </c>
      <c r="D246" s="21">
        <v>243</v>
      </c>
      <c r="E246" s="17"/>
      <c r="F246" s="46"/>
      <c r="G246" s="46"/>
      <c r="H246" s="46">
        <v>1</v>
      </c>
      <c r="L246" s="19"/>
      <c r="Q246" s="31"/>
      <c r="R246" s="31"/>
      <c r="T246" s="24">
        <f t="shared" si="53"/>
        <v>1.8480000000000001</v>
      </c>
      <c r="U246">
        <f>IF(A246=0,$AG$2,IF(A246=1,$AG$3,IF(A246=2,$AG$4,IF(A246=3,$AG$5,IF(A246=4,$AG$6,IF(A246=5,$AG$7,IF(A246=6,#REF!,IF(A246=7,$AG$9,IF(A246=8,$AG$8,"")))))))))</f>
        <v>8.4000000000000005E-2</v>
      </c>
      <c r="V246">
        <v>22.22</v>
      </c>
      <c r="W246">
        <f>$AD$6</f>
        <v>4.5454545454545456E-2</v>
      </c>
      <c r="X246">
        <f t="shared" si="54"/>
        <v>3.8545454545454549E-2</v>
      </c>
      <c r="Y246" s="32">
        <f t="shared" si="55"/>
        <v>135965.82014724376</v>
      </c>
      <c r="Z246" s="26">
        <f t="shared" si="56"/>
        <v>35425.716946718261</v>
      </c>
      <c r="AA246" s="26">
        <f t="shared" si="57"/>
        <v>139177.46290603801</v>
      </c>
    </row>
    <row r="247" spans="1:27" x14ac:dyDescent="0.35">
      <c r="A247" s="15">
        <v>5</v>
      </c>
      <c r="C247" s="16">
        <f t="shared" si="58"/>
        <v>44150</v>
      </c>
      <c r="D247" s="21">
        <v>244</v>
      </c>
      <c r="E247" s="17"/>
      <c r="F247" s="46"/>
      <c r="G247" s="46"/>
      <c r="H247" s="46">
        <v>1</v>
      </c>
      <c r="L247" s="19"/>
      <c r="Q247" s="31"/>
      <c r="R247" s="31"/>
      <c r="T247" s="24">
        <f t="shared" si="53"/>
        <v>1.8480000000000001</v>
      </c>
      <c r="U247">
        <f>IF(A247=0,$AG$2,IF(A247=1,$AG$3,IF(A247=2,$AG$4,IF(A247=3,$AG$5,IF(A247=4,$AG$6,IF(A247=5,$AG$7,IF(A247=6,#REF!,IF(A247=7,$AG$9,IF(A247=8,$AG$8,"")))))))))</f>
        <v>8.4000000000000005E-2</v>
      </c>
      <c r="V247">
        <v>22.22</v>
      </c>
      <c r="W247">
        <f>$AD$6</f>
        <v>4.5454545454545456E-2</v>
      </c>
      <c r="X247">
        <f t="shared" si="54"/>
        <v>3.8545454545454549E-2</v>
      </c>
      <c r="Y247" s="32">
        <f t="shared" si="55"/>
        <v>134663.04046822651</v>
      </c>
      <c r="Z247" s="26">
        <f t="shared" si="56"/>
        <v>35118.236764521054</v>
      </c>
      <c r="AA247" s="26">
        <f t="shared" si="57"/>
        <v>140787.72276725248</v>
      </c>
    </row>
    <row r="248" spans="1:27" x14ac:dyDescent="0.35">
      <c r="A248" s="15">
        <v>5</v>
      </c>
      <c r="C248" s="16">
        <f t="shared" si="58"/>
        <v>44151</v>
      </c>
      <c r="D248" s="21">
        <v>245</v>
      </c>
      <c r="E248" s="17"/>
      <c r="F248" s="46"/>
      <c r="G248" s="46"/>
      <c r="H248" s="46">
        <v>1</v>
      </c>
      <c r="L248" s="19"/>
      <c r="Q248" s="31"/>
      <c r="R248" s="31"/>
      <c r="T248" s="24">
        <f t="shared" si="53"/>
        <v>1.8480000000000001</v>
      </c>
      <c r="U248">
        <f>IF(A248=0,$AG$2,IF(A248=1,$AG$3,IF(A248=2,$AG$4,IF(A248=3,$AG$5,IF(A248=4,$AG$6,IF(A248=5,$AG$7,IF(A248=6,#REF!,IF(A248=7,$AG$9,IF(A248=8,$AG$8,"")))))))))</f>
        <v>8.4000000000000005E-2</v>
      </c>
      <c r="V248">
        <v>22.22</v>
      </c>
      <c r="W248">
        <f>$AD$6</f>
        <v>4.5454545454545456E-2</v>
      </c>
      <c r="X248">
        <f t="shared" si="54"/>
        <v>3.8545454545454549E-2</v>
      </c>
      <c r="Y248" s="32">
        <f t="shared" si="55"/>
        <v>133383.94282377552</v>
      </c>
      <c r="Z248" s="26">
        <f t="shared" si="56"/>
        <v>34801.050919675617</v>
      </c>
      <c r="AA248" s="26">
        <f t="shared" si="57"/>
        <v>142384.00625654889</v>
      </c>
    </row>
    <row r="249" spans="1:27" x14ac:dyDescent="0.35">
      <c r="A249" s="15">
        <v>5</v>
      </c>
      <c r="C249" s="16">
        <f t="shared" si="58"/>
        <v>44152</v>
      </c>
      <c r="D249" s="21">
        <v>246</v>
      </c>
      <c r="E249" s="17"/>
      <c r="F249" s="46"/>
      <c r="G249" s="46"/>
      <c r="H249" s="46">
        <v>1</v>
      </c>
      <c r="L249" s="19"/>
      <c r="Q249" s="31"/>
      <c r="R249" s="31"/>
      <c r="T249" s="24">
        <f t="shared" si="53"/>
        <v>1.8480000000000001</v>
      </c>
      <c r="U249">
        <f>IF(A249=0,$AG$2,IF(A249=1,$AG$3,IF(A249=2,$AG$4,IF(A249=3,$AG$5,IF(A249=4,$AG$6,IF(A249=5,$AG$7,IF(A249=6,#REF!,IF(A249=7,$AG$9,IF(A249=8,$AG$8,"")))))))))</f>
        <v>8.4000000000000005E-2</v>
      </c>
      <c r="V249">
        <v>22.22</v>
      </c>
      <c r="W249">
        <f>$AD$6</f>
        <v>4.5454545454545456E-2</v>
      </c>
      <c r="X249">
        <f t="shared" si="54"/>
        <v>3.8545454545454549E-2</v>
      </c>
      <c r="Y249" s="32">
        <f t="shared" si="55"/>
        <v>132128.43769629783</v>
      </c>
      <c r="Z249" s="26">
        <f t="shared" si="56"/>
        <v>34474.690096258972</v>
      </c>
      <c r="AA249" s="26">
        <f t="shared" si="57"/>
        <v>143965.87220744323</v>
      </c>
    </row>
    <row r="250" spans="1:27" x14ac:dyDescent="0.35">
      <c r="A250" s="15">
        <v>5</v>
      </c>
      <c r="C250" s="16">
        <f t="shared" si="58"/>
        <v>44153</v>
      </c>
      <c r="D250" s="21">
        <v>247</v>
      </c>
      <c r="E250" s="17"/>
      <c r="F250" s="46"/>
      <c r="G250" s="46"/>
      <c r="H250" s="46">
        <v>1</v>
      </c>
      <c r="L250" s="19"/>
      <c r="Q250" s="31"/>
      <c r="R250" s="31"/>
      <c r="T250" s="24">
        <f t="shared" si="53"/>
        <v>1.8480000000000001</v>
      </c>
      <c r="U250">
        <f>IF(A250=0,$AG$2,IF(A250=1,$AG$3,IF(A250=2,$AG$4,IF(A250=3,$AG$5,IF(A250=4,$AG$6,IF(A250=5,$AG$7,IF(A250=6,#REF!,IF(A250=7,$AG$9,IF(A250=8,$AG$8,"")))))))))</f>
        <v>8.4000000000000005E-2</v>
      </c>
      <c r="V250">
        <v>22.22</v>
      </c>
      <c r="W250">
        <f>$AD$6</f>
        <v>4.5454545454545456E-2</v>
      </c>
      <c r="X250">
        <f t="shared" si="54"/>
        <v>3.8545454545454549E-2</v>
      </c>
      <c r="Y250" s="32">
        <f t="shared" si="55"/>
        <v>130896.41345951699</v>
      </c>
      <c r="Z250" s="26">
        <f t="shared" si="56"/>
        <v>34139.682965028034</v>
      </c>
      <c r="AA250" s="26">
        <f t="shared" si="57"/>
        <v>145532.90357545501</v>
      </c>
    </row>
    <row r="251" spans="1:27" x14ac:dyDescent="0.35">
      <c r="A251" s="15">
        <v>5</v>
      </c>
      <c r="C251" s="16">
        <f t="shared" si="58"/>
        <v>44154</v>
      </c>
      <c r="D251" s="21">
        <v>248</v>
      </c>
      <c r="E251" s="17"/>
      <c r="F251" s="46"/>
      <c r="G251" s="46"/>
      <c r="H251" s="46">
        <v>1</v>
      </c>
      <c r="L251" s="19"/>
      <c r="Q251" s="31"/>
      <c r="R251" s="31"/>
      <c r="T251" s="24">
        <f t="shared" si="53"/>
        <v>1.8480000000000001</v>
      </c>
      <c r="U251">
        <f>IF(A251=0,$AG$2,IF(A251=1,$AG$3,IF(A251=2,$AG$4,IF(A251=3,$AG$5,IF(A251=4,$AG$6,IF(A251=5,$AG$7,IF(A251=6,#REF!,IF(A251=7,$AG$9,IF(A251=8,$AG$8,"")))))))))</f>
        <v>8.4000000000000005E-2</v>
      </c>
      <c r="V251">
        <v>22.22</v>
      </c>
      <c r="W251">
        <f>$AD$6</f>
        <v>4.5454545454545456E-2</v>
      </c>
      <c r="X251">
        <f t="shared" si="54"/>
        <v>3.8545454545454549E-2</v>
      </c>
      <c r="Y251" s="32">
        <f t="shared" si="55"/>
        <v>129687.73770165256</v>
      </c>
      <c r="Z251" s="26">
        <f t="shared" si="56"/>
        <v>33796.554951754821</v>
      </c>
      <c r="AA251" s="26">
        <f t="shared" si="57"/>
        <v>147084.70734659265</v>
      </c>
    </row>
    <row r="252" spans="1:27" x14ac:dyDescent="0.35">
      <c r="A252" s="15">
        <v>5</v>
      </c>
      <c r="C252" s="16">
        <f t="shared" si="58"/>
        <v>44155</v>
      </c>
      <c r="D252" s="21">
        <v>249</v>
      </c>
      <c r="E252" s="17"/>
      <c r="F252" s="46"/>
      <c r="G252" s="46"/>
      <c r="H252" s="46">
        <v>1</v>
      </c>
      <c r="L252" s="19"/>
      <c r="Q252" s="31"/>
      <c r="R252" s="31"/>
      <c r="T252" s="24">
        <f t="shared" si="53"/>
        <v>1.8480000000000001</v>
      </c>
      <c r="U252">
        <f>IF(A252=0,$AG$2,IF(A252=1,$AG$3,IF(A252=2,$AG$4,IF(A252=3,$AG$5,IF(A252=4,$AG$6,IF(A252=5,$AG$7,IF(A252=6,#REF!,IF(A252=7,$AG$9,IF(A252=8,$AG$8,"")))))))))</f>
        <v>8.4000000000000005E-2</v>
      </c>
      <c r="V252">
        <v>22.22</v>
      </c>
      <c r="W252">
        <f>$AD$6</f>
        <v>4.5454545454545456E-2</v>
      </c>
      <c r="X252">
        <f t="shared" si="54"/>
        <v>3.8545454545454549E-2</v>
      </c>
      <c r="Y252" s="32">
        <f t="shared" si="55"/>
        <v>128502.25853020082</v>
      </c>
      <c r="Z252" s="26">
        <f t="shared" si="56"/>
        <v>33445.827079944982</v>
      </c>
      <c r="AA252" s="26">
        <f t="shared" si="57"/>
        <v>148620.91438985424</v>
      </c>
    </row>
    <row r="253" spans="1:27" x14ac:dyDescent="0.35">
      <c r="A253" s="15">
        <v>5</v>
      </c>
      <c r="C253" s="16">
        <f t="shared" si="58"/>
        <v>44156</v>
      </c>
      <c r="D253" s="21">
        <v>250</v>
      </c>
      <c r="E253" s="17"/>
      <c r="F253" s="46"/>
      <c r="G253" s="46"/>
      <c r="H253" s="46">
        <v>1</v>
      </c>
      <c r="L253" s="19"/>
      <c r="Q253" s="31"/>
      <c r="R253" s="31"/>
      <c r="T253" s="24">
        <f t="shared" si="53"/>
        <v>1.8480000000000001</v>
      </c>
      <c r="U253">
        <f>IF(A253=0,$AG$2,IF(A253=1,$AG$3,IF(A253=2,$AG$4,IF(A253=3,$AG$5,IF(A253=4,$AG$6,IF(A253=5,$AG$7,IF(A253=6,#REF!,IF(A253=7,$AG$9,IF(A253=8,$AG$8,"")))))))))</f>
        <v>8.4000000000000005E-2</v>
      </c>
      <c r="V253">
        <v>22.22</v>
      </c>
      <c r="W253">
        <f>$AD$6</f>
        <v>4.5454545454545456E-2</v>
      </c>
      <c r="X253">
        <f t="shared" si="54"/>
        <v>3.8545454545454549E-2</v>
      </c>
      <c r="Y253" s="32">
        <f t="shared" si="55"/>
        <v>127339.80585404806</v>
      </c>
      <c r="Z253" s="26">
        <f t="shared" si="56"/>
        <v>33088.014888827522</v>
      </c>
      <c r="AA253" s="26">
        <f t="shared" si="57"/>
        <v>150141.17925712446</v>
      </c>
    </row>
    <row r="254" spans="1:27" x14ac:dyDescent="0.35">
      <c r="A254" s="15">
        <v>5</v>
      </c>
      <c r="C254" s="16">
        <f t="shared" si="58"/>
        <v>44157</v>
      </c>
      <c r="D254" s="21">
        <v>251</v>
      </c>
      <c r="E254" s="17"/>
      <c r="F254" s="46"/>
      <c r="G254" s="46"/>
      <c r="H254" s="46">
        <v>1</v>
      </c>
      <c r="L254" s="19"/>
      <c r="Q254" s="31"/>
      <c r="R254" s="31"/>
      <c r="T254" s="24">
        <f t="shared" si="53"/>
        <v>1.8480000000000001</v>
      </c>
      <c r="U254">
        <f>IF(A254=0,$AG$2,IF(A254=1,$AG$3,IF(A254=2,$AG$4,IF(A254=3,$AG$5,IF(A254=4,$AG$6,IF(A254=5,$AG$7,IF(A254=6,#REF!,IF(A254=7,$AG$9,IF(A254=8,$AG$8,"")))))))))</f>
        <v>8.4000000000000005E-2</v>
      </c>
      <c r="V254">
        <v>22.22</v>
      </c>
      <c r="W254">
        <f>$AD$6</f>
        <v>4.5454545454545456E-2</v>
      </c>
      <c r="X254">
        <f t="shared" si="54"/>
        <v>3.8545454545454549E-2</v>
      </c>
      <c r="Y254" s="32">
        <f t="shared" si="55"/>
        <v>126200.19263912801</v>
      </c>
      <c r="Z254" s="26">
        <f t="shared" si="56"/>
        <v>32723.627426982675</v>
      </c>
      <c r="AA254" s="26">
        <f t="shared" si="57"/>
        <v>151645.17993388933</v>
      </c>
    </row>
    <row r="255" spans="1:27" x14ac:dyDescent="0.35">
      <c r="A255" s="15">
        <v>5</v>
      </c>
      <c r="C255" s="16">
        <f t="shared" si="58"/>
        <v>44158</v>
      </c>
      <c r="D255" s="21">
        <v>252</v>
      </c>
      <c r="E255" s="17"/>
      <c r="F255" s="46"/>
      <c r="G255" s="46"/>
      <c r="H255" s="46">
        <v>1</v>
      </c>
      <c r="L255" s="19"/>
      <c r="Q255" s="31"/>
      <c r="R255" s="31"/>
      <c r="T255" s="24">
        <f t="shared" si="53"/>
        <v>1.8480000000000001</v>
      </c>
      <c r="U255">
        <f>IF(A255=0,$AG$2,IF(A255=1,$AG$3,IF(A255=2,$AG$4,IF(A255=3,$AG$5,IF(A255=4,$AG$6,IF(A255=5,$AG$7,IF(A255=6,#REF!,IF(A255=7,$AG$9,IF(A255=8,$AG$8,"")))))))))</f>
        <v>8.4000000000000005E-2</v>
      </c>
      <c r="V255">
        <v>22.22</v>
      </c>
      <c r="W255">
        <f>$AD$6</f>
        <v>4.5454545454545456E-2</v>
      </c>
      <c r="X255">
        <f t="shared" si="54"/>
        <v>3.8545454545454549E-2</v>
      </c>
      <c r="Y255" s="32">
        <f t="shared" si="55"/>
        <v>125083.21613429993</v>
      </c>
      <c r="Z255" s="26">
        <f t="shared" si="56"/>
        <v>32353.166321493358</v>
      </c>
      <c r="AA255" s="26">
        <f t="shared" si="57"/>
        <v>153132.61754420673</v>
      </c>
    </row>
    <row r="256" spans="1:27" x14ac:dyDescent="0.35">
      <c r="A256" s="15">
        <v>5</v>
      </c>
      <c r="C256" s="16">
        <f t="shared" si="58"/>
        <v>44159</v>
      </c>
      <c r="D256" s="21">
        <v>253</v>
      </c>
      <c r="E256" s="17"/>
      <c r="F256" s="46"/>
      <c r="G256" s="46"/>
      <c r="H256" s="46">
        <v>1</v>
      </c>
      <c r="L256" s="19"/>
      <c r="Q256" s="31"/>
      <c r="R256" s="31"/>
      <c r="T256" s="24">
        <f t="shared" si="53"/>
        <v>1.8480000000000001</v>
      </c>
      <c r="U256">
        <f>IF(A256=0,$AG$2,IF(A256=1,$AG$3,IF(A256=2,$AG$4,IF(A256=3,$AG$5,IF(A256=4,$AG$6,IF(A256=5,$AG$7,IF(A256=6,#REF!,IF(A256=7,$AG$9,IF(A256=8,$AG$8,"")))))))))</f>
        <v>8.4000000000000005E-2</v>
      </c>
      <c r="V256">
        <v>22.22</v>
      </c>
      <c r="W256">
        <f>$AD$6</f>
        <v>4.5454545454545456E-2</v>
      </c>
      <c r="X256">
        <f t="shared" si="54"/>
        <v>3.8545454545454549E-2</v>
      </c>
      <c r="Y256" s="32">
        <f t="shared" si="55"/>
        <v>123988.65906456929</v>
      </c>
      <c r="Z256" s="26">
        <f t="shared" si="56"/>
        <v>31977.12492206521</v>
      </c>
      <c r="AA256" s="26">
        <f t="shared" si="57"/>
        <v>154603.21601336551</v>
      </c>
    </row>
    <row r="257" spans="1:27" x14ac:dyDescent="0.35">
      <c r="A257" s="15">
        <v>5</v>
      </c>
      <c r="C257" s="16">
        <f t="shared" si="58"/>
        <v>44160</v>
      </c>
      <c r="D257" s="21">
        <v>254</v>
      </c>
      <c r="E257" s="17"/>
      <c r="F257" s="46"/>
      <c r="G257" s="46"/>
      <c r="H257" s="46">
        <v>1</v>
      </c>
      <c r="L257" s="19"/>
      <c r="Q257" s="31"/>
      <c r="R257" s="31"/>
      <c r="T257" s="24">
        <f t="shared" si="53"/>
        <v>1.8480000000000001</v>
      </c>
      <c r="U257">
        <f>IF(A257=0,$AG$2,IF(A257=1,$AG$3,IF(A257=2,$AG$4,IF(A257=3,$AG$5,IF(A257=4,$AG$6,IF(A257=5,$AG$7,IF(A257=6,#REF!,IF(A257=7,$AG$9,IF(A257=8,$AG$8,"")))))))))</f>
        <v>8.4000000000000005E-2</v>
      </c>
      <c r="V257">
        <v>22.22</v>
      </c>
      <c r="W257">
        <f>$AD$6</f>
        <v>4.5454545454545456E-2</v>
      </c>
      <c r="X257">
        <f t="shared" si="54"/>
        <v>3.8545454545454549E-2</v>
      </c>
      <c r="Y257" s="32">
        <f t="shared" si="55"/>
        <v>122916.29078919812</v>
      </c>
      <c r="Z257" s="26">
        <f t="shared" si="56"/>
        <v>31595.987519160695</v>
      </c>
      <c r="AA257" s="26">
        <f t="shared" si="57"/>
        <v>156056.7216916412</v>
      </c>
    </row>
    <row r="258" spans="1:27" x14ac:dyDescent="0.35">
      <c r="A258" s="15">
        <v>5</v>
      </c>
      <c r="C258" s="16">
        <f t="shared" si="58"/>
        <v>44161</v>
      </c>
      <c r="D258" s="21">
        <v>255</v>
      </c>
      <c r="E258" s="17"/>
      <c r="F258" s="46"/>
      <c r="G258" s="46"/>
      <c r="H258" s="46">
        <v>1</v>
      </c>
      <c r="L258" s="19"/>
      <c r="Q258" s="31"/>
      <c r="R258" s="31"/>
      <c r="T258" s="24">
        <f t="shared" si="53"/>
        <v>1.8480000000000001</v>
      </c>
      <c r="U258">
        <f>IF(A258=0,$AG$2,IF(A258=1,$AG$3,IF(A258=2,$AG$4,IF(A258=3,$AG$5,IF(A258=4,$AG$6,IF(A258=5,$AG$7,IF(A258=6,#REF!,IF(A258=7,$AG$9,IF(A258=8,$AG$8,"")))))))))</f>
        <v>8.4000000000000005E-2</v>
      </c>
      <c r="V258">
        <v>22.22</v>
      </c>
      <c r="W258">
        <f>$AD$6</f>
        <v>4.5454545454545456E-2</v>
      </c>
      <c r="X258">
        <f t="shared" si="54"/>
        <v>3.8545454545454549E-2</v>
      </c>
      <c r="Y258" s="32">
        <f t="shared" si="55"/>
        <v>121865.86842265401</v>
      </c>
      <c r="Z258" s="26">
        <f t="shared" si="56"/>
        <v>31210.228634833864</v>
      </c>
      <c r="AA258" s="26">
        <f t="shared" si="57"/>
        <v>157492.90294251213</v>
      </c>
    </row>
    <row r="259" spans="1:27" x14ac:dyDescent="0.35">
      <c r="A259" s="15">
        <v>5</v>
      </c>
      <c r="C259" s="16">
        <f t="shared" si="58"/>
        <v>44162</v>
      </c>
      <c r="D259" s="21">
        <v>256</v>
      </c>
      <c r="E259" s="17"/>
      <c r="F259" s="46"/>
      <c r="G259" s="46"/>
      <c r="H259" s="46">
        <v>1</v>
      </c>
      <c r="L259" s="19"/>
      <c r="Q259" s="31"/>
      <c r="R259" s="31"/>
      <c r="T259" s="24">
        <f t="shared" ref="T259:T322" si="59">U259/W259</f>
        <v>1.8480000000000001</v>
      </c>
      <c r="U259">
        <f>IF(A259=0,$AG$2,IF(A259=1,$AG$3,IF(A259=2,$AG$4,IF(A259=3,$AG$5,IF(A259=4,$AG$6,IF(A259=5,$AG$7,IF(A259=6,#REF!,IF(A259=7,$AG$9,IF(A259=8,$AG$8,"")))))))))</f>
        <v>8.4000000000000005E-2</v>
      </c>
      <c r="V259">
        <v>22.22</v>
      </c>
      <c r="W259">
        <f>$AD$6</f>
        <v>4.5454545454545456E-2</v>
      </c>
      <c r="X259">
        <f t="shared" ref="X259:X322" si="60">U259-W259</f>
        <v>3.8545454545454549E-2</v>
      </c>
      <c r="Y259" s="32">
        <f t="shared" ref="Y259:Y322" si="61">Y258-((Y258/$AD$2)*(U259*Z258))</f>
        <v>120837.13791672519</v>
      </c>
      <c r="Z259" s="26">
        <f t="shared" ref="Z259:Z322" si="62">Z258+(Y258/$AD$2)*(U259*Z258)-(Z258*W259)</f>
        <v>30820.312384633879</v>
      </c>
      <c r="AA259" s="26">
        <f t="shared" ref="AA259:AA322" si="63">AA258+(Z258*W259)</f>
        <v>158911.54969864094</v>
      </c>
    </row>
    <row r="260" spans="1:27" x14ac:dyDescent="0.35">
      <c r="A260" s="15">
        <v>5</v>
      </c>
      <c r="C260" s="16">
        <f t="shared" ref="C260:C323" si="64">C259+1</f>
        <v>44163</v>
      </c>
      <c r="D260" s="21">
        <v>257</v>
      </c>
      <c r="E260" s="17"/>
      <c r="F260" s="46"/>
      <c r="G260" s="46"/>
      <c r="H260" s="46">
        <v>1</v>
      </c>
      <c r="L260" s="19"/>
      <c r="Q260" s="31"/>
      <c r="R260" s="31"/>
      <c r="T260" s="24">
        <f t="shared" si="59"/>
        <v>1.8480000000000001</v>
      </c>
      <c r="U260">
        <f>IF(A260=0,$AG$2,IF(A260=1,$AG$3,IF(A260=2,$AG$4,IF(A260=3,$AG$5,IF(A260=4,$AG$6,IF(A260=5,$AG$7,IF(A260=6,#REF!,IF(A260=7,$AG$9,IF(A260=8,$AG$8,"")))))))))</f>
        <v>8.4000000000000005E-2</v>
      </c>
      <c r="V260">
        <v>22.22</v>
      </c>
      <c r="W260">
        <f>$AD$6</f>
        <v>4.5454545454545456E-2</v>
      </c>
      <c r="X260">
        <f t="shared" si="60"/>
        <v>3.8545454545454549E-2</v>
      </c>
      <c r="Y260" s="32">
        <f t="shared" si="61"/>
        <v>119829.83510248251</v>
      </c>
      <c r="Z260" s="26">
        <f t="shared" si="62"/>
        <v>30426.691908665922</v>
      </c>
      <c r="AA260" s="26">
        <f t="shared" si="63"/>
        <v>160312.47298885157</v>
      </c>
    </row>
    <row r="261" spans="1:27" x14ac:dyDescent="0.35">
      <c r="A261" s="15">
        <v>5</v>
      </c>
      <c r="C261" s="16">
        <f t="shared" si="64"/>
        <v>44164</v>
      </c>
      <c r="D261" s="21">
        <v>258</v>
      </c>
      <c r="E261" s="17"/>
      <c r="F261" s="46"/>
      <c r="G261" s="46"/>
      <c r="H261" s="46">
        <v>1</v>
      </c>
      <c r="L261" s="19"/>
      <c r="Q261" s="31"/>
      <c r="R261" s="31"/>
      <c r="T261" s="24">
        <f t="shared" si="59"/>
        <v>1.8480000000000001</v>
      </c>
      <c r="U261">
        <f>IF(A261=0,$AG$2,IF(A261=1,$AG$3,IF(A261=2,$AG$4,IF(A261=3,$AG$5,IF(A261=4,$AG$6,IF(A261=5,$AG$7,IF(A261=6,#REF!,IF(A261=7,$AG$9,IF(A261=8,$AG$8,"")))))))))</f>
        <v>8.4000000000000005E-2</v>
      </c>
      <c r="V261">
        <v>22.22</v>
      </c>
      <c r="W261">
        <f>$AD$6</f>
        <v>4.5454545454545456E-2</v>
      </c>
      <c r="X261">
        <f t="shared" si="60"/>
        <v>3.8545454545454549E-2</v>
      </c>
      <c r="Y261" s="32">
        <f t="shared" si="61"/>
        <v>118843.68669109796</v>
      </c>
      <c r="Z261" s="26">
        <f t="shared" si="62"/>
        <v>30029.808869656565</v>
      </c>
      <c r="AA261" s="26">
        <f t="shared" si="63"/>
        <v>161695.50443924547</v>
      </c>
    </row>
    <row r="262" spans="1:27" x14ac:dyDescent="0.35">
      <c r="A262" s="15">
        <v>5</v>
      </c>
      <c r="C262" s="16">
        <f t="shared" si="64"/>
        <v>44165</v>
      </c>
      <c r="D262" s="21">
        <v>259</v>
      </c>
      <c r="E262" s="17"/>
      <c r="F262" s="46"/>
      <c r="G262" s="46"/>
      <c r="H262" s="46">
        <v>1</v>
      </c>
      <c r="L262" s="19"/>
      <c r="Q262" s="31"/>
      <c r="R262" s="31"/>
      <c r="T262" s="24">
        <f t="shared" si="59"/>
        <v>1.8480000000000001</v>
      </c>
      <c r="U262">
        <f>IF(A262=0,$AG$2,IF(A262=1,$AG$3,IF(A262=2,$AG$4,IF(A262=3,$AG$5,IF(A262=4,$AG$6,IF(A262=5,$AG$7,IF(A262=6,#REF!,IF(A262=7,$AG$9,IF(A262=8,$AG$8,"")))))))))</f>
        <v>8.4000000000000005E-2</v>
      </c>
      <c r="V262">
        <v>22.22</v>
      </c>
      <c r="W262">
        <f>$AD$6</f>
        <v>4.5454545454545456E-2</v>
      </c>
      <c r="X262">
        <f t="shared" si="60"/>
        <v>3.8545454545454549E-2</v>
      </c>
      <c r="Y262" s="32">
        <f t="shared" si="61"/>
        <v>117878.41123283208</v>
      </c>
      <c r="Z262" s="26">
        <f t="shared" si="62"/>
        <v>29630.093015665327</v>
      </c>
      <c r="AA262" s="26">
        <f t="shared" si="63"/>
        <v>163060.4957515026</v>
      </c>
    </row>
    <row r="263" spans="1:27" x14ac:dyDescent="0.35">
      <c r="A263" s="15">
        <v>5</v>
      </c>
      <c r="C263" s="16">
        <f t="shared" si="64"/>
        <v>44166</v>
      </c>
      <c r="D263" s="21">
        <v>260</v>
      </c>
      <c r="E263" s="17"/>
      <c r="F263" s="46"/>
      <c r="G263" s="46"/>
      <c r="H263" s="46">
        <v>1</v>
      </c>
      <c r="L263" s="19"/>
      <c r="Q263" s="31"/>
      <c r="R263" s="31"/>
      <c r="T263" s="24">
        <f t="shared" si="59"/>
        <v>1.8480000000000001</v>
      </c>
      <c r="U263">
        <f>IF(A263=0,$AG$2,IF(A263=1,$AG$3,IF(A263=2,$AG$4,IF(A263=3,$AG$5,IF(A263=4,$AG$6,IF(A263=5,$AG$7,IF(A263=6,#REF!,IF(A263=7,$AG$9,IF(A263=8,$AG$8,"")))))))))</f>
        <v>8.4000000000000005E-2</v>
      </c>
      <c r="V263">
        <v>22.22</v>
      </c>
      <c r="W263">
        <f>$AD$6</f>
        <v>4.5454545454545456E-2</v>
      </c>
      <c r="X263">
        <f t="shared" si="60"/>
        <v>3.8545454545454549E-2</v>
      </c>
      <c r="Y263" s="32">
        <f t="shared" si="61"/>
        <v>116933.72003378104</v>
      </c>
      <c r="Z263" s="26">
        <f t="shared" si="62"/>
        <v>29227.961804913401</v>
      </c>
      <c r="AA263" s="26">
        <f t="shared" si="63"/>
        <v>164407.31816130556</v>
      </c>
    </row>
    <row r="264" spans="1:27" x14ac:dyDescent="0.35">
      <c r="A264" s="15">
        <v>5</v>
      </c>
      <c r="C264" s="16">
        <f t="shared" si="64"/>
        <v>44167</v>
      </c>
      <c r="D264" s="21">
        <v>261</v>
      </c>
      <c r="E264" s="17"/>
      <c r="F264" s="46"/>
      <c r="G264" s="46"/>
      <c r="H264" s="46">
        <v>1</v>
      </c>
      <c r="L264" s="19"/>
      <c r="Q264" s="31"/>
      <c r="R264" s="31"/>
      <c r="T264" s="24">
        <f t="shared" si="59"/>
        <v>1.8480000000000001</v>
      </c>
      <c r="U264">
        <f>IF(A264=0,$AG$2,IF(A264=1,$AG$3,IF(A264=2,$AG$4,IF(A264=3,$AG$5,IF(A264=4,$AG$6,IF(A264=5,$AG$7,IF(A264=6,#REF!,IF(A264=7,$AG$9,IF(A264=8,$AG$8,"")))))))))</f>
        <v>8.4000000000000005E-2</v>
      </c>
      <c r="V264">
        <v>22.22</v>
      </c>
      <c r="W264">
        <f>$AD$6</f>
        <v>4.5454545454545456E-2</v>
      </c>
      <c r="X264">
        <f t="shared" si="60"/>
        <v>3.8545454545454549E-2</v>
      </c>
      <c r="Y264" s="32">
        <f t="shared" si="61"/>
        <v>116009.31803022716</v>
      </c>
      <c r="Z264" s="26">
        <f t="shared" si="62"/>
        <v>28823.820090062116</v>
      </c>
      <c r="AA264" s="26">
        <f t="shared" si="63"/>
        <v>165735.86187971072</v>
      </c>
    </row>
    <row r="265" spans="1:27" x14ac:dyDescent="0.35">
      <c r="A265" s="15">
        <v>5</v>
      </c>
      <c r="C265" s="16">
        <f t="shared" si="64"/>
        <v>44168</v>
      </c>
      <c r="D265" s="21">
        <v>262</v>
      </c>
      <c r="E265" s="17"/>
      <c r="F265" s="46"/>
      <c r="G265" s="46"/>
      <c r="H265" s="46">
        <v>1</v>
      </c>
      <c r="L265" s="19"/>
      <c r="Q265" s="31"/>
      <c r="R265" s="31"/>
      <c r="T265" s="24">
        <f t="shared" si="59"/>
        <v>1.8480000000000001</v>
      </c>
      <c r="U265">
        <f>IF(A265=0,$AG$2,IF(A265=1,$AG$3,IF(A265=2,$AG$4,IF(A265=3,$AG$5,IF(A265=4,$AG$6,IF(A265=5,$AG$7,IF(A265=6,#REF!,IF(A265=7,$AG$9,IF(A265=8,$AG$8,"")))))))))</f>
        <v>8.4000000000000005E-2</v>
      </c>
      <c r="V265">
        <v>22.22</v>
      </c>
      <c r="W265">
        <f>$AD$6</f>
        <v>4.5454545454545456E-2</v>
      </c>
      <c r="X265">
        <f t="shared" si="60"/>
        <v>3.8545454545454549E-2</v>
      </c>
      <c r="Y265" s="32">
        <f t="shared" si="61"/>
        <v>115104.90462066591</v>
      </c>
      <c r="Z265" s="26">
        <f t="shared" si="62"/>
        <v>28418.059859166009</v>
      </c>
      <c r="AA265" s="26">
        <f t="shared" si="63"/>
        <v>167046.03552016808</v>
      </c>
    </row>
    <row r="266" spans="1:27" x14ac:dyDescent="0.35">
      <c r="A266" s="15">
        <v>5</v>
      </c>
      <c r="C266" s="16">
        <f t="shared" si="64"/>
        <v>44169</v>
      </c>
      <c r="D266" s="21">
        <v>263</v>
      </c>
      <c r="E266" s="17"/>
      <c r="F266" s="46"/>
      <c r="G266" s="46"/>
      <c r="H266" s="46">
        <v>1</v>
      </c>
      <c r="L266" s="19"/>
      <c r="Q266" s="31"/>
      <c r="R266" s="31"/>
      <c r="T266" s="24">
        <f t="shared" si="59"/>
        <v>1.8480000000000001</v>
      </c>
      <c r="U266">
        <f>IF(A266=0,$AG$2,IF(A266=1,$AG$3,IF(A266=2,$AG$4,IF(A266=3,$AG$5,IF(A266=4,$AG$6,IF(A266=5,$AG$7,IF(A266=6,#REF!,IF(A266=7,$AG$9,IF(A266=8,$AG$8,"")))))))))</f>
        <v>8.4000000000000005E-2</v>
      </c>
      <c r="V266">
        <v>22.22</v>
      </c>
      <c r="W266">
        <f>$AD$6</f>
        <v>4.5454545454545456E-2</v>
      </c>
      <c r="X266">
        <f t="shared" si="60"/>
        <v>3.8545454545454549E-2</v>
      </c>
      <c r="Y266" s="32">
        <f t="shared" si="61"/>
        <v>114220.17445578778</v>
      </c>
      <c r="Z266" s="26">
        <f t="shared" si="62"/>
        <v>28011.060030445678</v>
      </c>
      <c r="AA266" s="26">
        <f t="shared" si="63"/>
        <v>168337.76551376653</v>
      </c>
    </row>
    <row r="267" spans="1:27" x14ac:dyDescent="0.35">
      <c r="A267" s="15">
        <v>5</v>
      </c>
      <c r="C267" s="16">
        <f t="shared" si="64"/>
        <v>44170</v>
      </c>
      <c r="D267" s="21">
        <v>264</v>
      </c>
      <c r="E267" s="17"/>
      <c r="F267" s="46"/>
      <c r="G267" s="46"/>
      <c r="H267" s="46">
        <v>1</v>
      </c>
      <c r="L267" s="19"/>
      <c r="Q267" s="31"/>
      <c r="R267" s="31"/>
      <c r="T267" s="24">
        <f t="shared" si="59"/>
        <v>1.8480000000000001</v>
      </c>
      <c r="U267">
        <f>IF(A267=0,$AG$2,IF(A267=1,$AG$3,IF(A267=2,$AG$4,IF(A267=3,$AG$5,IF(A267=4,$AG$6,IF(A267=5,$AG$7,IF(A267=6,#REF!,IF(A267=7,$AG$9,IF(A267=8,$AG$8,"")))))))))</f>
        <v>8.4000000000000005E-2</v>
      </c>
      <c r="V267">
        <v>22.22</v>
      </c>
      <c r="W267">
        <f>$AD$6</f>
        <v>4.5454545454545456E-2</v>
      </c>
      <c r="X267">
        <f t="shared" si="60"/>
        <v>3.8545454545454549E-2</v>
      </c>
      <c r="Y267" s="32">
        <f t="shared" si="61"/>
        <v>113354.81818687727</v>
      </c>
      <c r="Z267" s="26">
        <f t="shared" si="62"/>
        <v>27603.186297972297</v>
      </c>
      <c r="AA267" s="26">
        <f t="shared" si="63"/>
        <v>169610.99551515043</v>
      </c>
    </row>
    <row r="268" spans="1:27" x14ac:dyDescent="0.35">
      <c r="A268" s="15">
        <v>5</v>
      </c>
      <c r="C268" s="16">
        <f t="shared" si="64"/>
        <v>44171</v>
      </c>
      <c r="D268" s="21">
        <v>265</v>
      </c>
      <c r="E268" s="17"/>
      <c r="F268" s="46"/>
      <c r="G268" s="46"/>
      <c r="H268" s="46">
        <v>1</v>
      </c>
      <c r="L268" s="19"/>
      <c r="Q268" s="31"/>
      <c r="R268" s="31"/>
      <c r="T268" s="24">
        <f t="shared" si="59"/>
        <v>1.8480000000000001</v>
      </c>
      <c r="U268">
        <f>IF(A268=0,$AG$2,IF(A268=1,$AG$3,IF(A268=2,$AG$4,IF(A268=3,$AG$5,IF(A268=4,$AG$6,IF(A268=5,$AG$7,IF(A268=6,#REF!,IF(A268=7,$AG$9,IF(A268=8,$AG$8,"")))))))))</f>
        <v>8.4000000000000005E-2</v>
      </c>
      <c r="V268">
        <v>22.22</v>
      </c>
      <c r="W268">
        <f>$AD$6</f>
        <v>4.5454545454545456E-2</v>
      </c>
      <c r="X268">
        <f t="shared" si="60"/>
        <v>3.8545454545454549E-2</v>
      </c>
      <c r="Y268" s="32">
        <f t="shared" si="61"/>
        <v>112508.52317325206</v>
      </c>
      <c r="Z268" s="26">
        <f t="shared" si="62"/>
        <v>27194.791025326034</v>
      </c>
      <c r="AA268" s="26">
        <f t="shared" si="63"/>
        <v>170865.6858014219</v>
      </c>
    </row>
    <row r="269" spans="1:27" x14ac:dyDescent="0.35">
      <c r="A269" s="15">
        <v>5</v>
      </c>
      <c r="C269" s="16">
        <f t="shared" si="64"/>
        <v>44172</v>
      </c>
      <c r="D269" s="21">
        <v>266</v>
      </c>
      <c r="E269" s="17"/>
      <c r="F269" s="46"/>
      <c r="G269" s="46"/>
      <c r="H269" s="46">
        <v>1</v>
      </c>
      <c r="L269" s="19"/>
      <c r="Q269" s="31"/>
      <c r="R269" s="31"/>
      <c r="T269" s="24">
        <f t="shared" si="59"/>
        <v>1.8480000000000001</v>
      </c>
      <c r="U269">
        <f>IF(A269=0,$AG$2,IF(A269=1,$AG$3,IF(A269=2,$AG$4,IF(A269=3,$AG$5,IF(A269=4,$AG$6,IF(A269=5,$AG$7,IF(A269=6,#REF!,IF(A269=7,$AG$9,IF(A269=8,$AG$8,"")))))))))</f>
        <v>8.4000000000000005E-2</v>
      </c>
      <c r="V269">
        <v>22.22</v>
      </c>
      <c r="W269">
        <f>$AD$6</f>
        <v>4.5454545454545456E-2</v>
      </c>
      <c r="X269">
        <f t="shared" si="60"/>
        <v>3.8545454545454549E-2</v>
      </c>
      <c r="Y269" s="32">
        <f t="shared" si="61"/>
        <v>111680.97414950773</v>
      </c>
      <c r="Z269" s="26">
        <f t="shared" si="62"/>
        <v>26786.21318428282</v>
      </c>
      <c r="AA269" s="26">
        <f t="shared" si="63"/>
        <v>172101.81266620944</v>
      </c>
    </row>
    <row r="270" spans="1:27" x14ac:dyDescent="0.35">
      <c r="A270" s="15">
        <v>5</v>
      </c>
      <c r="C270" s="16">
        <f t="shared" si="64"/>
        <v>44173</v>
      </c>
      <c r="D270" s="21">
        <v>267</v>
      </c>
      <c r="E270" s="17"/>
      <c r="F270" s="46"/>
      <c r="G270" s="46"/>
      <c r="H270" s="46">
        <v>1</v>
      </c>
      <c r="L270" s="19"/>
      <c r="Q270" s="31"/>
      <c r="R270" s="31"/>
      <c r="T270" s="24">
        <f t="shared" si="59"/>
        <v>1.8480000000000001</v>
      </c>
      <c r="U270">
        <f>IF(A270=0,$AG$2,IF(A270=1,$AG$3,IF(A270=2,$AG$4,IF(A270=3,$AG$5,IF(A270=4,$AG$6,IF(A270=5,$AG$7,IF(A270=6,#REF!,IF(A270=7,$AG$9,IF(A270=8,$AG$8,"")))))))))</f>
        <v>8.4000000000000005E-2</v>
      </c>
      <c r="V270">
        <v>22.22</v>
      </c>
      <c r="W270">
        <f>$AD$6</f>
        <v>4.5454545454545456E-2</v>
      </c>
      <c r="X270">
        <f t="shared" si="60"/>
        <v>3.8545454545454549E-2</v>
      </c>
      <c r="Y270" s="32">
        <f t="shared" si="61"/>
        <v>110871.85385345484</v>
      </c>
      <c r="Z270" s="26">
        <f t="shared" si="62"/>
        <v>26377.778335595591</v>
      </c>
      <c r="AA270" s="26">
        <f t="shared" si="63"/>
        <v>173319.36781094957</v>
      </c>
    </row>
    <row r="271" spans="1:27" x14ac:dyDescent="0.35">
      <c r="A271" s="15">
        <v>5</v>
      </c>
      <c r="C271" s="16">
        <f t="shared" si="64"/>
        <v>44174</v>
      </c>
      <c r="D271" s="21">
        <v>268</v>
      </c>
      <c r="E271" s="17"/>
      <c r="F271" s="46"/>
      <c r="G271" s="46"/>
      <c r="H271" s="46">
        <v>1</v>
      </c>
      <c r="L271" s="19"/>
      <c r="Q271" s="31"/>
      <c r="R271" s="31"/>
      <c r="T271" s="24">
        <f t="shared" si="59"/>
        <v>1.8480000000000001</v>
      </c>
      <c r="U271">
        <f>IF(A271=0,$AG$2,IF(A271=1,$AG$3,IF(A271=2,$AG$4,IF(A271=3,$AG$5,IF(A271=4,$AG$6,IF(A271=5,$AG$7,IF(A271=6,#REF!,IF(A271=7,$AG$9,IF(A271=8,$AG$8,"")))))))))</f>
        <v>8.4000000000000005E-2</v>
      </c>
      <c r="V271">
        <v>22.22</v>
      </c>
      <c r="W271">
        <f>$AD$6</f>
        <v>4.5454545454545456E-2</v>
      </c>
      <c r="X271">
        <f t="shared" si="60"/>
        <v>3.8545454545454549E-2</v>
      </c>
      <c r="Y271" s="32">
        <f t="shared" si="61"/>
        <v>110080.84361573991</v>
      </c>
      <c r="Z271" s="26">
        <f t="shared" si="62"/>
        <v>25969.798648965269</v>
      </c>
      <c r="AA271" s="26">
        <f t="shared" si="63"/>
        <v>174518.35773529482</v>
      </c>
    </row>
    <row r="272" spans="1:27" x14ac:dyDescent="0.35">
      <c r="A272" s="15">
        <v>5</v>
      </c>
      <c r="C272" s="16">
        <f t="shared" si="64"/>
        <v>44175</v>
      </c>
      <c r="D272" s="21">
        <v>269</v>
      </c>
      <c r="E272" s="17"/>
      <c r="F272" s="46"/>
      <c r="G272" s="46"/>
      <c r="H272" s="46">
        <v>1</v>
      </c>
      <c r="L272" s="19"/>
      <c r="Q272" s="31"/>
      <c r="R272" s="31"/>
      <c r="T272" s="24">
        <f t="shared" si="59"/>
        <v>1.8480000000000001</v>
      </c>
      <c r="U272">
        <f>IF(A272=0,$AG$2,IF(A272=1,$AG$3,IF(A272=2,$AG$4,IF(A272=3,$AG$5,IF(A272=4,$AG$6,IF(A272=5,$AG$7,IF(A272=6,#REF!,IF(A272=7,$AG$9,IF(A272=8,$AG$8,"")))))))))</f>
        <v>8.4000000000000005E-2</v>
      </c>
      <c r="V272">
        <v>22.22</v>
      </c>
      <c r="W272">
        <f>$AD$6</f>
        <v>4.5454545454545456E-2</v>
      </c>
      <c r="X272">
        <f t="shared" si="60"/>
        <v>3.8545454545454549E-2</v>
      </c>
      <c r="Y272" s="32">
        <f t="shared" si="61"/>
        <v>109307.62391222907</v>
      </c>
      <c r="Z272" s="26">
        <f t="shared" si="62"/>
        <v>25562.572959341327</v>
      </c>
      <c r="AA272" s="26">
        <f t="shared" si="63"/>
        <v>175698.8031284296</v>
      </c>
    </row>
    <row r="273" spans="1:27" x14ac:dyDescent="0.35">
      <c r="A273" s="15">
        <v>5</v>
      </c>
      <c r="C273" s="16">
        <f t="shared" si="64"/>
        <v>44176</v>
      </c>
      <c r="D273" s="21">
        <v>270</v>
      </c>
      <c r="E273" s="17"/>
      <c r="F273" s="46"/>
      <c r="G273" s="46"/>
      <c r="H273" s="46">
        <v>1</v>
      </c>
      <c r="L273" s="19"/>
      <c r="Q273" s="31"/>
      <c r="R273" s="31"/>
      <c r="T273" s="24">
        <f t="shared" si="59"/>
        <v>1.8480000000000001</v>
      </c>
      <c r="U273">
        <f>IF(A273=0,$AG$2,IF(A273=1,$AG$3,IF(A273=2,$AG$4,IF(A273=3,$AG$5,IF(A273=4,$AG$6,IF(A273=5,$AG$7,IF(A273=6,#REF!,IF(A273=7,$AG$9,IF(A273=8,$AG$8,"")))))))))</f>
        <v>8.4000000000000005E-2</v>
      </c>
      <c r="V273">
        <v>22.22</v>
      </c>
      <c r="W273">
        <f>$AD$6</f>
        <v>4.5454545454545456E-2</v>
      </c>
      <c r="X273">
        <f t="shared" si="60"/>
        <v>3.8545454545454549E-2</v>
      </c>
      <c r="Y273" s="32">
        <f t="shared" si="61"/>
        <v>108551.87488030511</v>
      </c>
      <c r="Z273" s="26">
        <f t="shared" si="62"/>
        <v>25156.386856749778</v>
      </c>
      <c r="AA273" s="26">
        <f t="shared" si="63"/>
        <v>176860.73826294512</v>
      </c>
    </row>
    <row r="274" spans="1:27" x14ac:dyDescent="0.35">
      <c r="A274" s="15">
        <v>5</v>
      </c>
      <c r="C274" s="16">
        <f t="shared" si="64"/>
        <v>44177</v>
      </c>
      <c r="D274" s="21">
        <v>271</v>
      </c>
      <c r="E274" s="17"/>
      <c r="F274" s="46"/>
      <c r="G274" s="46"/>
      <c r="H274" s="46">
        <v>1</v>
      </c>
      <c r="L274" s="19"/>
      <c r="Q274" s="31"/>
      <c r="R274" s="31"/>
      <c r="T274" s="24">
        <f t="shared" si="59"/>
        <v>1.8480000000000001</v>
      </c>
      <c r="U274">
        <f>IF(A274=0,$AG$2,IF(A274=1,$AG$3,IF(A274=2,$AG$4,IF(A274=3,$AG$5,IF(A274=4,$AG$6,IF(A274=5,$AG$7,IF(A274=6,#REF!,IF(A274=7,$AG$9,IF(A274=8,$AG$8,"")))))))))</f>
        <v>8.4000000000000005E-2</v>
      </c>
      <c r="V274">
        <v>22.22</v>
      </c>
      <c r="W274">
        <f>$AD$6</f>
        <v>4.5454545454545456E-2</v>
      </c>
      <c r="X274">
        <f t="shared" si="60"/>
        <v>3.8545454545454549E-2</v>
      </c>
      <c r="Y274" s="32">
        <f t="shared" si="61"/>
        <v>107813.27680028652</v>
      </c>
      <c r="Z274" s="26">
        <f t="shared" si="62"/>
        <v>24751.512806916107</v>
      </c>
      <c r="AA274" s="26">
        <f t="shared" si="63"/>
        <v>178004.21039279737</v>
      </c>
    </row>
    <row r="275" spans="1:27" x14ac:dyDescent="0.35">
      <c r="A275" s="15">
        <v>5</v>
      </c>
      <c r="C275" s="16">
        <f t="shared" si="64"/>
        <v>44178</v>
      </c>
      <c r="D275" s="21">
        <v>272</v>
      </c>
      <c r="E275" s="17"/>
      <c r="F275" s="46"/>
      <c r="G275" s="46"/>
      <c r="H275" s="46">
        <v>1</v>
      </c>
      <c r="L275" s="19"/>
      <c r="Q275" s="31"/>
      <c r="R275" s="31"/>
      <c r="T275" s="24">
        <f t="shared" si="59"/>
        <v>1.8480000000000001</v>
      </c>
      <c r="U275">
        <f>IF(A275=0,$AG$2,IF(A275=1,$AG$3,IF(A275=2,$AG$4,IF(A275=3,$AG$5,IF(A275=4,$AG$6,IF(A275=5,$AG$7,IF(A275=6,#REF!,IF(A275=7,$AG$9,IF(A275=8,$AG$8,"")))))))))</f>
        <v>8.4000000000000005E-2</v>
      </c>
      <c r="V275">
        <v>22.22</v>
      </c>
      <c r="W275">
        <f>$AD$6</f>
        <v>4.5454545454545456E-2</v>
      </c>
      <c r="X275">
        <f t="shared" si="60"/>
        <v>3.8545454545454549E-2</v>
      </c>
      <c r="Y275" s="32">
        <f t="shared" si="61"/>
        <v>107091.51054322159</v>
      </c>
      <c r="Z275" s="26">
        <f t="shared" si="62"/>
        <v>24348.21030003031</v>
      </c>
      <c r="AA275" s="26">
        <f t="shared" si="63"/>
        <v>179129.27915674809</v>
      </c>
    </row>
    <row r="276" spans="1:27" x14ac:dyDescent="0.35">
      <c r="A276" s="15">
        <v>5</v>
      </c>
      <c r="C276" s="16">
        <f t="shared" si="64"/>
        <v>44179</v>
      </c>
      <c r="D276" s="21">
        <v>273</v>
      </c>
      <c r="E276" s="17"/>
      <c r="F276" s="46"/>
      <c r="G276" s="46"/>
      <c r="H276" s="46">
        <v>1</v>
      </c>
      <c r="L276" s="19"/>
      <c r="Q276" s="31"/>
      <c r="R276" s="31"/>
      <c r="T276" s="24">
        <f t="shared" si="59"/>
        <v>1.8480000000000001</v>
      </c>
      <c r="U276">
        <f>IF(A276=0,$AG$2,IF(A276=1,$AG$3,IF(A276=2,$AG$4,IF(A276=3,$AG$5,IF(A276=4,$AG$6,IF(A276=5,$AG$7,IF(A276=6,#REF!,IF(A276=7,$AG$9,IF(A276=8,$AG$8,"")))))))))</f>
        <v>8.4000000000000005E-2</v>
      </c>
      <c r="V276">
        <v>22.22</v>
      </c>
      <c r="W276">
        <f>$AD$6</f>
        <v>4.5454545454545456E-2</v>
      </c>
      <c r="X276">
        <f t="shared" si="60"/>
        <v>3.8545454545454549E-2</v>
      </c>
      <c r="Y276" s="32">
        <f t="shared" si="61"/>
        <v>106386.25798634336</v>
      </c>
      <c r="Z276" s="26">
        <f t="shared" si="62"/>
        <v>23946.726025088985</v>
      </c>
      <c r="AA276" s="26">
        <f t="shared" si="63"/>
        <v>180236.01598856764</v>
      </c>
    </row>
    <row r="277" spans="1:27" x14ac:dyDescent="0.35">
      <c r="A277" s="15">
        <v>5</v>
      </c>
      <c r="C277" s="16">
        <f t="shared" si="64"/>
        <v>44180</v>
      </c>
      <c r="D277" s="21">
        <v>274</v>
      </c>
      <c r="E277" s="17"/>
      <c r="F277" s="46"/>
      <c r="G277" s="46"/>
      <c r="H277" s="46">
        <v>1</v>
      </c>
      <c r="L277" s="19"/>
      <c r="Q277" s="31"/>
      <c r="R277" s="31"/>
      <c r="T277" s="24">
        <f t="shared" si="59"/>
        <v>1.8480000000000001</v>
      </c>
      <c r="U277">
        <f>IF(A277=0,$AG$2,IF(A277=1,$AG$3,IF(A277=2,$AG$4,IF(A277=3,$AG$5,IF(A277=4,$AG$6,IF(A277=5,$AG$7,IF(A277=6,#REF!,IF(A277=7,$AG$9,IF(A277=8,$AG$8,"")))))))))</f>
        <v>8.4000000000000005E-2</v>
      </c>
      <c r="V277">
        <v>22.22</v>
      </c>
      <c r="W277">
        <f>$AD$6</f>
        <v>4.5454545454545456E-2</v>
      </c>
      <c r="X277">
        <f t="shared" si="60"/>
        <v>3.8545454545454549E-2</v>
      </c>
      <c r="Y277" s="32">
        <f t="shared" si="61"/>
        <v>105697.20239749324</v>
      </c>
      <c r="Z277" s="26">
        <f t="shared" si="62"/>
        <v>23547.294067344155</v>
      </c>
      <c r="AA277" s="26">
        <f t="shared" si="63"/>
        <v>181324.5035351626</v>
      </c>
    </row>
    <row r="278" spans="1:27" x14ac:dyDescent="0.35">
      <c r="A278" s="15">
        <v>5</v>
      </c>
      <c r="C278" s="16">
        <f t="shared" si="64"/>
        <v>44181</v>
      </c>
      <c r="D278" s="21">
        <v>275</v>
      </c>
      <c r="E278" s="17"/>
      <c r="F278" s="46"/>
      <c r="G278" s="46"/>
      <c r="H278" s="46">
        <v>1</v>
      </c>
      <c r="L278" s="19"/>
      <c r="Q278" s="31"/>
      <c r="R278" s="31"/>
      <c r="T278" s="24">
        <f t="shared" si="59"/>
        <v>1.8480000000000001</v>
      </c>
      <c r="U278">
        <f>IF(A278=0,$AG$2,IF(A278=1,$AG$3,IF(A278=2,$AG$4,IF(A278=3,$AG$5,IF(A278=4,$AG$6,IF(A278=5,$AG$7,IF(A278=6,#REF!,IF(A278=7,$AG$9,IF(A278=8,$AG$8,"")))))))))</f>
        <v>8.4000000000000005E-2</v>
      </c>
      <c r="V278">
        <v>22.22</v>
      </c>
      <c r="W278">
        <f>$AD$6</f>
        <v>4.5454545454545456E-2</v>
      </c>
      <c r="X278">
        <f t="shared" si="60"/>
        <v>3.8545454545454549E-2</v>
      </c>
      <c r="Y278" s="32">
        <f t="shared" si="61"/>
        <v>105024.02878983325</v>
      </c>
      <c r="Z278" s="26">
        <f t="shared" si="62"/>
        <v>23150.136126488502</v>
      </c>
      <c r="AA278" s="26">
        <f t="shared" si="63"/>
        <v>182394.83508367825</v>
      </c>
    </row>
    <row r="279" spans="1:27" x14ac:dyDescent="0.35">
      <c r="A279" s="15">
        <v>5</v>
      </c>
      <c r="C279" s="16">
        <f t="shared" si="64"/>
        <v>44182</v>
      </c>
      <c r="D279" s="21">
        <v>276</v>
      </c>
      <c r="E279" s="17"/>
      <c r="F279" s="46"/>
      <c r="G279" s="46"/>
      <c r="H279" s="46">
        <v>1</v>
      </c>
      <c r="L279" s="19"/>
      <c r="Q279" s="31"/>
      <c r="R279" s="31"/>
      <c r="T279" s="24">
        <f t="shared" si="59"/>
        <v>1.8480000000000001</v>
      </c>
      <c r="U279">
        <f>IF(A279=0,$AG$2,IF(A279=1,$AG$3,IF(A279=2,$AG$4,IF(A279=3,$AG$5,IF(A279=4,$AG$6,IF(A279=5,$AG$7,IF(A279=6,#REF!,IF(A279=7,$AG$9,IF(A279=8,$AG$8,"")))))))))</f>
        <v>8.4000000000000005E-2</v>
      </c>
      <c r="V279">
        <v>22.22</v>
      </c>
      <c r="W279">
        <f>$AD$6</f>
        <v>4.5454545454545456E-2</v>
      </c>
      <c r="X279">
        <f t="shared" si="60"/>
        <v>3.8545454545454549E-2</v>
      </c>
      <c r="Y279" s="32">
        <f t="shared" si="61"/>
        <v>104366.42424817056</v>
      </c>
      <c r="Z279" s="26">
        <f t="shared" si="62"/>
        <v>22755.461753310807</v>
      </c>
      <c r="AA279" s="26">
        <f t="shared" si="63"/>
        <v>183447.11399851865</v>
      </c>
    </row>
    <row r="280" spans="1:27" x14ac:dyDescent="0.35">
      <c r="A280" s="15">
        <v>5</v>
      </c>
      <c r="C280" s="16">
        <f t="shared" si="64"/>
        <v>44183</v>
      </c>
      <c r="D280" s="21">
        <v>277</v>
      </c>
      <c r="E280" s="17"/>
      <c r="F280" s="46"/>
      <c r="G280" s="46"/>
      <c r="H280" s="46">
        <v>1</v>
      </c>
      <c r="L280" s="19"/>
      <c r="Q280" s="31"/>
      <c r="R280" s="31"/>
      <c r="T280" s="24">
        <f t="shared" si="59"/>
        <v>1.8480000000000001</v>
      </c>
      <c r="U280">
        <f>IF(A280=0,$AG$2,IF(A280=1,$AG$3,IF(A280=2,$AG$4,IF(A280=3,$AG$5,IF(A280=4,$AG$6,IF(A280=5,$AG$7,IF(A280=6,#REF!,IF(A280=7,$AG$9,IF(A280=8,$AG$8,"")))))))))</f>
        <v>8.4000000000000005E-2</v>
      </c>
      <c r="V280">
        <v>22.22</v>
      </c>
      <c r="W280">
        <f>$AD$6</f>
        <v>4.5454545454545456E-2</v>
      </c>
      <c r="X280">
        <f t="shared" si="60"/>
        <v>3.8545454545454549E-2</v>
      </c>
      <c r="Y280" s="32">
        <f t="shared" si="61"/>
        <v>103724.07822821371</v>
      </c>
      <c r="Z280" s="26">
        <f t="shared" si="62"/>
        <v>22363.468602662626</v>
      </c>
      <c r="AA280" s="26">
        <f t="shared" si="63"/>
        <v>184481.45316912368</v>
      </c>
    </row>
    <row r="281" spans="1:27" x14ac:dyDescent="0.35">
      <c r="A281" s="15">
        <v>5</v>
      </c>
      <c r="C281" s="16">
        <f t="shared" si="64"/>
        <v>44184</v>
      </c>
      <c r="D281" s="21">
        <v>278</v>
      </c>
      <c r="E281" s="17"/>
      <c r="F281" s="46"/>
      <c r="G281" s="46"/>
      <c r="H281" s="46">
        <v>1</v>
      </c>
      <c r="L281" s="19"/>
      <c r="Q281" s="31"/>
      <c r="R281" s="31"/>
      <c r="T281" s="24">
        <f t="shared" si="59"/>
        <v>1.8480000000000001</v>
      </c>
      <c r="U281">
        <f>IF(A281=0,$AG$2,IF(A281=1,$AG$3,IF(A281=2,$AG$4,IF(A281=3,$AG$5,IF(A281=4,$AG$6,IF(A281=5,$AG$7,IF(A281=6,#REF!,IF(A281=7,$AG$9,IF(A281=8,$AG$8,"")))))))))</f>
        <v>8.4000000000000005E-2</v>
      </c>
      <c r="V281">
        <v>22.22</v>
      </c>
      <c r="W281">
        <f>$AD$6</f>
        <v>4.5454545454545456E-2</v>
      </c>
      <c r="X281">
        <f t="shared" si="60"/>
        <v>3.8545454545454549E-2</v>
      </c>
      <c r="Y281" s="32">
        <f t="shared" si="61"/>
        <v>103096.68283006924</v>
      </c>
      <c r="Z281" s="26">
        <f t="shared" si="62"/>
        <v>21974.342700686058</v>
      </c>
      <c r="AA281" s="26">
        <f t="shared" si="63"/>
        <v>185497.97446924471</v>
      </c>
    </row>
    <row r="282" spans="1:27" x14ac:dyDescent="0.35">
      <c r="A282" s="15">
        <v>5</v>
      </c>
      <c r="C282" s="16">
        <f t="shared" si="64"/>
        <v>44185</v>
      </c>
      <c r="D282" s="21">
        <v>279</v>
      </c>
      <c r="E282" s="17"/>
      <c r="F282" s="46"/>
      <c r="G282" s="46"/>
      <c r="H282" s="46">
        <v>1</v>
      </c>
      <c r="L282" s="19"/>
      <c r="Q282" s="31"/>
      <c r="R282" s="31"/>
      <c r="T282" s="24">
        <f t="shared" si="59"/>
        <v>1.8480000000000001</v>
      </c>
      <c r="U282">
        <f>IF(A282=0,$AG$2,IF(A282=1,$AG$3,IF(A282=2,$AG$4,IF(A282=3,$AG$5,IF(A282=4,$AG$6,IF(A282=5,$AG$7,IF(A282=6,#REF!,IF(A282=7,$AG$9,IF(A282=8,$AG$8,"")))))))))</f>
        <v>8.4000000000000005E-2</v>
      </c>
      <c r="V282">
        <v>22.22</v>
      </c>
      <c r="W282">
        <f>$AD$6</f>
        <v>4.5454545454545456E-2</v>
      </c>
      <c r="X282">
        <f t="shared" si="60"/>
        <v>3.8545454545454549E-2</v>
      </c>
      <c r="Y282" s="32">
        <f t="shared" si="61"/>
        <v>102483.93304727064</v>
      </c>
      <c r="Z282" s="26">
        <f t="shared" si="62"/>
        <v>21588.258724362571</v>
      </c>
      <c r="AA282" s="26">
        <f t="shared" si="63"/>
        <v>186496.8082283668</v>
      </c>
    </row>
    <row r="283" spans="1:27" x14ac:dyDescent="0.35">
      <c r="A283" s="15">
        <v>5</v>
      </c>
      <c r="C283" s="16">
        <f t="shared" si="64"/>
        <v>44186</v>
      </c>
      <c r="D283" s="21">
        <v>280</v>
      </c>
      <c r="E283" s="17"/>
      <c r="F283" s="46"/>
      <c r="G283" s="46"/>
      <c r="H283" s="46">
        <v>1</v>
      </c>
      <c r="L283" s="19"/>
      <c r="Q283" s="31"/>
      <c r="R283" s="31"/>
      <c r="T283" s="24">
        <f t="shared" si="59"/>
        <v>1.8480000000000001</v>
      </c>
      <c r="U283">
        <f>IF(A283=0,$AG$2,IF(A283=1,$AG$3,IF(A283=2,$AG$4,IF(A283=3,$AG$5,IF(A283=4,$AG$6,IF(A283=5,$AG$7,IF(A283=6,#REF!,IF(A283=7,$AG$9,IF(A283=8,$AG$8,"")))))))))</f>
        <v>8.4000000000000005E-2</v>
      </c>
      <c r="V283">
        <v>22.22</v>
      </c>
      <c r="W283">
        <f>$AD$6</f>
        <v>4.5454545454545456E-2</v>
      </c>
      <c r="X283">
        <f t="shared" si="60"/>
        <v>3.8545454545454549E-2</v>
      </c>
      <c r="Y283" s="32">
        <f t="shared" si="61"/>
        <v>101885.52699260938</v>
      </c>
      <c r="Z283" s="26">
        <f t="shared" si="62"/>
        <v>21205.380291552803</v>
      </c>
      <c r="AA283" s="26">
        <f t="shared" si="63"/>
        <v>187478.09271583782</v>
      </c>
    </row>
    <row r="284" spans="1:27" x14ac:dyDescent="0.35">
      <c r="A284" s="15">
        <v>5</v>
      </c>
      <c r="C284" s="16">
        <f t="shared" si="64"/>
        <v>44187</v>
      </c>
      <c r="D284" s="21">
        <v>281</v>
      </c>
      <c r="E284" s="17"/>
      <c r="F284" s="46"/>
      <c r="G284" s="46"/>
      <c r="H284" s="46">
        <v>1</v>
      </c>
      <c r="L284" s="19"/>
      <c r="Q284" s="31"/>
      <c r="R284" s="31"/>
      <c r="T284" s="24">
        <f t="shared" si="59"/>
        <v>1.8480000000000001</v>
      </c>
      <c r="U284">
        <f>IF(A284=0,$AG$2,IF(A284=1,$AG$3,IF(A284=2,$AG$4,IF(A284=3,$AG$5,IF(A284=4,$AG$6,IF(A284=5,$AG$7,IF(A284=6,#REF!,IF(A284=7,$AG$9,IF(A284=8,$AG$8,"")))))))))</f>
        <v>8.4000000000000005E-2</v>
      </c>
      <c r="V284">
        <v>22.22</v>
      </c>
      <c r="W284">
        <f>$AD$6</f>
        <v>4.5454545454545456E-2</v>
      </c>
      <c r="X284">
        <f t="shared" si="60"/>
        <v>3.8545454545454549E-2</v>
      </c>
      <c r="Y284" s="32">
        <f t="shared" si="61"/>
        <v>101301.1661020121</v>
      </c>
      <c r="Z284" s="26">
        <f t="shared" si="62"/>
        <v>20825.860259806781</v>
      </c>
      <c r="AA284" s="26">
        <f t="shared" si="63"/>
        <v>188441.97363818114</v>
      </c>
    </row>
    <row r="285" spans="1:27" x14ac:dyDescent="0.35">
      <c r="A285" s="15">
        <v>5</v>
      </c>
      <c r="C285" s="16">
        <f t="shared" si="64"/>
        <v>44188</v>
      </c>
      <c r="D285" s="21">
        <v>282</v>
      </c>
      <c r="E285" s="17"/>
      <c r="F285" s="46"/>
      <c r="G285" s="46"/>
      <c r="H285" s="46">
        <v>1</v>
      </c>
      <c r="L285" s="19"/>
      <c r="Q285" s="31"/>
      <c r="R285" s="31"/>
      <c r="T285" s="24">
        <f t="shared" si="59"/>
        <v>1.8480000000000001</v>
      </c>
      <c r="U285">
        <f>IF(A285=0,$AG$2,IF(A285=1,$AG$3,IF(A285=2,$AG$4,IF(A285=3,$AG$5,IF(A285=4,$AG$6,IF(A285=5,$AG$7,IF(A285=6,#REF!,IF(A285=7,$AG$9,IF(A285=8,$AG$8,"")))))))))</f>
        <v>8.4000000000000005E-2</v>
      </c>
      <c r="V285">
        <v>22.22</v>
      </c>
      <c r="W285">
        <f>$AD$6</f>
        <v>4.5454545454545456E-2</v>
      </c>
      <c r="X285">
        <f t="shared" si="60"/>
        <v>3.8545454545454549E-2</v>
      </c>
      <c r="Y285" s="32">
        <f t="shared" si="61"/>
        <v>100730.55531767738</v>
      </c>
      <c r="Z285" s="26">
        <f t="shared" si="62"/>
        <v>20449.84103233209</v>
      </c>
      <c r="AA285" s="26">
        <f t="shared" si="63"/>
        <v>189388.60364999055</v>
      </c>
    </row>
    <row r="286" spans="1:27" x14ac:dyDescent="0.35">
      <c r="A286" s="15">
        <v>5</v>
      </c>
      <c r="C286" s="16">
        <f t="shared" si="64"/>
        <v>44189</v>
      </c>
      <c r="D286" s="21">
        <v>283</v>
      </c>
      <c r="E286" s="17"/>
      <c r="F286" s="46"/>
      <c r="G286" s="46"/>
      <c r="H286" s="46">
        <v>1</v>
      </c>
      <c r="L286" s="19"/>
      <c r="Q286" s="31"/>
      <c r="R286" s="31"/>
      <c r="T286" s="24">
        <f t="shared" si="59"/>
        <v>1.8480000000000001</v>
      </c>
      <c r="U286">
        <f>IF(A286=0,$AG$2,IF(A286=1,$AG$3,IF(A286=2,$AG$4,IF(A286=3,$AG$5,IF(A286=4,$AG$6,IF(A286=5,$AG$7,IF(A286=6,#REF!,IF(A286=7,$AG$9,IF(A286=8,$AG$8,"")))))))))</f>
        <v>8.4000000000000005E-2</v>
      </c>
      <c r="V286">
        <v>22.22</v>
      </c>
      <c r="W286">
        <f>$AD$6</f>
        <v>4.5454545454545456E-2</v>
      </c>
      <c r="X286">
        <f t="shared" si="60"/>
        <v>3.8545454545454549E-2</v>
      </c>
      <c r="Y286" s="32">
        <f t="shared" si="61"/>
        <v>100173.40325165325</v>
      </c>
      <c r="Z286" s="26">
        <f t="shared" si="62"/>
        <v>20077.454869613855</v>
      </c>
      <c r="AA286" s="26">
        <f t="shared" si="63"/>
        <v>190318.14187873292</v>
      </c>
    </row>
    <row r="287" spans="1:27" x14ac:dyDescent="0.35">
      <c r="A287" s="15">
        <v>5</v>
      </c>
      <c r="C287" s="16">
        <f t="shared" si="64"/>
        <v>44190</v>
      </c>
      <c r="D287" s="21">
        <v>284</v>
      </c>
      <c r="E287" s="17"/>
      <c r="F287" s="46"/>
      <c r="G287" s="46"/>
      <c r="H287" s="46">
        <v>1</v>
      </c>
      <c r="L287" s="19"/>
      <c r="Q287" s="31"/>
      <c r="R287" s="31"/>
      <c r="T287" s="24">
        <f t="shared" si="59"/>
        <v>1.8480000000000001</v>
      </c>
      <c r="U287">
        <f>IF(A287=0,$AG$2,IF(A287=1,$AG$3,IF(A287=2,$AG$4,IF(A287=3,$AG$5,IF(A287=4,$AG$6,IF(A287=5,$AG$7,IF(A287=6,#REF!,IF(A287=7,$AG$9,IF(A287=8,$AG$8,"")))))))))</f>
        <v>8.4000000000000005E-2</v>
      </c>
      <c r="V287">
        <v>22.22</v>
      </c>
      <c r="W287">
        <f>$AD$6</f>
        <v>4.5454545454545456E-2</v>
      </c>
      <c r="X287">
        <f t="shared" si="60"/>
        <v>3.8545454545454549E-2</v>
      </c>
      <c r="Y287" s="32">
        <f t="shared" si="61"/>
        <v>99629.422331000314</v>
      </c>
      <c r="Z287" s="26">
        <f t="shared" si="62"/>
        <v>19708.824205284334</v>
      </c>
      <c r="AA287" s="26">
        <f t="shared" si="63"/>
        <v>191230.75346371537</v>
      </c>
    </row>
    <row r="288" spans="1:27" x14ac:dyDescent="0.35">
      <c r="A288" s="15">
        <v>5</v>
      </c>
      <c r="C288" s="16">
        <f t="shared" si="64"/>
        <v>44191</v>
      </c>
      <c r="D288" s="21">
        <v>285</v>
      </c>
      <c r="E288" s="17"/>
      <c r="F288" s="46"/>
      <c r="G288" s="46"/>
      <c r="H288" s="46">
        <v>1</v>
      </c>
      <c r="L288" s="19"/>
      <c r="Q288" s="31"/>
      <c r="R288" s="31"/>
      <c r="T288" s="24">
        <f t="shared" si="59"/>
        <v>1.8480000000000001</v>
      </c>
      <c r="U288">
        <f>IF(A288=0,$AG$2,IF(A288=1,$AG$3,IF(A288=2,$AG$4,IF(A288=3,$AG$5,IF(A288=4,$AG$6,IF(A288=5,$AG$7,IF(A288=6,#REF!,IF(A288=7,$AG$9,IF(A288=8,$AG$8,"")))))))))</f>
        <v>8.4000000000000005E-2</v>
      </c>
      <c r="V288">
        <v>22.22</v>
      </c>
      <c r="W288">
        <f>$AD$6</f>
        <v>4.5454545454545456E-2</v>
      </c>
      <c r="X288">
        <f t="shared" si="60"/>
        <v>3.8545454545454549E-2</v>
      </c>
      <c r="Y288" s="32">
        <f t="shared" si="61"/>
        <v>99098.328925648704</v>
      </c>
      <c r="Z288" s="26">
        <f t="shared" si="62"/>
        <v>19344.061964941207</v>
      </c>
      <c r="AA288" s="26">
        <f t="shared" si="63"/>
        <v>192126.60910941011</v>
      </c>
    </row>
    <row r="289" spans="1:27" x14ac:dyDescent="0.35">
      <c r="A289" s="15">
        <v>5</v>
      </c>
      <c r="C289" s="16">
        <f t="shared" si="64"/>
        <v>44192</v>
      </c>
      <c r="D289" s="21">
        <v>286</v>
      </c>
      <c r="E289" s="17"/>
      <c r="F289" s="46"/>
      <c r="G289" s="46"/>
      <c r="H289" s="46">
        <v>1</v>
      </c>
      <c r="L289" s="19"/>
      <c r="Q289" s="31"/>
      <c r="R289" s="31"/>
      <c r="T289" s="24">
        <f t="shared" si="59"/>
        <v>1.8480000000000001</v>
      </c>
      <c r="U289">
        <f>IF(A289=0,$AG$2,IF(A289=1,$AG$3,IF(A289=2,$AG$4,IF(A289=3,$AG$5,IF(A289=4,$AG$6,IF(A289=5,$AG$7,IF(A289=6,#REF!,IF(A289=7,$AG$9,IF(A289=8,$AG$8,"")))))))))</f>
        <v>8.4000000000000005E-2</v>
      </c>
      <c r="V289">
        <v>22.22</v>
      </c>
      <c r="W289">
        <f>$AD$6</f>
        <v>4.5454545454545456E-2</v>
      </c>
      <c r="X289">
        <f t="shared" si="60"/>
        <v>3.8545454545454549E-2</v>
      </c>
      <c r="Y289" s="32">
        <f t="shared" si="61"/>
        <v>98579.843460017248</v>
      </c>
      <c r="Z289" s="26">
        <f t="shared" si="62"/>
        <v>18983.271886711696</v>
      </c>
      <c r="AA289" s="26">
        <f t="shared" si="63"/>
        <v>193005.88465327109</v>
      </c>
    </row>
    <row r="290" spans="1:27" x14ac:dyDescent="0.35">
      <c r="A290" s="15">
        <v>5</v>
      </c>
      <c r="C290" s="16">
        <f t="shared" si="64"/>
        <v>44193</v>
      </c>
      <c r="D290" s="21">
        <v>287</v>
      </c>
      <c r="E290" s="17"/>
      <c r="F290" s="46"/>
      <c r="G290" s="46"/>
      <c r="H290" s="46">
        <v>1</v>
      </c>
      <c r="L290" s="19"/>
      <c r="Q290" s="31"/>
      <c r="R290" s="31"/>
      <c r="T290" s="24">
        <f t="shared" si="59"/>
        <v>1.8480000000000001</v>
      </c>
      <c r="U290">
        <f>IF(A290=0,$AG$2,IF(A290=1,$AG$3,IF(A290=2,$AG$4,IF(A290=3,$AG$5,IF(A290=4,$AG$6,IF(A290=5,$AG$7,IF(A290=6,#REF!,IF(A290=7,$AG$9,IF(A290=8,$AG$8,"")))))))))</f>
        <v>8.4000000000000005E-2</v>
      </c>
      <c r="V290">
        <v>22.22</v>
      </c>
      <c r="W290">
        <f>$AD$6</f>
        <v>4.5454545454545456E-2</v>
      </c>
      <c r="X290">
        <f t="shared" si="60"/>
        <v>3.8545454545454549E-2</v>
      </c>
      <c r="Y290" s="32">
        <f t="shared" si="61"/>
        <v>98073.690509423875</v>
      </c>
      <c r="Z290" s="26">
        <f t="shared" si="62"/>
        <v>18626.548842454536</v>
      </c>
      <c r="AA290" s="26">
        <f t="shared" si="63"/>
        <v>193868.76064812162</v>
      </c>
    </row>
    <row r="291" spans="1:27" x14ac:dyDescent="0.35">
      <c r="A291" s="15">
        <v>5</v>
      </c>
      <c r="C291" s="16">
        <f t="shared" si="64"/>
        <v>44194</v>
      </c>
      <c r="D291" s="21">
        <v>288</v>
      </c>
      <c r="E291" s="17"/>
      <c r="F291" s="46"/>
      <c r="G291" s="46"/>
      <c r="H291" s="46">
        <v>1</v>
      </c>
      <c r="L291" s="19"/>
      <c r="Q291" s="31"/>
      <c r="R291" s="31"/>
      <c r="T291" s="24">
        <f t="shared" si="59"/>
        <v>1.8480000000000001</v>
      </c>
      <c r="U291">
        <f>IF(A291=0,$AG$2,IF(A291=1,$AG$3,IF(A291=2,$AG$4,IF(A291=3,$AG$5,IF(A291=4,$AG$6,IF(A291=5,$AG$7,IF(A291=6,#REF!,IF(A291=7,$AG$9,IF(A291=8,$AG$8,"")))))))))</f>
        <v>8.4000000000000005E-2</v>
      </c>
      <c r="V291">
        <v>22.22</v>
      </c>
      <c r="W291">
        <f>$AD$6</f>
        <v>4.5454545454545456E-2</v>
      </c>
      <c r="X291">
        <f t="shared" si="60"/>
        <v>3.8545454545454549E-2</v>
      </c>
      <c r="Y291" s="32">
        <f t="shared" si="61"/>
        <v>97579.598882274848</v>
      </c>
      <c r="Z291" s="26">
        <f t="shared" si="62"/>
        <v>18273.979158582901</v>
      </c>
      <c r="AA291" s="26">
        <f t="shared" si="63"/>
        <v>194715.42195914229</v>
      </c>
    </row>
    <row r="292" spans="1:27" x14ac:dyDescent="0.35">
      <c r="A292" s="15">
        <v>5</v>
      </c>
      <c r="C292" s="16">
        <f t="shared" si="64"/>
        <v>44195</v>
      </c>
      <c r="D292" s="21">
        <v>289</v>
      </c>
      <c r="E292" s="17"/>
      <c r="F292" s="46"/>
      <c r="G292" s="46"/>
      <c r="H292" s="46">
        <v>1</v>
      </c>
      <c r="L292" s="19"/>
      <c r="Q292" s="31"/>
      <c r="R292" s="31"/>
      <c r="T292" s="24">
        <f t="shared" si="59"/>
        <v>1.8480000000000001</v>
      </c>
      <c r="U292">
        <f>IF(A292=0,$AG$2,IF(A292=1,$AG$3,IF(A292=2,$AG$4,IF(A292=3,$AG$5,IF(A292=4,$AG$6,IF(A292=5,$AG$7,IF(A292=6,#REF!,IF(A292=7,$AG$9,IF(A292=8,$AG$8,"")))))))))</f>
        <v>8.4000000000000005E-2</v>
      </c>
      <c r="V292">
        <v>22.22</v>
      </c>
      <c r="W292">
        <f>$AD$6</f>
        <v>4.5454545454545456E-2</v>
      </c>
      <c r="X292">
        <f t="shared" si="60"/>
        <v>3.8545454545454549E-2</v>
      </c>
      <c r="Y292" s="32">
        <f t="shared" si="61"/>
        <v>97097.301688979613</v>
      </c>
      <c r="Z292" s="26">
        <f t="shared" si="62"/>
        <v>17925.640935578918</v>
      </c>
      <c r="AA292" s="26">
        <f t="shared" si="63"/>
        <v>195546.05737544151</v>
      </c>
    </row>
    <row r="293" spans="1:27" x14ac:dyDescent="0.35">
      <c r="A293" s="15">
        <v>5</v>
      </c>
      <c r="C293" s="16">
        <f t="shared" si="64"/>
        <v>44196</v>
      </c>
      <c r="D293" s="21">
        <v>290</v>
      </c>
      <c r="E293" s="17"/>
      <c r="F293" s="46"/>
      <c r="G293" s="46"/>
      <c r="H293" s="46">
        <v>1</v>
      </c>
      <c r="L293" s="19"/>
      <c r="Q293" s="31"/>
      <c r="R293" s="31"/>
      <c r="T293" s="24">
        <f t="shared" si="59"/>
        <v>1.8480000000000001</v>
      </c>
      <c r="U293">
        <f>IF(A293=0,$AG$2,IF(A293=1,$AG$3,IF(A293=2,$AG$4,IF(A293=3,$AG$5,IF(A293=4,$AG$6,IF(A293=5,$AG$7,IF(A293=6,#REF!,IF(A293=7,$AG$9,IF(A293=8,$AG$8,"")))))))))</f>
        <v>8.4000000000000005E-2</v>
      </c>
      <c r="V293">
        <v>22.22</v>
      </c>
      <c r="W293">
        <f>$AD$6</f>
        <v>4.5454545454545456E-2</v>
      </c>
      <c r="X293">
        <f t="shared" si="60"/>
        <v>3.8545454545454549E-2</v>
      </c>
      <c r="Y293" s="32">
        <f t="shared" si="61"/>
        <v>96626.536398496435</v>
      </c>
      <c r="Z293" s="26">
        <f t="shared" si="62"/>
        <v>17581.604365353964</v>
      </c>
      <c r="AA293" s="26">
        <f t="shared" si="63"/>
        <v>196360.85923614964</v>
      </c>
    </row>
    <row r="294" spans="1:27" x14ac:dyDescent="0.35">
      <c r="A294" s="15">
        <v>5</v>
      </c>
      <c r="C294" s="16">
        <f t="shared" si="64"/>
        <v>44197</v>
      </c>
      <c r="D294" s="21">
        <v>291</v>
      </c>
      <c r="E294" s="17"/>
      <c r="F294" s="46"/>
      <c r="G294" s="46"/>
      <c r="H294" s="46">
        <v>1</v>
      </c>
      <c r="L294" s="19"/>
      <c r="Q294" s="31"/>
      <c r="R294" s="31"/>
      <c r="T294" s="24">
        <f t="shared" si="59"/>
        <v>1.8480000000000001</v>
      </c>
      <c r="U294">
        <f>IF(A294=0,$AG$2,IF(A294=1,$AG$3,IF(A294=2,$AG$4,IF(A294=3,$AG$5,IF(A294=4,$AG$6,IF(A294=5,$AG$7,IF(A294=6,#REF!,IF(A294=7,$AG$9,IF(A294=8,$AG$8,"")))))))))</f>
        <v>8.4000000000000005E-2</v>
      </c>
      <c r="V294">
        <v>22.22</v>
      </c>
      <c r="W294">
        <f>$AD$6</f>
        <v>4.5454545454545456E-2</v>
      </c>
      <c r="X294">
        <f t="shared" si="60"/>
        <v>3.8545454545454549E-2</v>
      </c>
      <c r="Y294" s="32">
        <f t="shared" si="61"/>
        <v>96167.044883373048</v>
      </c>
      <c r="Z294" s="26">
        <f t="shared" si="62"/>
        <v>17241.932045688533</v>
      </c>
      <c r="AA294" s="26">
        <f t="shared" si="63"/>
        <v>197160.02307093845</v>
      </c>
    </row>
    <row r="295" spans="1:27" x14ac:dyDescent="0.35">
      <c r="A295" s="15">
        <v>5</v>
      </c>
      <c r="C295" s="16">
        <f t="shared" si="64"/>
        <v>44198</v>
      </c>
      <c r="D295" s="21">
        <v>292</v>
      </c>
      <c r="E295" s="17"/>
      <c r="F295" s="46"/>
      <c r="G295" s="46"/>
      <c r="H295" s="46">
        <v>1</v>
      </c>
      <c r="L295" s="19"/>
      <c r="Q295" s="31"/>
      <c r="R295" s="31"/>
      <c r="T295" s="24">
        <f t="shared" si="59"/>
        <v>1.8480000000000001</v>
      </c>
      <c r="U295">
        <f>IF(A295=0,$AG$2,IF(A295=1,$AG$3,IF(A295=2,$AG$4,IF(A295=3,$AG$5,IF(A295=4,$AG$6,IF(A295=5,$AG$7,IF(A295=6,#REF!,IF(A295=7,$AG$9,IF(A295=8,$AG$8,"")))))))))</f>
        <v>8.4000000000000005E-2</v>
      </c>
      <c r="V295">
        <v>22.22</v>
      </c>
      <c r="W295">
        <f>$AD$6</f>
        <v>4.5454545454545456E-2</v>
      </c>
      <c r="X295">
        <f t="shared" si="60"/>
        <v>3.8545454545454549E-2</v>
      </c>
      <c r="Y295" s="32">
        <f t="shared" si="61"/>
        <v>95718.573454105514</v>
      </c>
      <c r="Z295" s="26">
        <f t="shared" si="62"/>
        <v>16906.679291061129</v>
      </c>
      <c r="AA295" s="26">
        <f t="shared" si="63"/>
        <v>197943.74725483338</v>
      </c>
    </row>
    <row r="296" spans="1:27" x14ac:dyDescent="0.35">
      <c r="A296" s="15">
        <v>5</v>
      </c>
      <c r="C296" s="16">
        <f t="shared" si="64"/>
        <v>44199</v>
      </c>
      <c r="D296" s="21">
        <v>293</v>
      </c>
      <c r="E296" s="17"/>
      <c r="F296" s="46"/>
      <c r="G296" s="46"/>
      <c r="H296" s="46">
        <v>1</v>
      </c>
      <c r="L296" s="19"/>
      <c r="Q296" s="31"/>
      <c r="R296" s="31"/>
      <c r="T296" s="24">
        <f t="shared" si="59"/>
        <v>1.8480000000000001</v>
      </c>
      <c r="U296">
        <f>IF(A296=0,$AG$2,IF(A296=1,$AG$3,IF(A296=2,$AG$4,IF(A296=3,$AG$5,IF(A296=4,$AG$6,IF(A296=5,$AG$7,IF(A296=6,#REF!,IF(A296=7,$AG$9,IF(A296=8,$AG$8,"")))))))))</f>
        <v>8.4000000000000005E-2</v>
      </c>
      <c r="V296">
        <v>22.22</v>
      </c>
      <c r="W296">
        <f>$AD$6</f>
        <v>4.5454545454545456E-2</v>
      </c>
      <c r="X296">
        <f t="shared" si="60"/>
        <v>3.8545454545454549E-2</v>
      </c>
      <c r="Y296" s="32">
        <f t="shared" si="61"/>
        <v>95280.872883598378</v>
      </c>
      <c r="Z296" s="26">
        <f t="shared" si="62"/>
        <v>16575.894439247306</v>
      </c>
      <c r="AA296" s="26">
        <f t="shared" si="63"/>
        <v>198712.23267715433</v>
      </c>
    </row>
    <row r="297" spans="1:27" x14ac:dyDescent="0.35">
      <c r="A297" s="15">
        <v>5</v>
      </c>
      <c r="C297" s="16">
        <f t="shared" si="64"/>
        <v>44200</v>
      </c>
      <c r="D297" s="21">
        <v>294</v>
      </c>
      <c r="E297" s="17"/>
      <c r="F297" s="46"/>
      <c r="G297" s="46"/>
      <c r="H297" s="46">
        <v>1</v>
      </c>
      <c r="L297" s="19"/>
      <c r="Q297" s="31"/>
      <c r="R297" s="31"/>
      <c r="T297" s="24">
        <f t="shared" si="59"/>
        <v>1.8480000000000001</v>
      </c>
      <c r="U297">
        <f>IF(A297=0,$AG$2,IF(A297=1,$AG$3,IF(A297=2,$AG$4,IF(A297=3,$AG$5,IF(A297=4,$AG$6,IF(A297=5,$AG$7,IF(A297=6,#REF!,IF(A297=7,$AG$9,IF(A297=8,$AG$8,"")))))))))</f>
        <v>8.4000000000000005E-2</v>
      </c>
      <c r="V297">
        <v>22.22</v>
      </c>
      <c r="W297">
        <f>$AD$6</f>
        <v>4.5454545454545456E-2</v>
      </c>
      <c r="X297">
        <f t="shared" si="60"/>
        <v>3.8545454545454549E-2</v>
      </c>
      <c r="Y297" s="32">
        <f t="shared" si="61"/>
        <v>94853.698422469664</v>
      </c>
      <c r="Z297" s="26">
        <f t="shared" si="62"/>
        <v>16249.619153137503</v>
      </c>
      <c r="AA297" s="26">
        <f t="shared" si="63"/>
        <v>199465.68242439284</v>
      </c>
    </row>
    <row r="298" spans="1:27" x14ac:dyDescent="0.35">
      <c r="A298" s="15">
        <v>5</v>
      </c>
      <c r="C298" s="16">
        <f t="shared" si="64"/>
        <v>44201</v>
      </c>
      <c r="D298" s="21">
        <v>295</v>
      </c>
      <c r="E298" s="17"/>
      <c r="F298" s="46"/>
      <c r="G298" s="46"/>
      <c r="H298" s="46">
        <v>1</v>
      </c>
      <c r="L298" s="19"/>
      <c r="Q298" s="31"/>
      <c r="R298" s="31"/>
      <c r="T298" s="24">
        <f t="shared" si="59"/>
        <v>1.8480000000000001</v>
      </c>
      <c r="U298">
        <f>IF(A298=0,$AG$2,IF(A298=1,$AG$3,IF(A298=2,$AG$4,IF(A298=3,$AG$5,IF(A298=4,$AG$6,IF(A298=5,$AG$7,IF(A298=6,#REF!,IF(A298=7,$AG$9,IF(A298=8,$AG$8,"")))))))))</f>
        <v>8.4000000000000005E-2</v>
      </c>
      <c r="V298">
        <v>22.22</v>
      </c>
      <c r="W298">
        <f>$AD$6</f>
        <v>4.5454545454545456E-2</v>
      </c>
      <c r="X298">
        <f t="shared" si="60"/>
        <v>3.8545454545454549E-2</v>
      </c>
      <c r="Y298" s="32">
        <f t="shared" si="61"/>
        <v>94436.809805905621</v>
      </c>
      <c r="Z298" s="26">
        <f t="shared" si="62"/>
        <v>15927.888717286207</v>
      </c>
      <c r="AA298" s="26">
        <f t="shared" si="63"/>
        <v>200204.30147680818</v>
      </c>
    </row>
    <row r="299" spans="1:27" x14ac:dyDescent="0.35">
      <c r="A299" s="15">
        <v>5</v>
      </c>
      <c r="C299" s="16">
        <f t="shared" si="64"/>
        <v>44202</v>
      </c>
      <c r="D299" s="21">
        <v>296</v>
      </c>
      <c r="E299" s="17"/>
      <c r="F299" s="46"/>
      <c r="G299" s="46"/>
      <c r="H299" s="46">
        <v>1</v>
      </c>
      <c r="L299" s="19"/>
      <c r="Q299" s="31"/>
      <c r="R299" s="31"/>
      <c r="T299" s="24">
        <f t="shared" si="59"/>
        <v>1.8480000000000001</v>
      </c>
      <c r="U299">
        <f>IF(A299=0,$AG$2,IF(A299=1,$AG$3,IF(A299=2,$AG$4,IF(A299=3,$AG$5,IF(A299=4,$AG$6,IF(A299=5,$AG$7,IF(A299=6,#REF!,IF(A299=7,$AG$9,IF(A299=8,$AG$8,"")))))))))</f>
        <v>8.4000000000000005E-2</v>
      </c>
      <c r="V299">
        <v>22.22</v>
      </c>
      <c r="W299">
        <f>$AD$6</f>
        <v>4.5454545454545456E-2</v>
      </c>
      <c r="X299">
        <f t="shared" si="60"/>
        <v>3.8545454545454549E-2</v>
      </c>
      <c r="Y299" s="32">
        <f t="shared" si="61"/>
        <v>94029.971252732284</v>
      </c>
      <c r="Z299" s="26">
        <f t="shared" si="62"/>
        <v>15610.73232876471</v>
      </c>
      <c r="AA299" s="26">
        <f t="shared" si="63"/>
        <v>200928.29641850301</v>
      </c>
    </row>
    <row r="300" spans="1:27" x14ac:dyDescent="0.35">
      <c r="A300" s="15">
        <v>5</v>
      </c>
      <c r="C300" s="16">
        <f t="shared" si="64"/>
        <v>44203</v>
      </c>
      <c r="D300" s="21">
        <v>297</v>
      </c>
      <c r="E300" s="17"/>
      <c r="F300" s="46"/>
      <c r="G300" s="46"/>
      <c r="H300" s="46">
        <v>1</v>
      </c>
      <c r="L300" s="19"/>
      <c r="Q300" s="31"/>
      <c r="R300" s="31"/>
      <c r="T300" s="24">
        <f t="shared" si="59"/>
        <v>1.8480000000000001</v>
      </c>
      <c r="U300">
        <f>IF(A300=0,$AG$2,IF(A300=1,$AG$3,IF(A300=2,$AG$4,IF(A300=3,$AG$5,IF(A300=4,$AG$6,IF(A300=5,$AG$7,IF(A300=6,#REF!,IF(A300=7,$AG$9,IF(A300=8,$AG$8,"")))))))))</f>
        <v>8.4000000000000005E-2</v>
      </c>
      <c r="V300">
        <v>22.22</v>
      </c>
      <c r="W300">
        <f>$AD$6</f>
        <v>4.5454545454545456E-2</v>
      </c>
      <c r="X300">
        <f t="shared" si="60"/>
        <v>3.8545454545454549E-2</v>
      </c>
      <c r="Y300" s="32">
        <f t="shared" si="61"/>
        <v>93632.951457334624</v>
      </c>
      <c r="Z300" s="26">
        <f t="shared" si="62"/>
        <v>15298.173381945788</v>
      </c>
      <c r="AA300" s="26">
        <f t="shared" si="63"/>
        <v>201637.87516071959</v>
      </c>
    </row>
    <row r="301" spans="1:27" x14ac:dyDescent="0.35">
      <c r="A301" s="15">
        <v>5</v>
      </c>
      <c r="C301" s="16">
        <f t="shared" si="64"/>
        <v>44204</v>
      </c>
      <c r="D301" s="21">
        <v>298</v>
      </c>
      <c r="E301" s="17"/>
      <c r="F301" s="46"/>
      <c r="G301" s="46"/>
      <c r="H301" s="46">
        <v>1</v>
      </c>
      <c r="L301" s="19"/>
      <c r="Q301" s="31"/>
      <c r="R301" s="31"/>
      <c r="T301" s="24">
        <f t="shared" si="59"/>
        <v>1.8480000000000001</v>
      </c>
      <c r="U301">
        <f>IF(A301=0,$AG$2,IF(A301=1,$AG$3,IF(A301=2,$AG$4,IF(A301=3,$AG$5,IF(A301=4,$AG$6,IF(A301=5,$AG$7,IF(A301=6,#REF!,IF(A301=7,$AG$9,IF(A301=8,$AG$8,"")))))))))</f>
        <v>8.4000000000000005E-2</v>
      </c>
      <c r="V301">
        <v>22.22</v>
      </c>
      <c r="W301">
        <f>$AD$6</f>
        <v>4.5454545454545456E-2</v>
      </c>
      <c r="X301">
        <f t="shared" si="60"/>
        <v>3.8545454545454549E-2</v>
      </c>
      <c r="Y301" s="32">
        <f t="shared" si="61"/>
        <v>93245.523575018218</v>
      </c>
      <c r="Z301" s="26">
        <f t="shared" si="62"/>
        <v>14990.229746901015</v>
      </c>
      <c r="AA301" s="26">
        <f t="shared" si="63"/>
        <v>202333.24667808076</v>
      </c>
    </row>
    <row r="302" spans="1:27" x14ac:dyDescent="0.35">
      <c r="A302" s="15">
        <v>5</v>
      </c>
      <c r="C302" s="16">
        <f t="shared" si="64"/>
        <v>44205</v>
      </c>
      <c r="D302" s="21">
        <v>299</v>
      </c>
      <c r="E302" s="17"/>
      <c r="F302" s="46"/>
      <c r="G302" s="46"/>
      <c r="H302" s="46">
        <v>1</v>
      </c>
      <c r="L302" s="19"/>
      <c r="Q302" s="31"/>
      <c r="R302" s="31"/>
      <c r="T302" s="24">
        <f t="shared" si="59"/>
        <v>1.8480000000000001</v>
      </c>
      <c r="U302">
        <f>IF(A302=0,$AG$2,IF(A302=1,$AG$3,IF(A302=2,$AG$4,IF(A302=3,$AG$5,IF(A302=4,$AG$6,IF(A302=5,$AG$7,IF(A302=6,#REF!,IF(A302=7,$AG$9,IF(A302=8,$AG$8,"")))))))))</f>
        <v>8.4000000000000005E-2</v>
      </c>
      <c r="V302">
        <v>22.22</v>
      </c>
      <c r="W302">
        <f>$AD$6</f>
        <v>4.5454545454545456E-2</v>
      </c>
      <c r="X302">
        <f t="shared" si="60"/>
        <v>3.8545454545454549E-2</v>
      </c>
      <c r="Y302" s="32">
        <f t="shared" si="61"/>
        <v>92867.46520137442</v>
      </c>
      <c r="Z302" s="26">
        <f t="shared" si="62"/>
        <v>14686.914041140219</v>
      </c>
      <c r="AA302" s="26">
        <f t="shared" si="63"/>
        <v>203014.62075748536</v>
      </c>
    </row>
    <row r="303" spans="1:27" x14ac:dyDescent="0.35">
      <c r="A303" s="15">
        <v>5</v>
      </c>
      <c r="C303" s="16">
        <f t="shared" si="64"/>
        <v>44206</v>
      </c>
      <c r="D303" s="21">
        <v>300</v>
      </c>
      <c r="E303" s="17"/>
      <c r="F303" s="46"/>
      <c r="G303" s="46"/>
      <c r="H303" s="46">
        <v>1</v>
      </c>
      <c r="L303" s="19"/>
      <c r="Q303" s="31"/>
      <c r="R303" s="31"/>
      <c r="T303" s="24">
        <f t="shared" si="59"/>
        <v>1.8480000000000001</v>
      </c>
      <c r="U303">
        <f>IF(A303=0,$AG$2,IF(A303=1,$AG$3,IF(A303=2,$AG$4,IF(A303=3,$AG$5,IF(A303=4,$AG$6,IF(A303=5,$AG$7,IF(A303=6,#REF!,IF(A303=7,$AG$9,IF(A303=8,$AG$8,"")))))))))</f>
        <v>8.4000000000000005E-2</v>
      </c>
      <c r="V303">
        <v>22.22</v>
      </c>
      <c r="W303">
        <f>$AD$6</f>
        <v>4.5454545454545456E-2</v>
      </c>
      <c r="X303">
        <f t="shared" si="60"/>
        <v>3.8545454545454549E-2</v>
      </c>
      <c r="Y303" s="32">
        <f t="shared" si="61"/>
        <v>92498.558346176782</v>
      </c>
      <c r="Z303" s="26">
        <f t="shared" si="62"/>
        <v>14388.233894467839</v>
      </c>
      <c r="AA303" s="26">
        <f t="shared" si="63"/>
        <v>203682.20775935537</v>
      </c>
    </row>
    <row r="304" spans="1:27" x14ac:dyDescent="0.35">
      <c r="A304" s="15">
        <v>5</v>
      </c>
      <c r="C304" s="16">
        <f t="shared" si="64"/>
        <v>44207</v>
      </c>
      <c r="D304" s="21">
        <v>301</v>
      </c>
      <c r="E304" s="17"/>
      <c r="F304" s="46"/>
      <c r="G304" s="46"/>
      <c r="H304" s="46">
        <v>1</v>
      </c>
      <c r="L304" s="19"/>
      <c r="Q304" s="31"/>
      <c r="R304" s="31"/>
      <c r="T304" s="24">
        <f t="shared" si="59"/>
        <v>1.8480000000000001</v>
      </c>
      <c r="U304">
        <f>IF(A304=0,$AG$2,IF(A304=1,$AG$3,IF(A304=2,$AG$4,IF(A304=3,$AG$5,IF(A304=4,$AG$6,IF(A304=5,$AG$7,IF(A304=6,#REF!,IF(A304=7,$AG$9,IF(A304=8,$AG$8,"")))))))))</f>
        <v>8.4000000000000005E-2</v>
      </c>
      <c r="V304">
        <v>22.22</v>
      </c>
      <c r="W304">
        <f>$AD$6</f>
        <v>4.5454545454545456E-2</v>
      </c>
      <c r="X304">
        <f t="shared" si="60"/>
        <v>3.8545454545454549E-2</v>
      </c>
      <c r="Y304" s="32">
        <f t="shared" si="61"/>
        <v>92138.58940230486</v>
      </c>
      <c r="Z304" s="26">
        <f t="shared" si="62"/>
        <v>14094.192206773036</v>
      </c>
      <c r="AA304" s="26">
        <f t="shared" si="63"/>
        <v>204336.21839092209</v>
      </c>
    </row>
    <row r="305" spans="1:27" x14ac:dyDescent="0.35">
      <c r="A305" s="15">
        <v>5</v>
      </c>
      <c r="C305" s="16">
        <f t="shared" si="64"/>
        <v>44208</v>
      </c>
      <c r="D305" s="21">
        <v>302</v>
      </c>
      <c r="E305" s="17"/>
      <c r="F305" s="46"/>
      <c r="G305" s="46"/>
      <c r="H305" s="46">
        <v>1</v>
      </c>
      <c r="L305" s="19"/>
      <c r="Q305" s="31"/>
      <c r="R305" s="31"/>
      <c r="T305" s="24">
        <f t="shared" si="59"/>
        <v>1.8480000000000001</v>
      </c>
      <c r="U305">
        <f>IF(A305=0,$AG$2,IF(A305=1,$AG$3,IF(A305=2,$AG$4,IF(A305=3,$AG$5,IF(A305=4,$AG$6,IF(A305=5,$AG$7,IF(A305=6,#REF!,IF(A305=7,$AG$9,IF(A305=8,$AG$8,"")))))))))</f>
        <v>8.4000000000000005E-2</v>
      </c>
      <c r="V305">
        <v>22.22</v>
      </c>
      <c r="W305">
        <f>$AD$6</f>
        <v>4.5454545454545456E-2</v>
      </c>
      <c r="X305">
        <f t="shared" si="60"/>
        <v>3.8545454545454549E-2</v>
      </c>
      <c r="Y305" s="32">
        <f t="shared" si="61"/>
        <v>91787.349110160954</v>
      </c>
      <c r="Z305" s="26">
        <f t="shared" si="62"/>
        <v>13804.787398609082</v>
      </c>
      <c r="AA305" s="26">
        <f t="shared" si="63"/>
        <v>204976.86349122995</v>
      </c>
    </row>
    <row r="306" spans="1:27" x14ac:dyDescent="0.35">
      <c r="A306" s="15">
        <v>5</v>
      </c>
      <c r="C306" s="16">
        <f t="shared" si="64"/>
        <v>44209</v>
      </c>
      <c r="D306" s="21">
        <v>303</v>
      </c>
      <c r="E306" s="17"/>
      <c r="F306" s="46"/>
      <c r="G306" s="46"/>
      <c r="H306" s="46">
        <v>1</v>
      </c>
      <c r="L306" s="19"/>
      <c r="Q306" s="31"/>
      <c r="R306" s="31"/>
      <c r="T306" s="24">
        <f t="shared" si="59"/>
        <v>1.8480000000000001</v>
      </c>
      <c r="U306">
        <f>IF(A306=0,$AG$2,IF(A306=1,$AG$3,IF(A306=2,$AG$4,IF(A306=3,$AG$5,IF(A306=4,$AG$6,IF(A306=5,$AG$7,IF(A306=6,#REF!,IF(A306=7,$AG$9,IF(A306=8,$AG$8,"")))))))))</f>
        <v>8.4000000000000005E-2</v>
      </c>
      <c r="V306">
        <v>22.22</v>
      </c>
      <c r="W306">
        <f>$AD$6</f>
        <v>4.5454545454545456E-2</v>
      </c>
      <c r="X306">
        <f t="shared" si="60"/>
        <v>3.8545454545454549E-2</v>
      </c>
      <c r="Y306" s="32">
        <f t="shared" si="61"/>
        <v>91444.632518016224</v>
      </c>
      <c r="Z306" s="26">
        <f t="shared" si="62"/>
        <v>13520.013654453402</v>
      </c>
      <c r="AA306" s="26">
        <f t="shared" si="63"/>
        <v>205604.35382753037</v>
      </c>
    </row>
    <row r="307" spans="1:27" x14ac:dyDescent="0.35">
      <c r="A307" s="15">
        <v>5</v>
      </c>
      <c r="C307" s="16">
        <f t="shared" si="64"/>
        <v>44210</v>
      </c>
      <c r="D307" s="21">
        <v>304</v>
      </c>
      <c r="E307" s="17"/>
      <c r="F307" s="46"/>
      <c r="G307" s="46"/>
      <c r="H307" s="46">
        <v>1</v>
      </c>
      <c r="L307" s="19"/>
      <c r="Q307" s="31"/>
      <c r="R307" s="31"/>
      <c r="T307" s="24">
        <f t="shared" si="59"/>
        <v>1.8480000000000001</v>
      </c>
      <c r="U307">
        <f>IF(A307=0,$AG$2,IF(A307=1,$AG$3,IF(A307=2,$AG$4,IF(A307=3,$AG$5,IF(A307=4,$AG$6,IF(A307=5,$AG$7,IF(A307=6,#REF!,IF(A307=7,$AG$9,IF(A307=8,$AG$8,"")))))))))</f>
        <v>8.4000000000000005E-2</v>
      </c>
      <c r="V307">
        <v>22.22</v>
      </c>
      <c r="W307">
        <f>$AD$6</f>
        <v>4.5454545454545456E-2</v>
      </c>
      <c r="X307">
        <f t="shared" si="60"/>
        <v>3.8545454545454549E-2</v>
      </c>
      <c r="Y307" s="32">
        <f t="shared" si="61"/>
        <v>91110.238938694834</v>
      </c>
      <c r="Z307" s="26">
        <f t="shared" si="62"/>
        <v>13239.861158572359</v>
      </c>
      <c r="AA307" s="26">
        <f t="shared" si="63"/>
        <v>206218.89990273281</v>
      </c>
    </row>
    <row r="308" spans="1:27" x14ac:dyDescent="0.35">
      <c r="A308" s="15">
        <v>5</v>
      </c>
      <c r="C308" s="16">
        <f t="shared" si="64"/>
        <v>44211</v>
      </c>
      <c r="D308" s="21">
        <v>305</v>
      </c>
      <c r="E308" s="17"/>
      <c r="F308" s="46"/>
      <c r="G308" s="46"/>
      <c r="H308" s="46">
        <v>1</v>
      </c>
      <c r="L308" s="19"/>
      <c r="Q308" s="31"/>
      <c r="R308" s="31"/>
      <c r="T308" s="24">
        <f t="shared" si="59"/>
        <v>1.8480000000000001</v>
      </c>
      <c r="U308">
        <f>IF(A308=0,$AG$2,IF(A308=1,$AG$3,IF(A308=2,$AG$4,IF(A308=3,$AG$5,IF(A308=4,$AG$6,IF(A308=5,$AG$7,IF(A308=6,#REF!,IF(A308=7,$AG$9,IF(A308=8,$AG$8,"")))))))))</f>
        <v>8.4000000000000005E-2</v>
      </c>
      <c r="V308">
        <v>22.22</v>
      </c>
      <c r="W308">
        <f>$AD$6</f>
        <v>4.5454545454545456E-2</v>
      </c>
      <c r="X308">
        <f t="shared" si="60"/>
        <v>3.8545454545454549E-2</v>
      </c>
      <c r="Y308" s="32">
        <f t="shared" si="61"/>
        <v>90783.97190297801</v>
      </c>
      <c r="Z308" s="26">
        <f t="shared" si="62"/>
        <v>12964.316323444991</v>
      </c>
      <c r="AA308" s="26">
        <f t="shared" si="63"/>
        <v>206820.711773577</v>
      </c>
    </row>
    <row r="309" spans="1:27" x14ac:dyDescent="0.35">
      <c r="A309" s="15">
        <v>5</v>
      </c>
      <c r="C309" s="16">
        <f t="shared" si="64"/>
        <v>44212</v>
      </c>
      <c r="D309" s="21">
        <v>306</v>
      </c>
      <c r="E309" s="17"/>
      <c r="F309" s="46"/>
      <c r="G309" s="46"/>
      <c r="H309" s="46">
        <v>1</v>
      </c>
      <c r="L309" s="19"/>
      <c r="Q309" s="31"/>
      <c r="R309" s="31"/>
      <c r="T309" s="24">
        <f t="shared" si="59"/>
        <v>1.8480000000000001</v>
      </c>
      <c r="U309">
        <f>IF(A309=0,$AG$2,IF(A309=1,$AG$3,IF(A309=2,$AG$4,IF(A309=3,$AG$5,IF(A309=4,$AG$6,IF(A309=5,$AG$7,IF(A309=6,#REF!,IF(A309=7,$AG$9,IF(A309=8,$AG$8,"")))))))))</f>
        <v>8.4000000000000005E-2</v>
      </c>
      <c r="V309">
        <v>22.22</v>
      </c>
      <c r="W309">
        <f>$AD$6</f>
        <v>4.5454545454545456E-2</v>
      </c>
      <c r="X309">
        <f t="shared" si="60"/>
        <v>3.8545454545454549E-2</v>
      </c>
      <c r="Y309" s="32">
        <f t="shared" si="61"/>
        <v>90465.639110084623</v>
      </c>
      <c r="Z309" s="26">
        <f t="shared" si="62"/>
        <v>12693.362010727236</v>
      </c>
      <c r="AA309" s="26">
        <f t="shared" si="63"/>
        <v>207409.99887918815</v>
      </c>
    </row>
    <row r="310" spans="1:27" x14ac:dyDescent="0.35">
      <c r="A310" s="15">
        <v>5</v>
      </c>
      <c r="C310" s="16">
        <f t="shared" si="64"/>
        <v>44213</v>
      </c>
      <c r="D310" s="21">
        <v>307</v>
      </c>
      <c r="E310" s="17"/>
      <c r="F310" s="46"/>
      <c r="G310" s="46"/>
      <c r="H310" s="46">
        <v>1</v>
      </c>
      <c r="L310" s="19"/>
      <c r="Q310" s="31"/>
      <c r="R310" s="31"/>
      <c r="T310" s="24">
        <f t="shared" si="59"/>
        <v>1.8480000000000001</v>
      </c>
      <c r="U310">
        <f>IF(A310=0,$AG$2,IF(A310=1,$AG$3,IF(A310=2,$AG$4,IF(A310=3,$AG$5,IF(A310=4,$AG$6,IF(A310=5,$AG$7,IF(A310=6,#REF!,IF(A310=7,$AG$9,IF(A310=8,$AG$8,"")))))))))</f>
        <v>8.4000000000000005E-2</v>
      </c>
      <c r="V310">
        <v>22.22</v>
      </c>
      <c r="W310">
        <f>$AD$6</f>
        <v>4.5454545454545456E-2</v>
      </c>
      <c r="X310">
        <f t="shared" si="60"/>
        <v>3.8545454545454549E-2</v>
      </c>
      <c r="Y310" s="32">
        <f t="shared" si="61"/>
        <v>90155.052375561063</v>
      </c>
      <c r="Z310" s="26">
        <f t="shared" si="62"/>
        <v>12426.977744763195</v>
      </c>
      <c r="AA310" s="26">
        <f t="shared" si="63"/>
        <v>207986.96987967574</v>
      </c>
    </row>
    <row r="311" spans="1:27" x14ac:dyDescent="0.35">
      <c r="A311" s="15">
        <v>5</v>
      </c>
      <c r="C311" s="16">
        <f t="shared" si="64"/>
        <v>44214</v>
      </c>
      <c r="D311" s="21">
        <v>308</v>
      </c>
      <c r="E311" s="17"/>
      <c r="F311" s="46"/>
      <c r="G311" s="46"/>
      <c r="H311" s="46">
        <v>1</v>
      </c>
      <c r="L311" s="19"/>
      <c r="Q311" s="31"/>
      <c r="R311" s="31"/>
      <c r="T311" s="24">
        <f t="shared" si="59"/>
        <v>1.8480000000000001</v>
      </c>
      <c r="U311">
        <f>IF(A311=0,$AG$2,IF(A311=1,$AG$3,IF(A311=2,$AG$4,IF(A311=3,$AG$5,IF(A311=4,$AG$6,IF(A311=5,$AG$7,IF(A311=6,#REF!,IF(A311=7,$AG$9,IF(A311=8,$AG$8,"")))))))))</f>
        <v>8.4000000000000005E-2</v>
      </c>
      <c r="V311">
        <v>22.22</v>
      </c>
      <c r="W311">
        <f>$AD$6</f>
        <v>4.5454545454545456E-2</v>
      </c>
      <c r="X311">
        <f t="shared" si="60"/>
        <v>3.8545454545454549E-2</v>
      </c>
      <c r="Y311" s="32">
        <f t="shared" si="61"/>
        <v>89852.027576889857</v>
      </c>
      <c r="Z311" s="26">
        <f t="shared" si="62"/>
        <v>12165.139918672443</v>
      </c>
      <c r="AA311" s="26">
        <f t="shared" si="63"/>
        <v>208551.83250443771</v>
      </c>
    </row>
    <row r="312" spans="1:27" x14ac:dyDescent="0.35">
      <c r="A312" s="15">
        <v>5</v>
      </c>
      <c r="C312" s="16">
        <f t="shared" si="64"/>
        <v>44215</v>
      </c>
      <c r="D312" s="21">
        <v>309</v>
      </c>
      <c r="E312" s="17"/>
      <c r="F312" s="46"/>
      <c r="G312" s="46"/>
      <c r="H312" s="46">
        <v>1</v>
      </c>
      <c r="L312" s="19"/>
      <c r="Q312" s="31"/>
      <c r="R312" s="31"/>
      <c r="T312" s="24">
        <f t="shared" si="59"/>
        <v>1.8480000000000001</v>
      </c>
      <c r="U312">
        <f>IF(A312=0,$AG$2,IF(A312=1,$AG$3,IF(A312=2,$AG$4,IF(A312=3,$AG$5,IF(A312=4,$AG$6,IF(A312=5,$AG$7,IF(A312=6,#REF!,IF(A312=7,$AG$9,IF(A312=8,$AG$8,"")))))))))</f>
        <v>8.4000000000000005E-2</v>
      </c>
      <c r="V312">
        <v>22.22</v>
      </c>
      <c r="W312">
        <f>$AD$6</f>
        <v>4.5454545454545456E-2</v>
      </c>
      <c r="X312">
        <f t="shared" si="60"/>
        <v>3.8545454545454549E-2</v>
      </c>
      <c r="Y312" s="32">
        <f t="shared" si="61"/>
        <v>89556.384597105265</v>
      </c>
      <c r="Z312" s="26">
        <f t="shared" si="62"/>
        <v>11907.821993062827</v>
      </c>
      <c r="AA312" s="26">
        <f t="shared" si="63"/>
        <v>209104.79340983191</v>
      </c>
    </row>
    <row r="313" spans="1:27" x14ac:dyDescent="0.35">
      <c r="A313" s="15">
        <v>5</v>
      </c>
      <c r="C313" s="16">
        <f t="shared" si="64"/>
        <v>44216</v>
      </c>
      <c r="D313" s="21">
        <v>310</v>
      </c>
      <c r="E313" s="17"/>
      <c r="F313" s="46"/>
      <c r="G313" s="46"/>
      <c r="H313" s="46">
        <v>1</v>
      </c>
      <c r="L313" s="19"/>
      <c r="Q313" s="31"/>
      <c r="R313" s="31"/>
      <c r="T313" s="24">
        <f t="shared" si="59"/>
        <v>1.8480000000000001</v>
      </c>
      <c r="U313">
        <f>IF(A313=0,$AG$2,IF(A313=1,$AG$3,IF(A313=2,$AG$4,IF(A313=3,$AG$5,IF(A313=4,$AG$6,IF(A313=5,$AG$7,IF(A313=6,#REF!,IF(A313=7,$AG$9,IF(A313=8,$AG$8,"")))))))))</f>
        <v>8.4000000000000005E-2</v>
      </c>
      <c r="V313">
        <v>22.22</v>
      </c>
      <c r="W313">
        <f>$AD$6</f>
        <v>4.5454545454545456E-2</v>
      </c>
      <c r="X313">
        <f t="shared" si="60"/>
        <v>3.8545454545454549E-2</v>
      </c>
      <c r="Y313" s="32">
        <f t="shared" si="61"/>
        <v>89267.947266683375</v>
      </c>
      <c r="Z313" s="26">
        <f t="shared" si="62"/>
        <v>11654.99468743641</v>
      </c>
      <c r="AA313" s="26">
        <f t="shared" si="63"/>
        <v>209646.05804588023</v>
      </c>
    </row>
    <row r="314" spans="1:27" x14ac:dyDescent="0.35">
      <c r="A314" s="15">
        <v>5</v>
      </c>
      <c r="C314" s="16">
        <f t="shared" si="64"/>
        <v>44217</v>
      </c>
      <c r="D314" s="21">
        <v>311</v>
      </c>
      <c r="E314" s="17"/>
      <c r="F314" s="46"/>
      <c r="G314" s="46"/>
      <c r="H314" s="46">
        <v>1</v>
      </c>
      <c r="L314" s="19"/>
      <c r="Q314" s="31"/>
      <c r="R314" s="31"/>
      <c r="T314" s="24">
        <f t="shared" si="59"/>
        <v>1.8480000000000001</v>
      </c>
      <c r="U314">
        <f>IF(A314=0,$AG$2,IF(A314=1,$AG$3,IF(A314=2,$AG$4,IF(A314=3,$AG$5,IF(A314=4,$AG$6,IF(A314=5,$AG$7,IF(A314=6,#REF!,IF(A314=7,$AG$9,IF(A314=8,$AG$8,"")))))))))</f>
        <v>8.4000000000000005E-2</v>
      </c>
      <c r="V314">
        <v>22.22</v>
      </c>
      <c r="W314">
        <f>$AD$6</f>
        <v>4.5454545454545456E-2</v>
      </c>
      <c r="X314">
        <f t="shared" si="60"/>
        <v>3.8545454545454549E-2</v>
      </c>
      <c r="Y314" s="32">
        <f t="shared" si="61"/>
        <v>88986.543303954662</v>
      </c>
      <c r="Z314" s="26">
        <f t="shared" si="62"/>
        <v>11406.626164372556</v>
      </c>
      <c r="AA314" s="26">
        <f t="shared" si="63"/>
        <v>210175.83053167281</v>
      </c>
    </row>
    <row r="315" spans="1:27" x14ac:dyDescent="0.35">
      <c r="A315" s="15">
        <v>5</v>
      </c>
      <c r="C315" s="16">
        <f t="shared" si="64"/>
        <v>44218</v>
      </c>
      <c r="D315" s="21">
        <v>312</v>
      </c>
      <c r="E315" s="17"/>
      <c r="F315" s="46"/>
      <c r="G315" s="46"/>
      <c r="H315" s="46">
        <v>1</v>
      </c>
      <c r="L315" s="19"/>
      <c r="Q315" s="31"/>
      <c r="R315" s="31"/>
      <c r="T315" s="24">
        <f t="shared" si="59"/>
        <v>1.8480000000000001</v>
      </c>
      <c r="U315">
        <f>IF(A315=0,$AG$2,IF(A315=1,$AG$3,IF(A315=2,$AG$4,IF(A315=3,$AG$5,IF(A315=4,$AG$6,IF(A315=5,$AG$7,IF(A315=6,#REF!,IF(A315=7,$AG$9,IF(A315=8,$AG$8,"")))))))))</f>
        <v>8.4000000000000005E-2</v>
      </c>
      <c r="V315">
        <v>22.22</v>
      </c>
      <c r="W315">
        <f>$AD$6</f>
        <v>4.5454545454545456E-2</v>
      </c>
      <c r="X315">
        <f t="shared" si="60"/>
        <v>3.8545454545454549E-2</v>
      </c>
      <c r="Y315" s="32">
        <f t="shared" si="61"/>
        <v>88712.004254269094</v>
      </c>
      <c r="Z315" s="26">
        <f t="shared" si="62"/>
        <v>11162.682206586649</v>
      </c>
      <c r="AA315" s="26">
        <f t="shared" si="63"/>
        <v>210694.31353914429</v>
      </c>
    </row>
    <row r="316" spans="1:27" x14ac:dyDescent="0.35">
      <c r="A316" s="15">
        <v>5</v>
      </c>
      <c r="C316" s="16">
        <f t="shared" si="64"/>
        <v>44219</v>
      </c>
      <c r="D316" s="21">
        <v>313</v>
      </c>
      <c r="E316" s="17"/>
      <c r="F316" s="46"/>
      <c r="G316" s="46"/>
      <c r="H316" s="46">
        <v>1</v>
      </c>
      <c r="L316" s="19"/>
      <c r="Q316" s="31"/>
      <c r="R316" s="31"/>
      <c r="T316" s="24">
        <f t="shared" si="59"/>
        <v>1.8480000000000001</v>
      </c>
      <c r="U316">
        <f>IF(A316=0,$AG$2,IF(A316=1,$AG$3,IF(A316=2,$AG$4,IF(A316=3,$AG$5,IF(A316=4,$AG$6,IF(A316=5,$AG$7,IF(A316=6,#REF!,IF(A316=7,$AG$9,IF(A316=8,$AG$8,"")))))))))</f>
        <v>8.4000000000000005E-2</v>
      </c>
      <c r="V316">
        <v>22.22</v>
      </c>
      <c r="W316">
        <f>$AD$6</f>
        <v>4.5454545454545456E-2</v>
      </c>
      <c r="X316">
        <f t="shared" si="60"/>
        <v>3.8545454545454549E-2</v>
      </c>
      <c r="Y316" s="32">
        <f t="shared" si="61"/>
        <v>88444.165428126085</v>
      </c>
      <c r="Z316" s="26">
        <f t="shared" si="62"/>
        <v>10923.126386975715</v>
      </c>
      <c r="AA316" s="26">
        <f t="shared" si="63"/>
        <v>211201.70818489822</v>
      </c>
    </row>
    <row r="317" spans="1:27" x14ac:dyDescent="0.35">
      <c r="A317" s="15">
        <v>5</v>
      </c>
      <c r="C317" s="16">
        <f t="shared" si="64"/>
        <v>44220</v>
      </c>
      <c r="D317" s="21">
        <v>314</v>
      </c>
      <c r="E317" s="17"/>
      <c r="F317" s="46"/>
      <c r="G317" s="46"/>
      <c r="H317" s="46">
        <v>1</v>
      </c>
      <c r="L317" s="19"/>
      <c r="Q317" s="31"/>
      <c r="R317" s="31"/>
      <c r="T317" s="24">
        <f t="shared" si="59"/>
        <v>1.8480000000000001</v>
      </c>
      <c r="U317">
        <f>IF(A317=0,$AG$2,IF(A317=1,$AG$3,IF(A317=2,$AG$4,IF(A317=3,$AG$5,IF(A317=4,$AG$6,IF(A317=5,$AG$7,IF(A317=6,#REF!,IF(A317=7,$AG$9,IF(A317=8,$AG$8,"")))))))))</f>
        <v>8.4000000000000005E-2</v>
      </c>
      <c r="V317">
        <v>22.22</v>
      </c>
      <c r="W317">
        <f>$AD$6</f>
        <v>4.5454545454545456E-2</v>
      </c>
      <c r="X317">
        <f t="shared" si="60"/>
        <v>3.8545454545454549E-2</v>
      </c>
      <c r="Y317" s="32">
        <f t="shared" si="61"/>
        <v>88182.865838465819</v>
      </c>
      <c r="Z317" s="26">
        <f t="shared" si="62"/>
        <v>10687.920231773447</v>
      </c>
      <c r="AA317" s="26">
        <f t="shared" si="63"/>
        <v>211698.21392976076</v>
      </c>
    </row>
    <row r="318" spans="1:27" x14ac:dyDescent="0.35">
      <c r="A318" s="15">
        <v>5</v>
      </c>
      <c r="C318" s="16">
        <f t="shared" si="64"/>
        <v>44221</v>
      </c>
      <c r="D318" s="21">
        <v>315</v>
      </c>
      <c r="E318" s="17"/>
      <c r="F318" s="46"/>
      <c r="G318" s="46"/>
      <c r="H318" s="46">
        <v>1</v>
      </c>
      <c r="L318" s="19"/>
      <c r="Q318" s="31"/>
      <c r="R318" s="31"/>
      <c r="T318" s="24">
        <f t="shared" si="59"/>
        <v>1.8480000000000001</v>
      </c>
      <c r="U318">
        <f>IF(A318=0,$AG$2,IF(A318=1,$AG$3,IF(A318=2,$AG$4,IF(A318=3,$AG$5,IF(A318=4,$AG$6,IF(A318=5,$AG$7,IF(A318=6,#REF!,IF(A318=7,$AG$9,IF(A318=8,$AG$8,"")))))))))</f>
        <v>8.4000000000000005E-2</v>
      </c>
      <c r="V318">
        <v>22.22</v>
      </c>
      <c r="W318">
        <f>$AD$6</f>
        <v>4.5454545454545456E-2</v>
      </c>
      <c r="X318">
        <f t="shared" si="60"/>
        <v>3.8545454545454549E-2</v>
      </c>
      <c r="Y318" s="32">
        <f t="shared" si="61"/>
        <v>87927.948137302723</v>
      </c>
      <c r="Z318" s="26">
        <f t="shared" si="62"/>
        <v>10457.023376946836</v>
      </c>
      <c r="AA318" s="26">
        <f t="shared" si="63"/>
        <v>212184.02848575046</v>
      </c>
    </row>
    <row r="319" spans="1:27" x14ac:dyDescent="0.35">
      <c r="A319" s="15">
        <v>5</v>
      </c>
      <c r="C319" s="16">
        <f t="shared" si="64"/>
        <v>44222</v>
      </c>
      <c r="D319" s="21">
        <v>316</v>
      </c>
      <c r="E319" s="17"/>
      <c r="F319" s="46"/>
      <c r="G319" s="46"/>
      <c r="H319" s="46">
        <v>1</v>
      </c>
      <c r="L319" s="19"/>
      <c r="Q319" s="31"/>
      <c r="R319" s="31"/>
      <c r="T319" s="24">
        <f t="shared" si="59"/>
        <v>1.8480000000000001</v>
      </c>
      <c r="U319">
        <f>IF(A319=0,$AG$2,IF(A319=1,$AG$3,IF(A319=2,$AG$4,IF(A319=3,$AG$5,IF(A319=4,$AG$6,IF(A319=5,$AG$7,IF(A319=6,#REF!,IF(A319=7,$AG$9,IF(A319=8,$AG$8,"")))))))))</f>
        <v>8.4000000000000005E-2</v>
      </c>
      <c r="V319">
        <v>22.22</v>
      </c>
      <c r="W319">
        <f>$AD$6</f>
        <v>4.5454545454545456E-2</v>
      </c>
      <c r="X319">
        <f t="shared" si="60"/>
        <v>3.8545454545454549E-2</v>
      </c>
      <c r="Y319" s="32">
        <f t="shared" si="61"/>
        <v>87679.258551867853</v>
      </c>
      <c r="Z319" s="26">
        <f t="shared" si="62"/>
        <v>10230.393717975025</v>
      </c>
      <c r="AA319" s="26">
        <f t="shared" si="63"/>
        <v>212659.34773015714</v>
      </c>
    </row>
    <row r="320" spans="1:27" x14ac:dyDescent="0.35">
      <c r="A320" s="15">
        <v>5</v>
      </c>
      <c r="C320" s="16">
        <f t="shared" si="64"/>
        <v>44223</v>
      </c>
      <c r="D320" s="21">
        <v>317</v>
      </c>
      <c r="E320" s="17"/>
      <c r="F320" s="46"/>
      <c r="G320" s="46"/>
      <c r="H320" s="46">
        <v>1</v>
      </c>
      <c r="L320" s="19"/>
      <c r="Q320" s="31"/>
      <c r="R320" s="31"/>
      <c r="T320" s="24">
        <f t="shared" si="59"/>
        <v>1.8480000000000001</v>
      </c>
      <c r="U320">
        <f>IF(A320=0,$AG$2,IF(A320=1,$AG$3,IF(A320=2,$AG$4,IF(A320=3,$AG$5,IF(A320=4,$AG$6,IF(A320=5,$AG$7,IF(A320=6,#REF!,IF(A320=7,$AG$9,IF(A320=8,$AG$8,"")))))))))</f>
        <v>8.4000000000000005E-2</v>
      </c>
      <c r="V320">
        <v>22.22</v>
      </c>
      <c r="W320">
        <f>$AD$6</f>
        <v>4.5454545454545456E-2</v>
      </c>
      <c r="X320">
        <f t="shared" si="60"/>
        <v>3.8545454545454549E-2</v>
      </c>
      <c r="Y320" s="32">
        <f t="shared" si="61"/>
        <v>87436.646820413225</v>
      </c>
      <c r="Z320" s="26">
        <f t="shared" si="62"/>
        <v>10007.987553158064</v>
      </c>
      <c r="AA320" s="26">
        <f t="shared" si="63"/>
        <v>213124.36562642874</v>
      </c>
    </row>
    <row r="321" spans="1:27" x14ac:dyDescent="0.35">
      <c r="A321" s="15">
        <v>5</v>
      </c>
      <c r="C321" s="16">
        <f t="shared" si="64"/>
        <v>44224</v>
      </c>
      <c r="D321" s="21">
        <v>318</v>
      </c>
      <c r="E321" s="17"/>
      <c r="F321" s="46"/>
      <c r="G321" s="46"/>
      <c r="H321" s="46">
        <v>1</v>
      </c>
      <c r="L321" s="19"/>
      <c r="Q321" s="31"/>
      <c r="R321" s="31"/>
      <c r="T321" s="24">
        <f t="shared" si="59"/>
        <v>1.8480000000000001</v>
      </c>
      <c r="U321">
        <f>IF(A321=0,$AG$2,IF(A321=1,$AG$3,IF(A321=2,$AG$4,IF(A321=3,$AG$5,IF(A321=4,$AG$6,IF(A321=5,$AG$7,IF(A321=6,#REF!,IF(A321=7,$AG$9,IF(A321=8,$AG$8,"")))))))))</f>
        <v>8.4000000000000005E-2</v>
      </c>
      <c r="V321">
        <v>22.22</v>
      </c>
      <c r="W321">
        <f>$AD$6</f>
        <v>4.5454545454545456E-2</v>
      </c>
      <c r="X321">
        <f t="shared" si="60"/>
        <v>3.8545454545454549E-2</v>
      </c>
      <c r="Y321" s="32">
        <f t="shared" si="61"/>
        <v>87199.966127818494</v>
      </c>
      <c r="Z321" s="26">
        <f t="shared" si="62"/>
        <v>9789.7597206092451</v>
      </c>
      <c r="AA321" s="26">
        <f t="shared" si="63"/>
        <v>213579.27415157229</v>
      </c>
    </row>
    <row r="322" spans="1:27" x14ac:dyDescent="0.35">
      <c r="A322" s="15">
        <v>5</v>
      </c>
      <c r="C322" s="16">
        <f t="shared" si="64"/>
        <v>44225</v>
      </c>
      <c r="D322" s="21">
        <v>319</v>
      </c>
      <c r="E322" s="17"/>
      <c r="F322" s="46"/>
      <c r="G322" s="46"/>
      <c r="H322" s="46">
        <v>1</v>
      </c>
      <c r="L322" s="19"/>
      <c r="Q322" s="31"/>
      <c r="R322" s="31"/>
      <c r="T322" s="24">
        <f t="shared" si="59"/>
        <v>1.8480000000000001</v>
      </c>
      <c r="U322">
        <f>IF(A322=0,$AG$2,IF(A322=1,$AG$3,IF(A322=2,$AG$4,IF(A322=3,$AG$5,IF(A322=4,$AG$6,IF(A322=5,$AG$7,IF(A322=6,#REF!,IF(A322=7,$AG$9,IF(A322=8,$AG$8,"")))))))))</f>
        <v>8.4000000000000005E-2</v>
      </c>
      <c r="V322">
        <v>22.22</v>
      </c>
      <c r="W322">
        <f>$AD$6</f>
        <v>4.5454545454545456E-2</v>
      </c>
      <c r="X322">
        <f t="shared" si="60"/>
        <v>3.8545454545454549E-2</v>
      </c>
      <c r="Y322" s="32">
        <f t="shared" si="61"/>
        <v>86969.073041128708</v>
      </c>
      <c r="Z322" s="26">
        <f t="shared" si="62"/>
        <v>9575.6637290895251</v>
      </c>
      <c r="AA322" s="26">
        <f t="shared" si="63"/>
        <v>214024.26322978179</v>
      </c>
    </row>
    <row r="323" spans="1:27" x14ac:dyDescent="0.35">
      <c r="A323" s="15">
        <v>5</v>
      </c>
      <c r="C323" s="16">
        <f t="shared" si="64"/>
        <v>44226</v>
      </c>
      <c r="D323" s="21">
        <v>320</v>
      </c>
      <c r="E323" s="17"/>
      <c r="F323" s="46"/>
      <c r="G323" s="46"/>
      <c r="H323" s="46">
        <v>1</v>
      </c>
      <c r="L323" s="19"/>
      <c r="Q323" s="31"/>
      <c r="R323" s="31"/>
      <c r="T323" s="24">
        <f t="shared" ref="T323:T366" si="65">U323/W323</f>
        <v>1.8480000000000001</v>
      </c>
      <c r="U323">
        <f>IF(A323=0,$AG$2,IF(A323=1,$AG$3,IF(A323=2,$AG$4,IF(A323=3,$AG$5,IF(A323=4,$AG$6,IF(A323=5,$AG$7,IF(A323=6,#REF!,IF(A323=7,$AG$9,IF(A323=8,$AG$8,"")))))))))</f>
        <v>8.4000000000000005E-2</v>
      </c>
      <c r="V323">
        <v>22.22</v>
      </c>
      <c r="W323">
        <f>$AD$6</f>
        <v>4.5454545454545456E-2</v>
      </c>
      <c r="X323">
        <f t="shared" ref="X323:X366" si="66">U323-W323</f>
        <v>3.8545454545454549E-2</v>
      </c>
      <c r="Y323" s="32">
        <f t="shared" ref="Y323:Y366" si="67">Y322-((Y322/$AD$2)*(U323*Z322))</f>
        <v>86743.827445140429</v>
      </c>
      <c r="Z323" s="26">
        <f t="shared" ref="Z323:Z366" si="68">Z322+(Y322/$AD$2)*(U323*Z322)-(Z322*W323)</f>
        <v>9365.6518828464614</v>
      </c>
      <c r="AA323" s="26">
        <f t="shared" ref="AA323:AA366" si="69">AA322+(Z322*W323)</f>
        <v>214459.52067201314</v>
      </c>
    </row>
    <row r="324" spans="1:27" x14ac:dyDescent="0.35">
      <c r="A324" s="15">
        <v>5</v>
      </c>
      <c r="C324" s="16">
        <f t="shared" ref="C324:C366" si="70">C323+1</f>
        <v>44227</v>
      </c>
      <c r="D324" s="21">
        <v>321</v>
      </c>
      <c r="E324" s="17"/>
      <c r="F324" s="46"/>
      <c r="G324" s="46"/>
      <c r="H324" s="46">
        <v>1</v>
      </c>
      <c r="L324" s="19"/>
      <c r="Q324" s="31"/>
      <c r="R324" s="31"/>
      <c r="T324" s="24">
        <f t="shared" si="65"/>
        <v>1.8480000000000001</v>
      </c>
      <c r="U324">
        <f>IF(A324=0,$AG$2,IF(A324=1,$AG$3,IF(A324=2,$AG$4,IF(A324=3,$AG$5,IF(A324=4,$AG$6,IF(A324=5,$AG$7,IF(A324=6,#REF!,IF(A324=7,$AG$9,IF(A324=8,$AG$8,"")))))))))</f>
        <v>8.4000000000000005E-2</v>
      </c>
      <c r="V324">
        <v>22.22</v>
      </c>
      <c r="W324">
        <f>$AD$6</f>
        <v>4.5454545454545456E-2</v>
      </c>
      <c r="X324">
        <f t="shared" si="66"/>
        <v>3.8545454545454549E-2</v>
      </c>
      <c r="Y324" s="32">
        <f t="shared" si="67"/>
        <v>86524.092478143517</v>
      </c>
      <c r="Z324" s="26">
        <f t="shared" si="68"/>
        <v>9159.675400623084</v>
      </c>
      <c r="AA324" s="26">
        <f t="shared" si="69"/>
        <v>214885.23212123342</v>
      </c>
    </row>
    <row r="325" spans="1:27" x14ac:dyDescent="0.35">
      <c r="A325" s="15">
        <v>5</v>
      </c>
      <c r="C325" s="16">
        <f t="shared" si="70"/>
        <v>44228</v>
      </c>
      <c r="D325" s="21">
        <v>322</v>
      </c>
      <c r="E325" s="17"/>
      <c r="F325" s="46"/>
      <c r="G325" s="46"/>
      <c r="H325" s="46">
        <v>1</v>
      </c>
      <c r="L325" s="19"/>
      <c r="Q325" s="31"/>
      <c r="R325" s="31"/>
      <c r="T325" s="24">
        <f t="shared" si="65"/>
        <v>1.8480000000000001</v>
      </c>
      <c r="U325">
        <f>IF(A325=0,$AG$2,IF(A325=1,$AG$3,IF(A325=2,$AG$4,IF(A325=3,$AG$5,IF(A325=4,$AG$6,IF(A325=5,$AG$7,IF(A325=6,#REF!,IF(A325=7,$AG$9,IF(A325=8,$AG$8,"")))))))))</f>
        <v>8.4000000000000005E-2</v>
      </c>
      <c r="V325">
        <v>22.22</v>
      </c>
      <c r="W325">
        <f>$AD$6</f>
        <v>4.5454545454545456E-2</v>
      </c>
      <c r="X325">
        <f t="shared" si="66"/>
        <v>3.8545454545454549E-2</v>
      </c>
      <c r="Y325" s="32">
        <f t="shared" si="67"/>
        <v>86309.734467915812</v>
      </c>
      <c r="Z325" s="26">
        <f t="shared" si="68"/>
        <v>8957.6845290042802</v>
      </c>
      <c r="AA325" s="26">
        <f t="shared" si="69"/>
        <v>215301.58100307992</v>
      </c>
    </row>
    <row r="326" spans="1:27" x14ac:dyDescent="0.35">
      <c r="A326" s="15">
        <v>5</v>
      </c>
      <c r="C326" s="16">
        <f t="shared" si="70"/>
        <v>44229</v>
      </c>
      <c r="D326" s="21">
        <v>323</v>
      </c>
      <c r="E326" s="17"/>
      <c r="F326" s="46"/>
      <c r="G326" s="46"/>
      <c r="H326" s="46">
        <v>1</v>
      </c>
      <c r="L326" s="19"/>
      <c r="Q326" s="31"/>
      <c r="R326" s="31"/>
      <c r="T326" s="24">
        <f t="shared" si="65"/>
        <v>1.8480000000000001</v>
      </c>
      <c r="U326">
        <f>IF(A326=0,$AG$2,IF(A326=1,$AG$3,IF(A326=2,$AG$4,IF(A326=3,$AG$5,IF(A326=4,$AG$6,IF(A326=5,$AG$7,IF(A326=6,#REF!,IF(A326=7,$AG$9,IF(A326=8,$AG$8,"")))))))))</f>
        <v>8.4000000000000005E-2</v>
      </c>
      <c r="V326">
        <v>22.22</v>
      </c>
      <c r="W326">
        <f>$AD$6</f>
        <v>4.5454545454545456E-2</v>
      </c>
      <c r="X326">
        <f t="shared" si="66"/>
        <v>3.8545454545454549E-2</v>
      </c>
      <c r="Y326" s="32">
        <f t="shared" si="67"/>
        <v>86100.62286805929</v>
      </c>
      <c r="Z326" s="26">
        <f t="shared" si="68"/>
        <v>8759.6286502696985</v>
      </c>
      <c r="AA326" s="26">
        <f t="shared" si="69"/>
        <v>215708.74848167103</v>
      </c>
    </row>
    <row r="327" spans="1:27" x14ac:dyDescent="0.35">
      <c r="A327" s="15">
        <v>5</v>
      </c>
      <c r="C327" s="16">
        <f t="shared" si="70"/>
        <v>44230</v>
      </c>
      <c r="D327" s="21">
        <v>324</v>
      </c>
      <c r="E327" s="17"/>
      <c r="F327" s="46"/>
      <c r="G327" s="46"/>
      <c r="H327" s="46">
        <v>1</v>
      </c>
      <c r="L327" s="19"/>
      <c r="Q327" s="31"/>
      <c r="R327" s="31"/>
      <c r="T327" s="24">
        <f t="shared" si="65"/>
        <v>1.8480000000000001</v>
      </c>
      <c r="U327">
        <f>IF(A327=0,$AG$2,IF(A327=1,$AG$3,IF(A327=2,$AG$4,IF(A327=3,$AG$5,IF(A327=4,$AG$6,IF(A327=5,$AG$7,IF(A327=6,#REF!,IF(A327=7,$AG$9,IF(A327=8,$AG$8,"")))))))))</f>
        <v>8.4000000000000005E-2</v>
      </c>
      <c r="V327">
        <v>22.22</v>
      </c>
      <c r="W327">
        <f>$AD$6</f>
        <v>4.5454545454545456E-2</v>
      </c>
      <c r="X327">
        <f t="shared" si="66"/>
        <v>3.8545454545454549E-2</v>
      </c>
      <c r="Y327" s="32">
        <f t="shared" si="67"/>
        <v>85896.630194757425</v>
      </c>
      <c r="Z327" s="26">
        <f t="shared" si="68"/>
        <v>8565.4563849229417</v>
      </c>
      <c r="AA327" s="26">
        <f t="shared" si="69"/>
        <v>216106.91342031964</v>
      </c>
    </row>
    <row r="328" spans="1:27" x14ac:dyDescent="0.35">
      <c r="A328" s="15">
        <v>5</v>
      </c>
      <c r="C328" s="16">
        <f t="shared" si="70"/>
        <v>44231</v>
      </c>
      <c r="D328" s="21">
        <v>325</v>
      </c>
      <c r="E328" s="17"/>
      <c r="F328" s="46"/>
      <c r="G328" s="46"/>
      <c r="H328" s="46">
        <v>1</v>
      </c>
      <c r="L328" s="19"/>
      <c r="Q328" s="31"/>
      <c r="R328" s="31"/>
      <c r="T328" s="24">
        <f t="shared" si="65"/>
        <v>1.8480000000000001</v>
      </c>
      <c r="U328">
        <f>IF(A328=0,$AG$2,IF(A328=1,$AG$3,IF(A328=2,$AG$4,IF(A328=3,$AG$5,IF(A328=4,$AG$6,IF(A328=5,$AG$7,IF(A328=6,#REF!,IF(A328=7,$AG$9,IF(A328=8,$AG$8,"")))))))))</f>
        <v>8.4000000000000005E-2</v>
      </c>
      <c r="V328">
        <v>22.22</v>
      </c>
      <c r="W328">
        <f>$AD$6</f>
        <v>4.5454545454545456E-2</v>
      </c>
      <c r="X328">
        <f t="shared" si="66"/>
        <v>3.8545454545454549E-2</v>
      </c>
      <c r="Y328" s="32">
        <f t="shared" si="67"/>
        <v>85697.631964026048</v>
      </c>
      <c r="Z328" s="26">
        <f t="shared" si="68"/>
        <v>8375.115689066919</v>
      </c>
      <c r="AA328" s="26">
        <f t="shared" si="69"/>
        <v>216496.25234690704</v>
      </c>
    </row>
    <row r="329" spans="1:27" x14ac:dyDescent="0.35">
      <c r="A329" s="15">
        <v>5</v>
      </c>
      <c r="C329" s="16">
        <f t="shared" si="70"/>
        <v>44232</v>
      </c>
      <c r="D329" s="21">
        <v>326</v>
      </c>
      <c r="E329" s="17"/>
      <c r="F329" s="46"/>
      <c r="G329" s="46"/>
      <c r="H329" s="46">
        <v>1</v>
      </c>
      <c r="L329" s="19"/>
      <c r="Q329" s="31"/>
      <c r="R329" s="31"/>
      <c r="T329" s="24">
        <f t="shared" si="65"/>
        <v>1.8480000000000001</v>
      </c>
      <c r="U329">
        <f>IF(A329=0,$AG$2,IF(A329=1,$AG$3,IF(A329=2,$AG$4,IF(A329=3,$AG$5,IF(A329=4,$AG$6,IF(A329=5,$AG$7,IF(A329=6,#REF!,IF(A329=7,$AG$9,IF(A329=8,$AG$8,"")))))))))</f>
        <v>8.4000000000000005E-2</v>
      </c>
      <c r="V329">
        <v>22.22</v>
      </c>
      <c r="W329">
        <f>$AD$6</f>
        <v>4.5454545454545456E-2</v>
      </c>
      <c r="X329">
        <f t="shared" si="66"/>
        <v>3.8545454545454549E-2</v>
      </c>
      <c r="Y329" s="32">
        <f t="shared" si="67"/>
        <v>85503.506629522381</v>
      </c>
      <c r="Z329" s="26">
        <f t="shared" si="68"/>
        <v>8188.5539467948174</v>
      </c>
      <c r="AA329" s="26">
        <f t="shared" si="69"/>
        <v>216876.93942368281</v>
      </c>
    </row>
    <row r="330" spans="1:27" x14ac:dyDescent="0.35">
      <c r="A330" s="15">
        <v>5</v>
      </c>
      <c r="C330" s="16">
        <f t="shared" si="70"/>
        <v>44233</v>
      </c>
      <c r="D330" s="21">
        <v>327</v>
      </c>
      <c r="E330" s="17"/>
      <c r="F330" s="46"/>
      <c r="G330" s="46"/>
      <c r="H330" s="46">
        <v>1</v>
      </c>
      <c r="L330" s="19"/>
      <c r="Q330" s="31"/>
      <c r="R330" s="31"/>
      <c r="T330" s="24">
        <f t="shared" si="65"/>
        <v>1.8480000000000001</v>
      </c>
      <c r="U330">
        <f>IF(A330=0,$AG$2,IF(A330=1,$AG$3,IF(A330=2,$AG$4,IF(A330=3,$AG$5,IF(A330=4,$AG$6,IF(A330=5,$AG$7,IF(A330=6,#REF!,IF(A330=7,$AG$9,IF(A330=8,$AG$8,"")))))))))</f>
        <v>8.4000000000000005E-2</v>
      </c>
      <c r="V330">
        <v>22.22</v>
      </c>
      <c r="W330">
        <f>$AD$6</f>
        <v>4.5454545454545456E-2</v>
      </c>
      <c r="X330">
        <f t="shared" si="66"/>
        <v>3.8545454545454549E-2</v>
      </c>
      <c r="Y330" s="32">
        <f t="shared" si="67"/>
        <v>85314.135520970362</v>
      </c>
      <c r="Z330" s="26">
        <f t="shared" si="68"/>
        <v>8005.7180577652471</v>
      </c>
      <c r="AA330" s="26">
        <f t="shared" si="69"/>
        <v>217249.14642126439</v>
      </c>
    </row>
    <row r="331" spans="1:27" x14ac:dyDescent="0.35">
      <c r="A331" s="15">
        <v>5</v>
      </c>
      <c r="C331" s="16">
        <f t="shared" si="70"/>
        <v>44234</v>
      </c>
      <c r="D331" s="21">
        <v>328</v>
      </c>
      <c r="E331" s="17"/>
      <c r="F331" s="46"/>
      <c r="G331" s="46"/>
      <c r="H331" s="46">
        <v>1</v>
      </c>
      <c r="L331" s="19"/>
      <c r="Q331" s="31"/>
      <c r="R331" s="31"/>
      <c r="T331" s="24">
        <f t="shared" si="65"/>
        <v>1.8480000000000001</v>
      </c>
      <c r="U331">
        <f>IF(A331=0,$AG$2,IF(A331=1,$AG$3,IF(A331=2,$AG$4,IF(A331=3,$AG$5,IF(A331=4,$AG$6,IF(A331=5,$AG$7,IF(A331=6,#REF!,IF(A331=7,$AG$9,IF(A331=8,$AG$8,"")))))))))</f>
        <v>8.4000000000000005E-2</v>
      </c>
      <c r="V331">
        <v>22.22</v>
      </c>
      <c r="W331">
        <f>$AD$6</f>
        <v>4.5454545454545456E-2</v>
      </c>
      <c r="X331">
        <f t="shared" si="66"/>
        <v>3.8545454545454549E-2</v>
      </c>
      <c r="Y331" s="32">
        <f t="shared" si="67"/>
        <v>85129.402783253914</v>
      </c>
      <c r="Z331" s="26">
        <f t="shared" si="68"/>
        <v>7826.554520128725</v>
      </c>
      <c r="AA331" s="26">
        <f t="shared" si="69"/>
        <v>217613.04269661737</v>
      </c>
    </row>
    <row r="332" spans="1:27" x14ac:dyDescent="0.35">
      <c r="A332" s="15">
        <v>5</v>
      </c>
      <c r="C332" s="16">
        <f t="shared" si="70"/>
        <v>44235</v>
      </c>
      <c r="D332" s="21">
        <v>329</v>
      </c>
      <c r="E332" s="17"/>
      <c r="F332" s="46"/>
      <c r="G332" s="46"/>
      <c r="H332" s="46">
        <v>1</v>
      </c>
      <c r="L332" s="19"/>
      <c r="Q332" s="31"/>
      <c r="R332" s="31"/>
      <c r="T332" s="24">
        <f t="shared" si="65"/>
        <v>1.8480000000000001</v>
      </c>
      <c r="U332">
        <f>IF(A332=0,$AG$2,IF(A332=1,$AG$3,IF(A332=2,$AG$4,IF(A332=3,$AG$5,IF(A332=4,$AG$6,IF(A332=5,$AG$7,IF(A332=6,#REF!,IF(A332=7,$AG$9,IF(A332=8,$AG$8,"")))))))))</f>
        <v>8.4000000000000005E-2</v>
      </c>
      <c r="V332">
        <v>22.22</v>
      </c>
      <c r="W332">
        <f>$AD$6</f>
        <v>4.5454545454545456E-2</v>
      </c>
      <c r="X332">
        <f t="shared" si="66"/>
        <v>3.8545454545454549E-2</v>
      </c>
      <c r="Y332" s="32">
        <f t="shared" si="67"/>
        <v>84949.195316224068</v>
      </c>
      <c r="Z332" s="26">
        <f t="shared" si="68"/>
        <v>7651.0095089709084</v>
      </c>
      <c r="AA332" s="26">
        <f t="shared" si="69"/>
        <v>217968.79517480504</v>
      </c>
    </row>
    <row r="333" spans="1:27" x14ac:dyDescent="0.35">
      <c r="A333" s="15">
        <v>5</v>
      </c>
      <c r="C333" s="16">
        <f t="shared" si="70"/>
        <v>44236</v>
      </c>
      <c r="D333" s="21">
        <v>330</v>
      </c>
      <c r="E333" s="17"/>
      <c r="F333" s="46"/>
      <c r="G333" s="46"/>
      <c r="H333" s="46">
        <v>1</v>
      </c>
      <c r="L333" s="19"/>
      <c r="Q333" s="31"/>
      <c r="R333" s="31"/>
      <c r="T333" s="24">
        <f t="shared" si="65"/>
        <v>1.8480000000000001</v>
      </c>
      <c r="U333">
        <f>IF(A333=0,$AG$2,IF(A333=1,$AG$3,IF(A333=2,$AG$4,IF(A333=3,$AG$5,IF(A333=4,$AG$6,IF(A333=5,$AG$7,IF(A333=6,#REF!,IF(A333=7,$AG$9,IF(A333=8,$AG$8,"")))))))))</f>
        <v>8.4000000000000005E-2</v>
      </c>
      <c r="V333">
        <v>22.22</v>
      </c>
      <c r="W333">
        <f>$AD$6</f>
        <v>4.5454545454545456E-2</v>
      </c>
      <c r="X333">
        <f t="shared" si="66"/>
        <v>3.8545454545454549E-2</v>
      </c>
      <c r="Y333" s="32">
        <f t="shared" si="67"/>
        <v>84773.402715260396</v>
      </c>
      <c r="Z333" s="26">
        <f t="shared" si="68"/>
        <v>7479.0289504358971</v>
      </c>
      <c r="AA333" s="26">
        <f t="shared" si="69"/>
        <v>218316.56833430371</v>
      </c>
    </row>
    <row r="334" spans="1:27" x14ac:dyDescent="0.35">
      <c r="A334" s="15">
        <v>5</v>
      </c>
      <c r="C334" s="16">
        <f t="shared" si="70"/>
        <v>44237</v>
      </c>
      <c r="D334" s="21">
        <v>331</v>
      </c>
      <c r="E334" s="17"/>
      <c r="F334" s="46"/>
      <c r="G334" s="46"/>
      <c r="H334" s="46">
        <v>1</v>
      </c>
      <c r="L334" s="19"/>
      <c r="Q334" s="31"/>
      <c r="R334" s="31"/>
      <c r="T334" s="24">
        <f t="shared" si="65"/>
        <v>1.8480000000000001</v>
      </c>
      <c r="U334">
        <f>IF(A334=0,$AG$2,IF(A334=1,$AG$3,IF(A334=2,$AG$4,IF(A334=3,$AG$5,IF(A334=4,$AG$6,IF(A334=5,$AG$7,IF(A334=6,#REF!,IF(A334=7,$AG$9,IF(A334=8,$AG$8,"")))))))))</f>
        <v>8.4000000000000005E-2</v>
      </c>
      <c r="V334">
        <v>22.22</v>
      </c>
      <c r="W334">
        <f>$AD$6</f>
        <v>4.5454545454545456E-2</v>
      </c>
      <c r="X334">
        <f t="shared" si="66"/>
        <v>3.8545454545454549E-2</v>
      </c>
      <c r="Y334" s="32">
        <f t="shared" si="67"/>
        <v>84601.917212622357</v>
      </c>
      <c r="Z334" s="26">
        <f t="shared" si="68"/>
        <v>7310.558591690482</v>
      </c>
      <c r="AA334" s="26">
        <f t="shared" si="69"/>
        <v>218656.52419568715</v>
      </c>
    </row>
    <row r="335" spans="1:27" x14ac:dyDescent="0.35">
      <c r="A335" s="15">
        <v>5</v>
      </c>
      <c r="C335" s="16">
        <f t="shared" si="70"/>
        <v>44238</v>
      </c>
      <c r="D335" s="21">
        <v>332</v>
      </c>
      <c r="E335" s="17"/>
      <c r="F335" s="46"/>
      <c r="G335" s="46"/>
      <c r="H335" s="46">
        <v>1</v>
      </c>
      <c r="L335" s="19"/>
      <c r="Q335" s="31"/>
      <c r="R335" s="31"/>
      <c r="T335" s="24">
        <f t="shared" si="65"/>
        <v>1.8480000000000001</v>
      </c>
      <c r="U335">
        <f>IF(A335=0,$AG$2,IF(A335=1,$AG$3,IF(A335=2,$AG$4,IF(A335=3,$AG$5,IF(A335=4,$AG$6,IF(A335=5,$AG$7,IF(A335=6,#REF!,IF(A335=7,$AG$9,IF(A335=8,$AG$8,"")))))))))</f>
        <v>8.4000000000000005E-2</v>
      </c>
      <c r="V335">
        <v>22.22</v>
      </c>
      <c r="W335">
        <f>$AD$6</f>
        <v>4.5454545454545456E-2</v>
      </c>
      <c r="X335">
        <f t="shared" si="66"/>
        <v>3.8545454545454549E-2</v>
      </c>
      <c r="Y335" s="32">
        <f t="shared" si="67"/>
        <v>84434.633619621192</v>
      </c>
      <c r="Z335" s="26">
        <f t="shared" si="68"/>
        <v>7145.5440668875372</v>
      </c>
      <c r="AA335" s="26">
        <f t="shared" si="69"/>
        <v>218988.82231349126</v>
      </c>
    </row>
    <row r="336" spans="1:27" x14ac:dyDescent="0.35">
      <c r="A336" s="15">
        <v>5</v>
      </c>
      <c r="C336" s="16">
        <f t="shared" si="70"/>
        <v>44239</v>
      </c>
      <c r="D336" s="21">
        <v>333</v>
      </c>
      <c r="E336" s="17"/>
      <c r="F336" s="46"/>
      <c r="G336" s="46"/>
      <c r="H336" s="46">
        <v>1</v>
      </c>
      <c r="L336" s="19"/>
      <c r="Q336" s="31"/>
      <c r="R336" s="31"/>
      <c r="T336" s="24">
        <f t="shared" si="65"/>
        <v>1.8480000000000001</v>
      </c>
      <c r="U336">
        <f>IF(A336=0,$AG$2,IF(A336=1,$AG$3,IF(A336=2,$AG$4,IF(A336=3,$AG$5,IF(A336=4,$AG$6,IF(A336=5,$AG$7,IF(A336=6,#REF!,IF(A336=7,$AG$9,IF(A336=8,$AG$8,"")))))))))</f>
        <v>8.4000000000000005E-2</v>
      </c>
      <c r="V336">
        <v>22.22</v>
      </c>
      <c r="W336">
        <f>$AD$6</f>
        <v>4.5454545454545456E-2</v>
      </c>
      <c r="X336">
        <f t="shared" si="66"/>
        <v>3.8545454545454549E-2</v>
      </c>
      <c r="Y336" s="32">
        <f t="shared" si="67"/>
        <v>84271.449269639081</v>
      </c>
      <c r="Z336" s="26">
        <f t="shared" si="68"/>
        <v>6983.9309592838454</v>
      </c>
      <c r="AA336" s="26">
        <f t="shared" si="69"/>
        <v>219313.61977107706</v>
      </c>
    </row>
    <row r="337" spans="1:27" x14ac:dyDescent="0.35">
      <c r="A337" s="15">
        <v>5</v>
      </c>
      <c r="C337" s="16">
        <f t="shared" si="70"/>
        <v>44240</v>
      </c>
      <c r="D337" s="21">
        <v>334</v>
      </c>
      <c r="E337" s="17"/>
      <c r="F337" s="46"/>
      <c r="G337" s="46"/>
      <c r="H337" s="46">
        <v>1</v>
      </c>
      <c r="L337" s="19"/>
      <c r="Q337" s="31"/>
      <c r="R337" s="31"/>
      <c r="T337" s="24">
        <f t="shared" si="65"/>
        <v>1.8480000000000001</v>
      </c>
      <c r="U337">
        <f>IF(A337=0,$AG$2,IF(A337=1,$AG$3,IF(A337=2,$AG$4,IF(A337=3,$AG$5,IF(A337=4,$AG$6,IF(A337=5,$AG$7,IF(A337=6,#REF!,IF(A337=7,$AG$9,IF(A337=8,$AG$8,"")))))))))</f>
        <v>8.4000000000000005E-2</v>
      </c>
      <c r="V337">
        <v>22.22</v>
      </c>
      <c r="W337">
        <f>$AD$6</f>
        <v>4.5454545454545456E-2</v>
      </c>
      <c r="X337">
        <f t="shared" si="66"/>
        <v>3.8545454545454549E-2</v>
      </c>
      <c r="Y337" s="32">
        <f t="shared" si="67"/>
        <v>84112.263962018245</v>
      </c>
      <c r="Z337" s="26">
        <f t="shared" si="68"/>
        <v>6825.6648596645073</v>
      </c>
      <c r="AA337" s="26">
        <f t="shared" si="69"/>
        <v>219631.07117831724</v>
      </c>
    </row>
    <row r="338" spans="1:27" x14ac:dyDescent="0.35">
      <c r="A338" s="15">
        <v>5</v>
      </c>
      <c r="C338" s="16">
        <f t="shared" si="70"/>
        <v>44241</v>
      </c>
      <c r="D338" s="21">
        <v>335</v>
      </c>
      <c r="E338" s="17"/>
      <c r="F338" s="46"/>
      <c r="G338" s="46"/>
      <c r="H338" s="46">
        <v>1</v>
      </c>
      <c r="L338" s="19"/>
      <c r="Q338" s="31"/>
      <c r="R338" s="31"/>
      <c r="T338" s="24">
        <f t="shared" si="65"/>
        <v>1.8480000000000001</v>
      </c>
      <c r="U338">
        <f>IF(A338=0,$AG$2,IF(A338=1,$AG$3,IF(A338=2,$AG$4,IF(A338=3,$AG$5,IF(A338=4,$AG$6,IF(A338=5,$AG$7,IF(A338=6,#REF!,IF(A338=7,$AG$9,IF(A338=8,$AG$8,"")))))))))</f>
        <v>8.4000000000000005E-2</v>
      </c>
      <c r="V338">
        <v>22.22</v>
      </c>
      <c r="W338">
        <f>$AD$6</f>
        <v>4.5454545454545456E-2</v>
      </c>
      <c r="X338">
        <f t="shared" si="66"/>
        <v>3.8545454545454549E-2</v>
      </c>
      <c r="Y338" s="32">
        <f t="shared" si="67"/>
        <v>83956.979906838838</v>
      </c>
      <c r="Z338" s="26">
        <f t="shared" si="68"/>
        <v>6670.6914212228048</v>
      </c>
      <c r="AA338" s="26">
        <f t="shared" si="69"/>
        <v>219941.32867193836</v>
      </c>
    </row>
    <row r="339" spans="1:27" x14ac:dyDescent="0.35">
      <c r="A339" s="15">
        <v>5</v>
      </c>
      <c r="C339" s="16">
        <f t="shared" si="70"/>
        <v>44242</v>
      </c>
      <c r="D339" s="21">
        <v>336</v>
      </c>
      <c r="E339" s="17"/>
      <c r="F339" s="46"/>
      <c r="G339" s="46"/>
      <c r="H339" s="46">
        <v>1</v>
      </c>
      <c r="L339" s="19"/>
      <c r="Q339" s="31"/>
      <c r="R339" s="31"/>
      <c r="T339" s="24">
        <f t="shared" si="65"/>
        <v>1.8480000000000001</v>
      </c>
      <c r="U339">
        <f>IF(A339=0,$AG$2,IF(A339=1,$AG$3,IF(A339=2,$AG$4,IF(A339=3,$AG$5,IF(A339=4,$AG$6,IF(A339=5,$AG$7,IF(A339=6,#REF!,IF(A339=7,$AG$9,IF(A339=8,$AG$8,"")))))))))</f>
        <v>8.4000000000000005E-2</v>
      </c>
      <c r="V339">
        <v>22.22</v>
      </c>
      <c r="W339">
        <f>$AD$6</f>
        <v>4.5454545454545456E-2</v>
      </c>
      <c r="X339">
        <f t="shared" si="66"/>
        <v>3.8545454545454549E-2</v>
      </c>
      <c r="Y339" s="32">
        <f t="shared" si="67"/>
        <v>83805.501670601458</v>
      </c>
      <c r="Z339" s="26">
        <f t="shared" si="68"/>
        <v>6518.9564110409692</v>
      </c>
      <c r="AA339" s="26">
        <f t="shared" si="69"/>
        <v>220244.54191835757</v>
      </c>
    </row>
    <row r="340" spans="1:27" x14ac:dyDescent="0.35">
      <c r="A340" s="15">
        <v>5</v>
      </c>
      <c r="C340" s="16">
        <f t="shared" si="70"/>
        <v>44243</v>
      </c>
      <c r="D340" s="21">
        <v>337</v>
      </c>
      <c r="E340" s="17"/>
      <c r="F340" s="46"/>
      <c r="G340" s="46"/>
      <c r="H340" s="46">
        <v>1</v>
      </c>
      <c r="L340" s="19"/>
      <c r="Q340" s="31"/>
      <c r="R340" s="31"/>
      <c r="T340" s="24">
        <f t="shared" si="65"/>
        <v>1.8480000000000001</v>
      </c>
      <c r="U340">
        <f>IF(A340=0,$AG$2,IF(A340=1,$AG$3,IF(A340=2,$AG$4,IF(A340=3,$AG$5,IF(A340=4,$AG$6,IF(A340=5,$AG$7,IF(A340=6,#REF!,IF(A340=7,$AG$9,IF(A340=8,$AG$8,"")))))))))</f>
        <v>8.4000000000000005E-2</v>
      </c>
      <c r="V340">
        <v>22.22</v>
      </c>
      <c r="W340">
        <f>$AD$6</f>
        <v>4.5454545454545456E-2</v>
      </c>
      <c r="X340">
        <f t="shared" si="66"/>
        <v>3.8545454545454549E-2</v>
      </c>
      <c r="Y340" s="32">
        <f t="shared" si="67"/>
        <v>83657.736122826827</v>
      </c>
      <c r="Z340" s="26">
        <f t="shared" si="68"/>
        <v>6370.4057583137328</v>
      </c>
      <c r="AA340" s="26">
        <f t="shared" si="69"/>
        <v>220540.85811885944</v>
      </c>
    </row>
    <row r="341" spans="1:27" x14ac:dyDescent="0.35">
      <c r="A341" s="15">
        <v>5</v>
      </c>
      <c r="C341" s="16">
        <f t="shared" si="70"/>
        <v>44244</v>
      </c>
      <c r="D341" s="21">
        <v>338</v>
      </c>
      <c r="E341" s="17"/>
      <c r="F341" s="46"/>
      <c r="G341" s="46"/>
      <c r="H341" s="46">
        <v>1</v>
      </c>
      <c r="L341" s="19"/>
      <c r="Q341" s="31"/>
      <c r="R341" s="31"/>
      <c r="T341" s="24">
        <f t="shared" si="65"/>
        <v>1.8480000000000001</v>
      </c>
      <c r="U341">
        <f>IF(A341=0,$AG$2,IF(A341=1,$AG$3,IF(A341=2,$AG$4,IF(A341=3,$AG$5,IF(A341=4,$AG$6,IF(A341=5,$AG$7,IF(A341=6,#REF!,IF(A341=7,$AG$9,IF(A341=8,$AG$8,"")))))))))</f>
        <v>8.4000000000000005E-2</v>
      </c>
      <c r="V341">
        <v>22.22</v>
      </c>
      <c r="W341">
        <f>$AD$6</f>
        <v>4.5454545454545456E-2</v>
      </c>
      <c r="X341">
        <f t="shared" si="66"/>
        <v>3.8545454545454549E-2</v>
      </c>
      <c r="Y341" s="32">
        <f t="shared" si="67"/>
        <v>83513.592383582465</v>
      </c>
      <c r="Z341" s="26">
        <f t="shared" si="68"/>
        <v>6224.9855994529316</v>
      </c>
      <c r="AA341" s="26">
        <f t="shared" si="69"/>
        <v>220830.42201696461</v>
      </c>
    </row>
    <row r="342" spans="1:27" x14ac:dyDescent="0.35">
      <c r="A342" s="15">
        <v>5</v>
      </c>
      <c r="C342" s="16">
        <f t="shared" si="70"/>
        <v>44245</v>
      </c>
      <c r="D342" s="21">
        <v>339</v>
      </c>
      <c r="E342" s="17"/>
      <c r="F342" s="46"/>
      <c r="G342" s="46"/>
      <c r="H342" s="46">
        <v>1</v>
      </c>
      <c r="L342" s="19"/>
      <c r="Q342" s="31"/>
      <c r="R342" s="31"/>
      <c r="T342" s="24">
        <f t="shared" si="65"/>
        <v>1.8480000000000001</v>
      </c>
      <c r="U342">
        <f>IF(A342=0,$AG$2,IF(A342=1,$AG$3,IF(A342=2,$AG$4,IF(A342=3,$AG$5,IF(A342=4,$AG$6,IF(A342=5,$AG$7,IF(A342=6,#REF!,IF(A342=7,$AG$9,IF(A342=8,$AG$8,"")))))))))</f>
        <v>8.4000000000000005E-2</v>
      </c>
      <c r="V342">
        <v>22.22</v>
      </c>
      <c r="W342">
        <f>$AD$6</f>
        <v>4.5454545454545456E-2</v>
      </c>
      <c r="X342">
        <f t="shared" si="66"/>
        <v>3.8545454545454549E-2</v>
      </c>
      <c r="Y342" s="32">
        <f t="shared" si="67"/>
        <v>83372.98177194348</v>
      </c>
      <c r="Z342" s="26">
        <f t="shared" si="68"/>
        <v>6082.6423202076921</v>
      </c>
      <c r="AA342" s="26">
        <f t="shared" si="69"/>
        <v>221113.37590784885</v>
      </c>
    </row>
    <row r="343" spans="1:27" x14ac:dyDescent="0.35">
      <c r="A343" s="15">
        <v>5</v>
      </c>
      <c r="C343" s="16">
        <f t="shared" si="70"/>
        <v>44246</v>
      </c>
      <c r="D343" s="21">
        <v>340</v>
      </c>
      <c r="E343" s="17"/>
      <c r="F343" s="46"/>
      <c r="G343" s="46"/>
      <c r="H343" s="46">
        <v>1</v>
      </c>
      <c r="L343" s="19"/>
      <c r="Q343" s="31"/>
      <c r="R343" s="31"/>
      <c r="T343" s="24">
        <f t="shared" si="65"/>
        <v>1.8480000000000001</v>
      </c>
      <c r="U343">
        <f>IF(A343=0,$AG$2,IF(A343=1,$AG$3,IF(A343=2,$AG$4,IF(A343=3,$AG$5,IF(A343=4,$AG$6,IF(A343=5,$AG$7,IF(A343=6,#REF!,IF(A343=7,$AG$9,IF(A343=8,$AG$8,"")))))))))</f>
        <v>8.4000000000000005E-2</v>
      </c>
      <c r="V343">
        <v>22.22</v>
      </c>
      <c r="W343">
        <f>$AD$6</f>
        <v>4.5454545454545456E-2</v>
      </c>
      <c r="X343">
        <f t="shared" si="66"/>
        <v>3.8545454545454549E-2</v>
      </c>
      <c r="Y343" s="32">
        <f t="shared" si="67"/>
        <v>83235.817755392563</v>
      </c>
      <c r="Z343" s="26">
        <f t="shared" si="68"/>
        <v>5943.3225949309899</v>
      </c>
      <c r="AA343" s="26">
        <f t="shared" si="69"/>
        <v>221389.85964967648</v>
      </c>
    </row>
    <row r="344" spans="1:27" x14ac:dyDescent="0.35">
      <c r="A344" s="15">
        <v>5</v>
      </c>
      <c r="C344" s="16">
        <f t="shared" si="70"/>
        <v>44247</v>
      </c>
      <c r="D344" s="21">
        <v>341</v>
      </c>
      <c r="E344" s="17"/>
      <c r="F344" s="46"/>
      <c r="G344" s="46"/>
      <c r="H344" s="46">
        <v>1</v>
      </c>
      <c r="L344" s="19"/>
      <c r="Q344" s="31"/>
      <c r="R344" s="31"/>
      <c r="T344" s="24">
        <f t="shared" si="65"/>
        <v>1.8480000000000001</v>
      </c>
      <c r="U344">
        <f>IF(A344=0,$AG$2,IF(A344=1,$AG$3,IF(A344=2,$AG$4,IF(A344=3,$AG$5,IF(A344=4,$AG$6,IF(A344=5,$AG$7,IF(A344=6,#REF!,IF(A344=7,$AG$9,IF(A344=8,$AG$8,"")))))))))</f>
        <v>8.4000000000000005E-2</v>
      </c>
      <c r="V344">
        <v>22.22</v>
      </c>
      <c r="W344">
        <f>$AD$6</f>
        <v>4.5454545454545456E-2</v>
      </c>
      <c r="X344">
        <f t="shared" si="66"/>
        <v>3.8545454545454549E-2</v>
      </c>
      <c r="Y344" s="32">
        <f t="shared" si="67"/>
        <v>83102.01590016167</v>
      </c>
      <c r="Z344" s="26">
        <f t="shared" si="68"/>
        <v>5806.9734231195634</v>
      </c>
      <c r="AA344" s="26">
        <f t="shared" si="69"/>
        <v>221660.01067671881</v>
      </c>
    </row>
    <row r="345" spans="1:27" x14ac:dyDescent="0.35">
      <c r="A345" s="15">
        <v>5</v>
      </c>
      <c r="C345" s="16">
        <f t="shared" si="70"/>
        <v>44248</v>
      </c>
      <c r="D345" s="21">
        <v>342</v>
      </c>
      <c r="E345" s="17"/>
      <c r="F345" s="46"/>
      <c r="G345" s="46"/>
      <c r="H345" s="46">
        <v>1</v>
      </c>
      <c r="L345" s="19"/>
      <c r="Q345" s="31"/>
      <c r="R345" s="31"/>
      <c r="T345" s="24">
        <f t="shared" si="65"/>
        <v>1.8480000000000001</v>
      </c>
      <c r="U345">
        <f>IF(A345=0,$AG$2,IF(A345=1,$AG$3,IF(A345=2,$AG$4,IF(A345=3,$AG$5,IF(A345=4,$AG$6,IF(A345=5,$AG$7,IF(A345=6,#REF!,IF(A345=7,$AG$9,IF(A345=8,$AG$8,"")))))))))</f>
        <v>8.4000000000000005E-2</v>
      </c>
      <c r="V345">
        <v>22.22</v>
      </c>
      <c r="W345">
        <f>$AD$6</f>
        <v>4.5454545454545456E-2</v>
      </c>
      <c r="X345">
        <f t="shared" si="66"/>
        <v>3.8545454545454549E-2</v>
      </c>
      <c r="Y345" s="32">
        <f t="shared" si="67"/>
        <v>82971.49382251635</v>
      </c>
      <c r="Z345" s="26">
        <f t="shared" si="68"/>
        <v>5673.5421633503565</v>
      </c>
      <c r="AA345" s="26">
        <f t="shared" si="69"/>
        <v>221923.96401413335</v>
      </c>
    </row>
    <row r="346" spans="1:27" x14ac:dyDescent="0.35">
      <c r="A346" s="15">
        <v>5</v>
      </c>
      <c r="C346" s="16">
        <f t="shared" si="70"/>
        <v>44249</v>
      </c>
      <c r="D346" s="21">
        <v>343</v>
      </c>
      <c r="E346" s="17"/>
      <c r="F346" s="46"/>
      <c r="G346" s="46"/>
      <c r="H346" s="46">
        <v>1</v>
      </c>
      <c r="L346" s="19"/>
      <c r="Q346" s="31"/>
      <c r="R346" s="31"/>
      <c r="T346" s="24">
        <f t="shared" si="65"/>
        <v>1.8480000000000001</v>
      </c>
      <c r="U346">
        <f>IF(A346=0,$AG$2,IF(A346=1,$AG$3,IF(A346=2,$AG$4,IF(A346=3,$AG$5,IF(A346=4,$AG$6,IF(A346=5,$AG$7,IF(A346=6,#REF!,IF(A346=7,$AG$9,IF(A346=8,$AG$8,"")))))))))</f>
        <v>8.4000000000000005E-2</v>
      </c>
      <c r="V346">
        <v>22.22</v>
      </c>
      <c r="W346">
        <f>$AD$6</f>
        <v>4.5454545454545456E-2</v>
      </c>
      <c r="X346">
        <f t="shared" si="66"/>
        <v>3.8545454545454549E-2</v>
      </c>
      <c r="Y346" s="32">
        <f t="shared" si="67"/>
        <v>82844.171140981576</v>
      </c>
      <c r="Z346" s="26">
        <f t="shared" si="68"/>
        <v>5542.976564732835</v>
      </c>
      <c r="AA346" s="26">
        <f t="shared" si="69"/>
        <v>222181.85229428564</v>
      </c>
    </row>
    <row r="347" spans="1:27" x14ac:dyDescent="0.35">
      <c r="A347" s="15">
        <v>5</v>
      </c>
      <c r="C347" s="16">
        <f t="shared" si="70"/>
        <v>44250</v>
      </c>
      <c r="D347" s="21">
        <v>344</v>
      </c>
      <c r="E347" s="17"/>
      <c r="F347" s="46"/>
      <c r="G347" s="46"/>
      <c r="H347" s="46">
        <v>1</v>
      </c>
      <c r="L347" s="19"/>
      <c r="Q347" s="31"/>
      <c r="R347" s="31"/>
      <c r="T347" s="24">
        <f t="shared" si="65"/>
        <v>1.8480000000000001</v>
      </c>
      <c r="U347">
        <f>IF(A347=0,$AG$2,IF(A347=1,$AG$3,IF(A347=2,$AG$4,IF(A347=3,$AG$5,IF(A347=4,$AG$6,IF(A347=5,$AG$7,IF(A347=6,#REF!,IF(A347=7,$AG$9,IF(A347=8,$AG$8,"")))))))))</f>
        <v>8.4000000000000005E-2</v>
      </c>
      <c r="V347">
        <v>22.22</v>
      </c>
      <c r="W347">
        <f>$AD$6</f>
        <v>4.5454545454545456E-2</v>
      </c>
      <c r="X347">
        <f t="shared" si="66"/>
        <v>3.8545454545454549E-2</v>
      </c>
      <c r="Y347" s="32">
        <f t="shared" si="67"/>
        <v>82719.969429506571</v>
      </c>
      <c r="Z347" s="26">
        <f t="shared" si="68"/>
        <v>5415.2247959927154</v>
      </c>
      <c r="AA347" s="26">
        <f t="shared" si="69"/>
        <v>222433.80577450077</v>
      </c>
    </row>
    <row r="348" spans="1:27" x14ac:dyDescent="0.35">
      <c r="A348" s="15">
        <v>5</v>
      </c>
      <c r="C348" s="16">
        <f t="shared" si="70"/>
        <v>44251</v>
      </c>
      <c r="D348" s="21">
        <v>345</v>
      </c>
      <c r="E348" s="17"/>
      <c r="F348" s="46"/>
      <c r="G348" s="46"/>
      <c r="H348" s="46">
        <v>1</v>
      </c>
      <c r="L348" s="19"/>
      <c r="Q348" s="31"/>
      <c r="R348" s="31"/>
      <c r="T348" s="24">
        <f t="shared" si="65"/>
        <v>1.8480000000000001</v>
      </c>
      <c r="U348">
        <f>IF(A348=0,$AG$2,IF(A348=1,$AG$3,IF(A348=2,$AG$4,IF(A348=3,$AG$5,IF(A348=4,$AG$6,IF(A348=5,$AG$7,IF(A348=6,#REF!,IF(A348=7,$AG$9,IF(A348=8,$AG$8,"")))))))))</f>
        <v>8.4000000000000005E-2</v>
      </c>
      <c r="V348">
        <v>22.22</v>
      </c>
      <c r="W348">
        <f>$AD$6</f>
        <v>4.5454545454545456E-2</v>
      </c>
      <c r="X348">
        <f t="shared" si="66"/>
        <v>3.8545454545454549E-2</v>
      </c>
      <c r="Y348" s="32">
        <f t="shared" si="67"/>
        <v>82598.812171564394</v>
      </c>
      <c r="Z348" s="26">
        <f t="shared" si="68"/>
        <v>5290.2354722988648</v>
      </c>
      <c r="AA348" s="26">
        <f t="shared" si="69"/>
        <v>222679.95235613681</v>
      </c>
    </row>
    <row r="349" spans="1:27" x14ac:dyDescent="0.35">
      <c r="A349" s="15">
        <v>5</v>
      </c>
      <c r="C349" s="16">
        <f t="shared" si="70"/>
        <v>44252</v>
      </c>
      <c r="D349" s="21">
        <v>346</v>
      </c>
      <c r="E349" s="17"/>
      <c r="F349" s="46"/>
      <c r="G349" s="46"/>
      <c r="H349" s="46">
        <v>1</v>
      </c>
      <c r="L349" s="19"/>
      <c r="Q349" s="31"/>
      <c r="R349" s="31"/>
      <c r="T349" s="24">
        <f t="shared" si="65"/>
        <v>1.8480000000000001</v>
      </c>
      <c r="U349">
        <f>IF(A349=0,$AG$2,IF(A349=1,$AG$3,IF(A349=2,$AG$4,IF(A349=3,$AG$5,IF(A349=4,$AG$6,IF(A349=5,$AG$7,IF(A349=6,#REF!,IF(A349=7,$AG$9,IF(A349=8,$AG$8,"")))))))))</f>
        <v>8.4000000000000005E-2</v>
      </c>
      <c r="V349">
        <v>22.22</v>
      </c>
      <c r="W349">
        <f>$AD$6</f>
        <v>4.5454545454545456E-2</v>
      </c>
      <c r="X349">
        <f t="shared" si="66"/>
        <v>3.8545454545454549E-2</v>
      </c>
      <c r="Y349" s="32">
        <f t="shared" si="67"/>
        <v>82480.624715181053</v>
      </c>
      <c r="Z349" s="26">
        <f t="shared" si="68"/>
        <v>5167.9576799413435</v>
      </c>
      <c r="AA349" s="26">
        <f t="shared" si="69"/>
        <v>222920.41760487767</v>
      </c>
    </row>
    <row r="350" spans="1:27" x14ac:dyDescent="0.35">
      <c r="A350" s="15">
        <v>5</v>
      </c>
      <c r="C350" s="16">
        <f t="shared" si="70"/>
        <v>44253</v>
      </c>
      <c r="D350" s="21">
        <v>347</v>
      </c>
      <c r="E350" s="17"/>
      <c r="F350" s="46"/>
      <c r="G350" s="46"/>
      <c r="H350" s="46">
        <v>1</v>
      </c>
      <c r="L350" s="19"/>
      <c r="Q350" s="31"/>
      <c r="R350" s="31"/>
      <c r="T350" s="24">
        <f t="shared" si="65"/>
        <v>1.8480000000000001</v>
      </c>
      <c r="U350">
        <f>IF(A350=0,$AG$2,IF(A350=1,$AG$3,IF(A350=2,$AG$4,IF(A350=3,$AG$5,IF(A350=4,$AG$6,IF(A350=5,$AG$7,IF(A350=6,#REF!,IF(A350=7,$AG$9,IF(A350=8,$AG$8,"")))))))))</f>
        <v>8.4000000000000005E-2</v>
      </c>
      <c r="V350">
        <v>22.22</v>
      </c>
      <c r="W350">
        <f>$AD$6</f>
        <v>4.5454545454545456E-2</v>
      </c>
      <c r="X350">
        <f t="shared" si="66"/>
        <v>3.8545454545454549E-2</v>
      </c>
      <c r="Y350" s="32">
        <f t="shared" si="67"/>
        <v>82365.33422888747</v>
      </c>
      <c r="Z350" s="26">
        <f t="shared" si="68"/>
        <v>5048.3409989648708</v>
      </c>
      <c r="AA350" s="26">
        <f t="shared" si="69"/>
        <v>223155.32477214772</v>
      </c>
    </row>
    <row r="351" spans="1:27" x14ac:dyDescent="0.35">
      <c r="A351" s="15">
        <v>5</v>
      </c>
      <c r="C351" s="16">
        <f t="shared" si="70"/>
        <v>44254</v>
      </c>
      <c r="D351" s="21">
        <v>348</v>
      </c>
      <c r="E351" s="17"/>
      <c r="F351" s="46"/>
      <c r="G351" s="46"/>
      <c r="H351" s="46">
        <v>1</v>
      </c>
      <c r="L351" s="19"/>
      <c r="Q351" s="31"/>
      <c r="R351" s="31"/>
      <c r="T351" s="24">
        <f t="shared" si="65"/>
        <v>1.8480000000000001</v>
      </c>
      <c r="U351">
        <f>IF(A351=0,$AG$2,IF(A351=1,$AG$3,IF(A351=2,$AG$4,IF(A351=3,$AG$5,IF(A351=4,$AG$6,IF(A351=5,$AG$7,IF(A351=6,#REF!,IF(A351=7,$AG$9,IF(A351=8,$AG$8,"")))))))))</f>
        <v>8.4000000000000005E-2</v>
      </c>
      <c r="V351">
        <v>22.22</v>
      </c>
      <c r="W351">
        <f>$AD$6</f>
        <v>4.5454545454545456E-2</v>
      </c>
      <c r="X351">
        <f t="shared" si="66"/>
        <v>3.8545454545454549E-2</v>
      </c>
      <c r="Y351" s="32">
        <f t="shared" si="67"/>
        <v>82252.869658586555</v>
      </c>
      <c r="Z351" s="26">
        <f t="shared" si="68"/>
        <v>4931.3355238582953</v>
      </c>
      <c r="AA351" s="26">
        <f t="shared" si="69"/>
        <v>223384.79481755523</v>
      </c>
    </row>
    <row r="352" spans="1:27" x14ac:dyDescent="0.35">
      <c r="A352" s="15">
        <v>5</v>
      </c>
      <c r="C352" s="16">
        <f t="shared" si="70"/>
        <v>44255</v>
      </c>
      <c r="D352" s="21">
        <v>349</v>
      </c>
      <c r="E352" s="17"/>
      <c r="F352" s="46"/>
      <c r="G352" s="46"/>
      <c r="H352" s="46">
        <v>1</v>
      </c>
      <c r="L352" s="19"/>
      <c r="Q352" s="31"/>
      <c r="R352" s="31"/>
      <c r="T352" s="24">
        <f t="shared" si="65"/>
        <v>1.8480000000000001</v>
      </c>
      <c r="U352">
        <f>IF(A352=0,$AG$2,IF(A352=1,$AG$3,IF(A352=2,$AG$4,IF(A352=3,$AG$5,IF(A352=4,$AG$6,IF(A352=5,$AG$7,IF(A352=6,#REF!,IF(A352=7,$AG$9,IF(A352=8,$AG$8,"")))))))))</f>
        <v>8.4000000000000005E-2</v>
      </c>
      <c r="V352">
        <v>22.22</v>
      </c>
      <c r="W352">
        <f>$AD$6</f>
        <v>4.5454545454545456E-2</v>
      </c>
      <c r="X352">
        <f t="shared" si="66"/>
        <v>3.8545454545454549E-2</v>
      </c>
      <c r="Y352" s="32">
        <f t="shared" si="67"/>
        <v>82143.161685326981</v>
      </c>
      <c r="Z352" s="26">
        <f t="shared" si="68"/>
        <v>4816.8918823970416</v>
      </c>
      <c r="AA352" s="26">
        <f t="shared" si="69"/>
        <v>223608.94643227608</v>
      </c>
    </row>
    <row r="353" spans="1:27" x14ac:dyDescent="0.35">
      <c r="A353" s="15">
        <v>5</v>
      </c>
      <c r="C353" s="16">
        <f t="shared" si="70"/>
        <v>44256</v>
      </c>
      <c r="D353" s="21">
        <v>350</v>
      </c>
      <c r="E353" s="17"/>
      <c r="F353" s="46"/>
      <c r="G353" s="46"/>
      <c r="H353" s="46">
        <v>1</v>
      </c>
      <c r="L353" s="19"/>
      <c r="Q353" s="31"/>
      <c r="R353" s="31"/>
      <c r="T353" s="24">
        <f t="shared" si="65"/>
        <v>1.8480000000000001</v>
      </c>
      <c r="U353">
        <f>IF(A353=0,$AG$2,IF(A353=1,$AG$3,IF(A353=2,$AG$4,IF(A353=3,$AG$5,IF(A353=4,$AG$6,IF(A353=5,$AG$7,IF(A353=6,#REF!,IF(A353=7,$AG$9,IF(A353=8,$AG$8,"")))))))))</f>
        <v>8.4000000000000005E-2</v>
      </c>
      <c r="V353">
        <v>22.22</v>
      </c>
      <c r="W353">
        <f>$AD$6</f>
        <v>4.5454545454545456E-2</v>
      </c>
      <c r="X353">
        <f t="shared" si="66"/>
        <v>3.8545454545454549E-2</v>
      </c>
      <c r="Y353" s="32">
        <f t="shared" si="67"/>
        <v>82036.142683974031</v>
      </c>
      <c r="Z353" s="26">
        <f t="shared" si="68"/>
        <v>4704.9612527319487</v>
      </c>
      <c r="AA353" s="26">
        <f t="shared" si="69"/>
        <v>223827.89606329412</v>
      </c>
    </row>
    <row r="354" spans="1:27" x14ac:dyDescent="0.35">
      <c r="A354" s="15">
        <v>5</v>
      </c>
      <c r="C354" s="16">
        <f t="shared" si="70"/>
        <v>44257</v>
      </c>
      <c r="D354" s="21">
        <v>351</v>
      </c>
      <c r="E354" s="17"/>
      <c r="F354" s="46"/>
      <c r="G354" s="46"/>
      <c r="H354" s="46">
        <v>1</v>
      </c>
      <c r="L354" s="19"/>
      <c r="Q354" s="31"/>
      <c r="R354" s="31"/>
      <c r="T354" s="24">
        <f t="shared" si="65"/>
        <v>1.8480000000000001</v>
      </c>
      <c r="U354">
        <f>IF(A354=0,$AG$2,IF(A354=1,$AG$3,IF(A354=2,$AG$4,IF(A354=3,$AG$5,IF(A354=4,$AG$6,IF(A354=5,$AG$7,IF(A354=6,#REF!,IF(A354=7,$AG$9,IF(A354=8,$AG$8,"")))))))))</f>
        <v>8.4000000000000005E-2</v>
      </c>
      <c r="V354">
        <v>22.22</v>
      </c>
      <c r="W354">
        <f>$AD$6</f>
        <v>4.5454545454545456E-2</v>
      </c>
      <c r="X354">
        <f t="shared" si="66"/>
        <v>3.8545454545454549E-2</v>
      </c>
      <c r="Y354" s="32">
        <f t="shared" si="67"/>
        <v>81931.746682767392</v>
      </c>
      <c r="Z354" s="26">
        <f t="shared" si="68"/>
        <v>4595.495378814403</v>
      </c>
      <c r="AA354" s="26">
        <f t="shared" si="69"/>
        <v>224041.7579384183</v>
      </c>
    </row>
    <row r="355" spans="1:27" x14ac:dyDescent="0.35">
      <c r="A355" s="15">
        <v>5</v>
      </c>
      <c r="C355" s="16">
        <f t="shared" si="70"/>
        <v>44258</v>
      </c>
      <c r="D355" s="21">
        <v>352</v>
      </c>
      <c r="E355" s="17"/>
      <c r="F355" s="46"/>
      <c r="G355" s="46"/>
      <c r="H355" s="46">
        <v>1</v>
      </c>
      <c r="L355" s="19"/>
      <c r="Q355" s="31"/>
      <c r="R355" s="31"/>
      <c r="T355" s="24">
        <f t="shared" si="65"/>
        <v>1.8480000000000001</v>
      </c>
      <c r="U355">
        <f>IF(A355=0,$AG$2,IF(A355=1,$AG$3,IF(A355=2,$AG$4,IF(A355=3,$AG$5,IF(A355=4,$AG$6,IF(A355=5,$AG$7,IF(A355=6,#REF!,IF(A355=7,$AG$9,IF(A355=8,$AG$8,"")))))))))</f>
        <v>8.4000000000000005E-2</v>
      </c>
      <c r="V355">
        <v>22.22</v>
      </c>
      <c r="W355">
        <f>$AD$6</f>
        <v>4.5454545454545456E-2</v>
      </c>
      <c r="X355">
        <f t="shared" si="66"/>
        <v>3.8545454545454549E-2</v>
      </c>
      <c r="Y355" s="32">
        <f t="shared" si="67"/>
        <v>81829.909323755055</v>
      </c>
      <c r="Z355" s="26">
        <f t="shared" si="68"/>
        <v>4488.4465842442669</v>
      </c>
      <c r="AA355" s="26">
        <f t="shared" si="69"/>
        <v>224250.64409200079</v>
      </c>
    </row>
    <row r="356" spans="1:27" x14ac:dyDescent="0.35">
      <c r="A356" s="15">
        <v>5</v>
      </c>
      <c r="C356" s="16">
        <f t="shared" si="70"/>
        <v>44259</v>
      </c>
      <c r="D356" s="21">
        <v>353</v>
      </c>
      <c r="E356" s="17"/>
      <c r="F356" s="46"/>
      <c r="G356" s="46"/>
      <c r="H356" s="46">
        <v>1</v>
      </c>
      <c r="L356" s="19"/>
      <c r="Q356" s="31"/>
      <c r="R356" s="31"/>
      <c r="T356" s="24">
        <f t="shared" si="65"/>
        <v>1.8480000000000001</v>
      </c>
      <c r="U356">
        <f>IF(A356=0,$AG$2,IF(A356=1,$AG$3,IF(A356=2,$AG$4,IF(A356=3,$AG$5,IF(A356=4,$AG$6,IF(A356=5,$AG$7,IF(A356=6,#REF!,IF(A356=7,$AG$9,IF(A356=8,$AG$8,"")))))))))</f>
        <v>8.4000000000000005E-2</v>
      </c>
      <c r="V356">
        <v>22.22</v>
      </c>
      <c r="W356">
        <f>$AD$6</f>
        <v>4.5454545454545456E-2</v>
      </c>
      <c r="X356">
        <f t="shared" si="66"/>
        <v>3.8545454545454549E-2</v>
      </c>
      <c r="Y356" s="32">
        <f t="shared" si="67"/>
        <v>81730.567824091762</v>
      </c>
      <c r="Z356" s="26">
        <f t="shared" si="68"/>
        <v>4383.7677846237339</v>
      </c>
      <c r="AA356" s="26">
        <f t="shared" si="69"/>
        <v>224454.6643912846</v>
      </c>
    </row>
    <row r="357" spans="1:27" x14ac:dyDescent="0.35">
      <c r="A357" s="15">
        <v>5</v>
      </c>
      <c r="C357" s="16">
        <f t="shared" si="70"/>
        <v>44260</v>
      </c>
      <c r="D357" s="21">
        <v>354</v>
      </c>
      <c r="E357" s="17"/>
      <c r="F357" s="46"/>
      <c r="G357" s="46"/>
      <c r="H357" s="46">
        <v>1</v>
      </c>
      <c r="L357" s="19"/>
      <c r="Q357" s="31"/>
      <c r="R357" s="31"/>
      <c r="T357" s="24">
        <f t="shared" si="65"/>
        <v>1.8480000000000001</v>
      </c>
      <c r="U357">
        <f>IF(A357=0,$AG$2,IF(A357=1,$AG$3,IF(A357=2,$AG$4,IF(A357=3,$AG$5,IF(A357=4,$AG$6,IF(A357=5,$AG$7,IF(A357=6,#REF!,IF(A357=7,$AG$9,IF(A357=8,$AG$8,"")))))))))</f>
        <v>8.4000000000000005E-2</v>
      </c>
      <c r="V357">
        <v>22.22</v>
      </c>
      <c r="W357">
        <f>$AD$6</f>
        <v>4.5454545454545456E-2</v>
      </c>
      <c r="X357">
        <f t="shared" si="66"/>
        <v>3.8545454545454549E-2</v>
      </c>
      <c r="Y357" s="32">
        <f t="shared" si="67"/>
        <v>81633.660938190165</v>
      </c>
      <c r="Z357" s="26">
        <f t="shared" si="68"/>
        <v>4281.4124984969749</v>
      </c>
      <c r="AA357" s="26">
        <f t="shared" si="69"/>
        <v>224653.92656331297</v>
      </c>
    </row>
    <row r="358" spans="1:27" x14ac:dyDescent="0.35">
      <c r="A358" s="15">
        <v>5</v>
      </c>
      <c r="C358" s="16">
        <f t="shared" si="70"/>
        <v>44261</v>
      </c>
      <c r="D358" s="21">
        <v>355</v>
      </c>
      <c r="E358" s="17"/>
      <c r="F358" s="46"/>
      <c r="G358" s="46"/>
      <c r="H358" s="46">
        <v>1</v>
      </c>
      <c r="L358" s="19"/>
      <c r="Q358" s="31"/>
      <c r="R358" s="31"/>
      <c r="T358" s="24">
        <f t="shared" si="65"/>
        <v>1.8480000000000001</v>
      </c>
      <c r="U358">
        <f>IF(A358=0,$AG$2,IF(A358=1,$AG$3,IF(A358=2,$AG$4,IF(A358=3,$AG$5,IF(A358=4,$AG$6,IF(A358=5,$AG$7,IF(A358=6,#REF!,IF(A358=7,$AG$9,IF(A358=8,$AG$8,"")))))))))</f>
        <v>8.4000000000000005E-2</v>
      </c>
      <c r="V358">
        <v>22.22</v>
      </c>
      <c r="W358">
        <f>$AD$6</f>
        <v>4.5454545454545456E-2</v>
      </c>
      <c r="X358">
        <f t="shared" si="66"/>
        <v>3.8545454545454549E-2</v>
      </c>
      <c r="Y358" s="32">
        <f t="shared" si="67"/>
        <v>81539.128920712319</v>
      </c>
      <c r="Z358" s="26">
        <f t="shared" si="68"/>
        <v>4181.3348569522377</v>
      </c>
      <c r="AA358" s="26">
        <f t="shared" si="69"/>
        <v>224848.53622233556</v>
      </c>
    </row>
    <row r="359" spans="1:27" x14ac:dyDescent="0.35">
      <c r="A359" s="15">
        <v>5</v>
      </c>
      <c r="C359" s="16">
        <f t="shared" si="70"/>
        <v>44262</v>
      </c>
      <c r="D359" s="21">
        <v>356</v>
      </c>
      <c r="E359" s="17"/>
      <c r="F359" s="46"/>
      <c r="G359" s="46"/>
      <c r="H359" s="46">
        <v>1</v>
      </c>
      <c r="L359" s="19"/>
      <c r="Q359" s="31"/>
      <c r="R359" s="31"/>
      <c r="T359" s="24">
        <f t="shared" si="65"/>
        <v>1.8480000000000001</v>
      </c>
      <c r="U359">
        <f>IF(A359=0,$AG$2,IF(A359=1,$AG$3,IF(A359=2,$AG$4,IF(A359=3,$AG$5,IF(A359=4,$AG$6,IF(A359=5,$AG$7,IF(A359=6,#REF!,IF(A359=7,$AG$9,IF(A359=8,$AG$8,"")))))))))</f>
        <v>8.4000000000000005E-2</v>
      </c>
      <c r="V359">
        <v>22.22</v>
      </c>
      <c r="W359">
        <f>$AD$6</f>
        <v>4.5454545454545456E-2</v>
      </c>
      <c r="X359">
        <f t="shared" si="66"/>
        <v>3.8545454545454549E-2</v>
      </c>
      <c r="Y359" s="32">
        <f t="shared" si="67"/>
        <v>81446.913490388586</v>
      </c>
      <c r="Z359" s="26">
        <f t="shared" si="68"/>
        <v>4083.4896119599643</v>
      </c>
      <c r="AA359" s="26">
        <f t="shared" si="69"/>
        <v>225038.59689765159</v>
      </c>
    </row>
    <row r="360" spans="1:27" x14ac:dyDescent="0.35">
      <c r="A360" s="15">
        <v>5</v>
      </c>
      <c r="C360" s="16">
        <f t="shared" si="70"/>
        <v>44263</v>
      </c>
      <c r="D360" s="21">
        <v>357</v>
      </c>
      <c r="E360" s="17"/>
      <c r="F360" s="46"/>
      <c r="G360" s="46"/>
      <c r="H360" s="46">
        <v>1</v>
      </c>
      <c r="L360" s="19"/>
      <c r="Q360" s="31"/>
      <c r="R360" s="31"/>
      <c r="T360" s="24">
        <f t="shared" si="65"/>
        <v>1.8480000000000001</v>
      </c>
      <c r="U360">
        <f>IF(A360=0,$AG$2,IF(A360=1,$AG$3,IF(A360=2,$AG$4,IF(A360=3,$AG$5,IF(A360=4,$AG$6,IF(A360=5,$AG$7,IF(A360=6,#REF!,IF(A360=7,$AG$9,IF(A360=8,$AG$8,"")))))))))</f>
        <v>8.4000000000000005E-2</v>
      </c>
      <c r="V360">
        <v>22.22</v>
      </c>
      <c r="W360">
        <f>$AD$6</f>
        <v>4.5454545454545456E-2</v>
      </c>
      <c r="X360">
        <f t="shared" si="66"/>
        <v>3.8545454545454549E-2</v>
      </c>
      <c r="Y360" s="32">
        <f t="shared" si="67"/>
        <v>81356.957794651127</v>
      </c>
      <c r="Z360" s="26">
        <f t="shared" si="68"/>
        <v>3987.8321435174312</v>
      </c>
      <c r="AA360" s="26">
        <f t="shared" si="69"/>
        <v>225224.21006183157</v>
      </c>
    </row>
    <row r="361" spans="1:27" x14ac:dyDescent="0.35">
      <c r="A361" s="15">
        <v>5</v>
      </c>
      <c r="C361" s="16">
        <f t="shared" si="70"/>
        <v>44264</v>
      </c>
      <c r="D361" s="21">
        <v>358</v>
      </c>
      <c r="E361" s="17"/>
      <c r="F361" s="46"/>
      <c r="G361" s="46"/>
      <c r="H361" s="46">
        <v>1</v>
      </c>
      <c r="L361" s="19"/>
      <c r="Q361" s="31"/>
      <c r="R361" s="31"/>
      <c r="T361" s="24">
        <f t="shared" si="65"/>
        <v>1.8480000000000001</v>
      </c>
      <c r="U361">
        <f>IF(A361=0,$AG$2,IF(A361=1,$AG$3,IF(A361=2,$AG$4,IF(A361=3,$AG$5,IF(A361=4,$AG$6,IF(A361=5,$AG$7,IF(A361=6,#REF!,IF(A361=7,$AG$9,IF(A361=8,$AG$8,"")))))))))</f>
        <v>8.4000000000000005E-2</v>
      </c>
      <c r="V361">
        <v>22.22</v>
      </c>
      <c r="W361">
        <f>$AD$6</f>
        <v>4.5454545454545456E-2</v>
      </c>
      <c r="X361">
        <f t="shared" si="66"/>
        <v>3.8545454545454549E-2</v>
      </c>
      <c r="Y361" s="32">
        <f t="shared" si="67"/>
        <v>81269.206375068447</v>
      </c>
      <c r="Z361" s="26">
        <f t="shared" si="68"/>
        <v>3894.3184656674989</v>
      </c>
      <c r="AA361" s="26">
        <f t="shared" si="69"/>
        <v>225405.4751592642</v>
      </c>
    </row>
    <row r="362" spans="1:27" x14ac:dyDescent="0.35">
      <c r="A362" s="15">
        <v>5</v>
      </c>
      <c r="C362" s="16">
        <f t="shared" si="70"/>
        <v>44265</v>
      </c>
      <c r="D362" s="21">
        <v>359</v>
      </c>
      <c r="E362" s="17"/>
      <c r="F362" s="46"/>
      <c r="G362" s="46"/>
      <c r="H362" s="46">
        <v>1</v>
      </c>
      <c r="L362" s="19"/>
      <c r="Q362" s="31"/>
      <c r="R362" s="31"/>
      <c r="T362" s="24">
        <f t="shared" si="65"/>
        <v>1.8480000000000001</v>
      </c>
      <c r="U362">
        <f>IF(A362=0,$AG$2,IF(A362=1,$AG$3,IF(A362=2,$AG$4,IF(A362=3,$AG$5,IF(A362=4,$AG$6,IF(A362=5,$AG$7,IF(A362=6,#REF!,IF(A362=7,$AG$9,IF(A362=8,$AG$8,"")))))))))</f>
        <v>8.4000000000000005E-2</v>
      </c>
      <c r="V362">
        <v>22.22</v>
      </c>
      <c r="W362">
        <f>$AD$6</f>
        <v>4.5454545454545456E-2</v>
      </c>
      <c r="X362">
        <f t="shared" si="66"/>
        <v>3.8545454545454549E-2</v>
      </c>
      <c r="Y362" s="32">
        <f t="shared" si="67"/>
        <v>81183.605133567602</v>
      </c>
      <c r="Z362" s="26">
        <f t="shared" si="68"/>
        <v>3802.9052314561773</v>
      </c>
      <c r="AA362" s="26">
        <f t="shared" si="69"/>
        <v>225582.48963497634</v>
      </c>
    </row>
    <row r="363" spans="1:27" x14ac:dyDescent="0.35">
      <c r="A363" s="15">
        <v>5</v>
      </c>
      <c r="C363" s="16">
        <f t="shared" si="70"/>
        <v>44266</v>
      </c>
      <c r="D363" s="21">
        <v>360</v>
      </c>
      <c r="E363" s="17"/>
      <c r="F363" s="46"/>
      <c r="G363" s="46"/>
      <c r="H363" s="46">
        <v>1</v>
      </c>
      <c r="L363" s="19"/>
      <c r="Q363" s="31"/>
      <c r="R363" s="31"/>
      <c r="T363" s="24">
        <f t="shared" si="65"/>
        <v>1.8480000000000001</v>
      </c>
      <c r="U363">
        <f>IF(A363=0,$AG$2,IF(A363=1,$AG$3,IF(A363=2,$AG$4,IF(A363=3,$AG$5,IF(A363=4,$AG$6,IF(A363=5,$AG$7,IF(A363=6,#REF!,IF(A363=7,$AG$9,IF(A363=8,$AG$8,"")))))))))</f>
        <v>8.4000000000000005E-2</v>
      </c>
      <c r="V363">
        <v>22.22</v>
      </c>
      <c r="W363">
        <f>$AD$6</f>
        <v>4.5454545454545456E-2</v>
      </c>
      <c r="X363">
        <f t="shared" si="66"/>
        <v>3.8545454545454549E-2</v>
      </c>
      <c r="Y363" s="32">
        <f t="shared" si="67"/>
        <v>81100.101299430287</v>
      </c>
      <c r="Z363" s="26">
        <f t="shared" si="68"/>
        <v>3713.5497368909364</v>
      </c>
      <c r="AA363" s="26">
        <f t="shared" si="69"/>
        <v>225755.3489636789</v>
      </c>
    </row>
    <row r="364" spans="1:27" x14ac:dyDescent="0.35">
      <c r="A364" s="15">
        <v>5</v>
      </c>
      <c r="C364" s="16">
        <f t="shared" si="70"/>
        <v>44267</v>
      </c>
      <c r="D364" s="21">
        <v>361</v>
      </c>
      <c r="E364" s="17"/>
      <c r="F364" s="46"/>
      <c r="G364" s="46"/>
      <c r="H364" s="46">
        <v>1</v>
      </c>
      <c r="L364" s="19"/>
      <c r="Q364" s="31"/>
      <c r="R364" s="31"/>
      <c r="T364" s="24">
        <f t="shared" si="65"/>
        <v>1.8480000000000001</v>
      </c>
      <c r="U364">
        <f>IF(A364=0,$AG$2,IF(A364=1,$AG$3,IF(A364=2,$AG$4,IF(A364=3,$AG$5,IF(A364=4,$AG$6,IF(A364=5,$AG$7,IF(A364=6,#REF!,IF(A364=7,$AG$9,IF(A364=8,$AG$8,"")))))))))</f>
        <v>8.4000000000000005E-2</v>
      </c>
      <c r="V364">
        <v>22.22</v>
      </c>
      <c r="W364">
        <f>$AD$6</f>
        <v>4.5454545454545456E-2</v>
      </c>
      <c r="X364">
        <f t="shared" si="66"/>
        <v>3.8545454545454549E-2</v>
      </c>
      <c r="Y364" s="32">
        <f t="shared" si="67"/>
        <v>81018.643397048989</v>
      </c>
      <c r="Z364" s="26">
        <f t="shared" si="68"/>
        <v>3626.209923959012</v>
      </c>
      <c r="AA364" s="26">
        <f t="shared" si="69"/>
        <v>225924.14667899214</v>
      </c>
    </row>
    <row r="365" spans="1:27" x14ac:dyDescent="0.35">
      <c r="A365" s="15">
        <v>5</v>
      </c>
      <c r="C365" s="16">
        <f t="shared" si="70"/>
        <v>44268</v>
      </c>
      <c r="D365" s="21">
        <v>362</v>
      </c>
      <c r="E365" s="17"/>
      <c r="F365" s="46"/>
      <c r="G365" s="46"/>
      <c r="H365" s="46">
        <v>1</v>
      </c>
      <c r="L365" s="19"/>
      <c r="Q365" s="31"/>
      <c r="R365" s="31"/>
      <c r="T365" s="24">
        <f t="shared" si="65"/>
        <v>1.8480000000000001</v>
      </c>
      <c r="U365">
        <f>IF(A365=0,$AG$2,IF(A365=1,$AG$3,IF(A365=2,$AG$4,IF(A365=3,$AG$5,IF(A365=4,$AG$6,IF(A365=5,$AG$7,IF(A365=6,#REF!,IF(A365=7,$AG$9,IF(A365=8,$AG$8,"")))))))))</f>
        <v>8.4000000000000005E-2</v>
      </c>
      <c r="V365">
        <v>22.22</v>
      </c>
      <c r="W365">
        <f>$AD$6</f>
        <v>4.5454545454545456E-2</v>
      </c>
      <c r="X365">
        <f t="shared" si="66"/>
        <v>3.8545454545454549E-2</v>
      </c>
      <c r="Y365" s="32">
        <f t="shared" si="67"/>
        <v>80939.181214429351</v>
      </c>
      <c r="Z365" s="26">
        <f t="shared" si="68"/>
        <v>3540.8443827623269</v>
      </c>
      <c r="AA365" s="26">
        <f t="shared" si="69"/>
        <v>226088.97440280847</v>
      </c>
    </row>
    <row r="366" spans="1:27" x14ac:dyDescent="0.35">
      <c r="A366" s="15">
        <v>5</v>
      </c>
      <c r="C366" s="16">
        <f t="shared" si="70"/>
        <v>44269</v>
      </c>
      <c r="D366" s="21">
        <v>363</v>
      </c>
      <c r="E366" s="17"/>
      <c r="F366" s="46"/>
      <c r="G366" s="46"/>
      <c r="H366" s="46">
        <v>1</v>
      </c>
      <c r="L366" s="19"/>
      <c r="Q366" s="31"/>
      <c r="R366" s="31"/>
      <c r="T366" s="24">
        <f t="shared" si="65"/>
        <v>1.8480000000000001</v>
      </c>
      <c r="U366">
        <f>IF(A366=0,$AG$2,IF(A366=1,$AG$3,IF(A366=2,$AG$4,IF(A366=3,$AG$5,IF(A366=4,$AG$6,IF(A366=5,$AG$7,IF(A366=6,#REF!,IF(A366=7,$AG$9,IF(A366=8,$AG$8,"")))))))))</f>
        <v>8.4000000000000005E-2</v>
      </c>
      <c r="V366">
        <v>22.22</v>
      </c>
      <c r="W366">
        <f>$AD$6</f>
        <v>4.5454545454545456E-2</v>
      </c>
      <c r="X366">
        <f t="shared" si="66"/>
        <v>3.8545454545454549E-2</v>
      </c>
      <c r="Y366" s="32">
        <f t="shared" si="67"/>
        <v>80861.665772424793</v>
      </c>
      <c r="Z366" s="26">
        <f t="shared" si="68"/>
        <v>3457.4123528231489</v>
      </c>
      <c r="AA366" s="26">
        <f t="shared" si="69"/>
        <v>226249.92187475221</v>
      </c>
    </row>
  </sheetData>
  <conditionalFormatting sqref="C1:L1048576">
    <cfRule type="timePeriod" dxfId="0" priority="1" timePeriod="today">
      <formula>FLOOR(C1,1)=TODAY()</formula>
    </cfRule>
  </conditionalFormatting>
  <hyperlinks>
    <hyperlink ref="AM7" r:id="rId1" xr:uid="{EA71D8C2-550F-4302-8A0F-BCED98A26D60}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 Model Pre-Reopen</vt:lpstr>
      <vt:lpstr>SIR 75% Reopen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Penuliar, Michael</dc:creator>
  <cp:lastModifiedBy>Penuliar, Michael</cp:lastModifiedBy>
  <dcterms:created xsi:type="dcterms:W3CDTF">2020-08-11T19:50:30Z</dcterms:created>
  <dcterms:modified xsi:type="dcterms:W3CDTF">2020-08-11T21:46:39Z</dcterms:modified>
</cp:coreProperties>
</file>