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reira\Documents\terciario\2023-eam\"/>
    </mc:Choice>
  </mc:AlternateContent>
  <xr:revisionPtr revIDLastSave="0" documentId="13_ncr:1_{7AB3C28B-A41D-4C77-B3E8-A4E55EC4A098}" xr6:coauthVersionLast="47" xr6:coauthVersionMax="47" xr10:uidLastSave="{00000000-0000-0000-0000-000000000000}"/>
  <bookViews>
    <workbookView xWindow="-120" yWindow="-120" windowWidth="29040" windowHeight="15840" xr2:uid="{8B4C3B01-66A7-4805-B804-B77898F49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1" l="1"/>
  <c r="N9" i="1"/>
  <c r="M9" i="1"/>
  <c r="L9" i="1"/>
  <c r="N7" i="1"/>
  <c r="N6" i="1"/>
  <c r="N5" i="1"/>
  <c r="F23" i="1"/>
  <c r="F22" i="1"/>
  <c r="F19" i="1"/>
  <c r="F18" i="1"/>
  <c r="F14" i="1"/>
  <c r="F12" i="1"/>
  <c r="I25" i="1"/>
  <c r="I24" i="1"/>
  <c r="H24" i="1"/>
  <c r="F24" i="1"/>
  <c r="I18" i="1"/>
  <c r="I14" i="1"/>
  <c r="H17" i="1"/>
  <c r="H13" i="1"/>
  <c r="I17" i="1"/>
  <c r="F17" i="1"/>
  <c r="I13" i="1"/>
  <c r="F13" i="1"/>
  <c r="D22" i="1"/>
  <c r="E24" i="1"/>
  <c r="D24" i="1"/>
  <c r="C24" i="1"/>
  <c r="E23" i="1"/>
  <c r="D23" i="1"/>
  <c r="C23" i="1"/>
  <c r="E22" i="1"/>
  <c r="C22" i="1"/>
  <c r="E19" i="1"/>
  <c r="D19" i="1"/>
  <c r="C19" i="1"/>
  <c r="E18" i="1"/>
  <c r="D18" i="1"/>
  <c r="C18" i="1"/>
  <c r="E17" i="1"/>
  <c r="D17" i="1"/>
  <c r="C17" i="1"/>
  <c r="E14" i="1"/>
  <c r="D14" i="1"/>
  <c r="C14" i="1"/>
  <c r="E13" i="1"/>
  <c r="D13" i="1"/>
  <c r="C13" i="1"/>
  <c r="E12" i="1"/>
  <c r="D12" i="1"/>
  <c r="C12" i="1"/>
  <c r="F5" i="1"/>
  <c r="F4" i="1"/>
  <c r="F3" i="1"/>
</calcChain>
</file>

<file path=xl/sharedStrings.xml><?xml version="1.0" encoding="utf-8"?>
<sst xmlns="http://schemas.openxmlformats.org/spreadsheetml/2006/main" count="55" uniqueCount="34">
  <si>
    <t>Almendras</t>
  </si>
  <si>
    <t>Castañas</t>
  </si>
  <si>
    <t>Nueces</t>
  </si>
  <si>
    <r>
      <t>Carbohidratos </t>
    </r>
    <r>
      <rPr>
        <sz val="11"/>
        <color rgb="FF2F6473"/>
        <rFont val="Arial"/>
        <family val="2"/>
      </rPr>
      <t>(g/taza)</t>
    </r>
  </si>
  <si>
    <r>
      <t>Grasas </t>
    </r>
    <r>
      <rPr>
        <sz val="11"/>
        <color rgb="FF2F6473"/>
        <rFont val="Arial"/>
        <family val="2"/>
      </rPr>
      <t>(g/taza)</t>
    </r>
  </si>
  <si>
    <t>Entrenamiento</t>
  </si>
  <si>
    <t>Recreo</t>
  </si>
  <si>
    <t>Energia</t>
  </si>
  <si>
    <t>Valor nutricional en 1 taza</t>
  </si>
  <si>
    <t>Proorciones de tazas en cada producto</t>
  </si>
  <si>
    <t>Valor nutrucional de producto Entrenamiento (2,5 kg)</t>
  </si>
  <si>
    <t>Carbohidratos</t>
  </si>
  <si>
    <t>Grasas</t>
  </si>
  <si>
    <t>Proteínas</t>
  </si>
  <si>
    <t>Valor nutrucional de producto Recreo (2,5 kg)</t>
  </si>
  <si>
    <t>Valor nutrucional de producto Energia (2,5 kg)</t>
  </si>
  <si>
    <r>
      <t>Proteínas </t>
    </r>
    <r>
      <rPr>
        <sz val="11"/>
        <color rgb="FF2F6473"/>
        <rFont val="Arial"/>
        <family val="2"/>
      </rPr>
      <t>(g/taza)</t>
    </r>
  </si>
  <si>
    <t>Total NUTRICIONAL en 2,5 KG</t>
  </si>
  <si>
    <t>Un paquete de 50 g tiene 4,3 gramos de  Proteínas</t>
  </si>
  <si>
    <t>Un paquete de 50 g tiene 15,5 gramos de Grasas</t>
  </si>
  <si>
    <t>Un paquete de 50 g tiene 7,8 gramos de Carbohidratos</t>
  </si>
  <si>
    <t>Paquete de</t>
  </si>
  <si>
    <t>Total grasas</t>
  </si>
  <si>
    <t>Producto</t>
  </si>
  <si>
    <t>Entrenamiento x 100</t>
  </si>
  <si>
    <t>Pan dulce 100entrenamiento+300recreo+200energia</t>
  </si>
  <si>
    <t>Recreo x 300</t>
  </si>
  <si>
    <t>Energia x 200</t>
  </si>
  <si>
    <t>grasas del pandulce</t>
  </si>
  <si>
    <t>Respuesta 2</t>
  </si>
  <si>
    <t>Respuesta 3</t>
  </si>
  <si>
    <t>Respuesta 4</t>
  </si>
  <si>
    <t>Respuesta 5</t>
  </si>
  <si>
    <t>Nota: Cada taza tiene 250 g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</si>
</sst>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F6473"/>
      <name val="Arial"/>
      <family val="2"/>
    </font>
    <font>
      <b/>
      <sz val="11"/>
      <color rgb="FF2F647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EF2F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3" borderId="0" xfId="0" applyFill="1"/>
    <xf numFmtId="0" fontId="2" fillId="3" borderId="0" xfId="0" applyFont="1" applyFill="1" applyAlignment="1">
      <alignment horizontal="center" vertical="center" wrapText="1"/>
    </xf>
    <xf numFmtId="4" fontId="2" fillId="2" borderId="0" xfId="0" applyNumberFormat="1" applyFont="1" applyFill="1" applyAlignment="1">
      <alignment horizontal="center" vertical="center" wrapText="1"/>
    </xf>
    <xf numFmtId="4" fontId="0" fillId="0" borderId="0" xfId="0" applyNumberFormat="1"/>
    <xf numFmtId="0" fontId="0" fillId="4" borderId="0" xfId="0" applyFill="1"/>
    <xf numFmtId="0" fontId="2" fillId="5" borderId="0" xfId="0" applyFont="1" applyFill="1" applyAlignment="1">
      <alignment horizontal="center" vertical="center" wrapText="1"/>
    </xf>
    <xf numFmtId="0" fontId="0" fillId="5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F68B-3F67-4785-9D92-B13B04E29711}">
  <dimension ref="A2:Q25"/>
  <sheetViews>
    <sheetView tabSelected="1" zoomScaleNormal="100" workbookViewId="0">
      <selection activeCell="O9" sqref="O9"/>
    </sheetView>
  </sheetViews>
  <sheetFormatPr baseColWidth="10" defaultRowHeight="15" x14ac:dyDescent="0.25"/>
  <cols>
    <col min="1" max="1" width="25" customWidth="1"/>
    <col min="2" max="2" width="32.85546875" customWidth="1"/>
    <col min="3" max="3" width="15.28515625" customWidth="1"/>
    <col min="6" max="6" width="19.28515625" customWidth="1"/>
    <col min="7" max="7" width="25.85546875" customWidth="1"/>
    <col min="8" max="8" width="11.7109375" customWidth="1"/>
    <col min="9" max="9" width="10.28515625" bestFit="1" customWidth="1"/>
    <col min="10" max="10" width="8.7109375" bestFit="1" customWidth="1"/>
    <col min="11" max="11" width="17.28515625" customWidth="1"/>
    <col min="12" max="12" width="24.140625" bestFit="1" customWidth="1"/>
    <col min="13" max="13" width="15" customWidth="1"/>
    <col min="14" max="14" width="14.42578125" customWidth="1"/>
  </cols>
  <sheetData>
    <row r="2" spans="1:17" ht="35.25" customHeight="1" x14ac:dyDescent="0.25">
      <c r="B2" s="3" t="s">
        <v>9</v>
      </c>
      <c r="C2" s="1" t="s">
        <v>0</v>
      </c>
      <c r="D2" s="1" t="s">
        <v>1</v>
      </c>
      <c r="E2" s="1" t="s">
        <v>2</v>
      </c>
      <c r="F2">
        <v>0.25</v>
      </c>
      <c r="G2" s="2" t="s">
        <v>8</v>
      </c>
      <c r="H2" s="1" t="s">
        <v>0</v>
      </c>
      <c r="I2" s="1" t="s">
        <v>1</v>
      </c>
      <c r="J2" s="1" t="s">
        <v>2</v>
      </c>
      <c r="L2" s="8" t="s">
        <v>32</v>
      </c>
    </row>
    <row r="3" spans="1:17" x14ac:dyDescent="0.25">
      <c r="B3" s="1" t="s">
        <v>5</v>
      </c>
      <c r="C3">
        <v>6</v>
      </c>
      <c r="D3">
        <v>3</v>
      </c>
      <c r="E3">
        <v>1</v>
      </c>
      <c r="F3">
        <f>+C3*$F$2+D3*$F$2+E3*$F$2</f>
        <v>2.5</v>
      </c>
      <c r="G3" s="1" t="s">
        <v>16</v>
      </c>
      <c r="H3" s="4">
        <v>26.2</v>
      </c>
      <c r="I3" s="4">
        <v>21</v>
      </c>
      <c r="J3" s="4">
        <v>10.1</v>
      </c>
      <c r="L3" s="6" t="s">
        <v>25</v>
      </c>
      <c r="M3" s="6"/>
      <c r="N3" s="6"/>
      <c r="O3" s="6"/>
      <c r="P3" s="6"/>
      <c r="Q3" s="6"/>
    </row>
    <row r="4" spans="1:17" x14ac:dyDescent="0.25">
      <c r="B4" s="1" t="s">
        <v>6</v>
      </c>
      <c r="C4">
        <v>3</v>
      </c>
      <c r="D4">
        <v>6</v>
      </c>
      <c r="E4">
        <v>1</v>
      </c>
      <c r="F4">
        <f t="shared" ref="F4:F5" si="0">+C4*$F$2+D4*$F$2+E4*$F$2</f>
        <v>2.5</v>
      </c>
      <c r="G4" s="1" t="s">
        <v>3</v>
      </c>
      <c r="H4" s="4">
        <v>40.200000000000003</v>
      </c>
      <c r="I4" s="4">
        <v>44.8</v>
      </c>
      <c r="J4" s="4">
        <v>14.3</v>
      </c>
      <c r="L4" s="6" t="s">
        <v>21</v>
      </c>
      <c r="M4" s="6" t="s">
        <v>23</v>
      </c>
      <c r="N4" s="6" t="s">
        <v>22</v>
      </c>
      <c r="O4" s="6"/>
      <c r="P4" s="6"/>
      <c r="Q4" s="6"/>
    </row>
    <row r="5" spans="1:17" x14ac:dyDescent="0.25">
      <c r="B5" s="1" t="s">
        <v>7</v>
      </c>
      <c r="C5">
        <v>3</v>
      </c>
      <c r="D5">
        <v>1</v>
      </c>
      <c r="E5">
        <v>6</v>
      </c>
      <c r="F5">
        <f t="shared" si="0"/>
        <v>2.5</v>
      </c>
      <c r="G5" s="1" t="s">
        <v>4</v>
      </c>
      <c r="H5" s="4">
        <v>71.900000000000006</v>
      </c>
      <c r="I5" s="4">
        <v>63.5</v>
      </c>
      <c r="J5" s="4">
        <v>82.8</v>
      </c>
      <c r="L5" s="6">
        <v>2500</v>
      </c>
      <c r="M5" s="6" t="s">
        <v>5</v>
      </c>
      <c r="N5" s="6">
        <f>+$F$14</f>
        <v>704.7</v>
      </c>
      <c r="O5" s="6"/>
      <c r="P5" s="6"/>
      <c r="Q5" s="6"/>
    </row>
    <row r="6" spans="1:17" x14ac:dyDescent="0.25">
      <c r="H6" s="5"/>
      <c r="I6" s="5"/>
      <c r="J6" s="5"/>
      <c r="K6" s="5"/>
      <c r="L6" s="6">
        <v>2500</v>
      </c>
      <c r="M6" s="6" t="s">
        <v>6</v>
      </c>
      <c r="N6" s="6">
        <f>+$F$19</f>
        <v>679.5</v>
      </c>
      <c r="O6" s="6"/>
      <c r="P6" s="6"/>
      <c r="Q6" s="6"/>
    </row>
    <row r="7" spans="1:17" x14ac:dyDescent="0.25">
      <c r="L7" s="6">
        <v>2500</v>
      </c>
      <c r="M7" s="6" t="s">
        <v>7</v>
      </c>
      <c r="N7" s="6">
        <f>+$F$24</f>
        <v>776</v>
      </c>
      <c r="O7" s="6"/>
      <c r="P7" s="6"/>
      <c r="Q7" s="6"/>
    </row>
    <row r="8" spans="1:17" x14ac:dyDescent="0.25">
      <c r="L8" s="6" t="s">
        <v>24</v>
      </c>
      <c r="M8" s="6" t="s">
        <v>26</v>
      </c>
      <c r="N8" s="6" t="s">
        <v>27</v>
      </c>
      <c r="O8" s="6"/>
      <c r="P8" s="6"/>
      <c r="Q8" s="6"/>
    </row>
    <row r="9" spans="1:17" ht="30" x14ac:dyDescent="0.25">
      <c r="B9" t="s">
        <v>33</v>
      </c>
      <c r="L9" s="6">
        <f>+(N5/L5)*100</f>
        <v>28.188000000000002</v>
      </c>
      <c r="M9" s="6">
        <f>+(N6/L6)*300</f>
        <v>81.539999999999992</v>
      </c>
      <c r="N9" s="6">
        <f>+(N7/L7) * 200</f>
        <v>62.08</v>
      </c>
      <c r="O9" s="8">
        <f>SUM(L9:N9)</f>
        <v>171.80799999999999</v>
      </c>
      <c r="P9" s="10" t="s">
        <v>28</v>
      </c>
      <c r="Q9" s="6"/>
    </row>
    <row r="10" spans="1:17" ht="45" x14ac:dyDescent="0.25">
      <c r="F10" s="9" t="s">
        <v>17</v>
      </c>
    </row>
    <row r="11" spans="1:17" ht="45" x14ac:dyDescent="0.25">
      <c r="A11" s="1" t="s">
        <v>10</v>
      </c>
      <c r="B11" s="2"/>
      <c r="C11" s="1" t="s">
        <v>0</v>
      </c>
      <c r="D11" s="1" t="s">
        <v>1</v>
      </c>
      <c r="E11" s="1" t="s">
        <v>2</v>
      </c>
      <c r="H11" s="7" t="s">
        <v>29</v>
      </c>
    </row>
    <row r="12" spans="1:17" x14ac:dyDescent="0.25">
      <c r="B12" s="1" t="s">
        <v>13</v>
      </c>
      <c r="C12">
        <f>+C$3*H3</f>
        <v>157.19999999999999</v>
      </c>
      <c r="D12">
        <f>+D$3*I3</f>
        <v>63</v>
      </c>
      <c r="E12">
        <f>+E$3*J3</f>
        <v>10.1</v>
      </c>
      <c r="F12">
        <f>+(C12+D12+E12)</f>
        <v>230.29999999999998</v>
      </c>
      <c r="H12" s="6" t="s">
        <v>20</v>
      </c>
      <c r="I12" s="6"/>
      <c r="J12" s="6"/>
      <c r="K12" s="6"/>
    </row>
    <row r="13" spans="1:17" x14ac:dyDescent="0.25">
      <c r="B13" s="1" t="s">
        <v>11</v>
      </c>
      <c r="C13">
        <f>+C$3*H4</f>
        <v>241.20000000000002</v>
      </c>
      <c r="D13">
        <f t="shared" ref="D13:E13" si="1">+D$3*I4</f>
        <v>134.39999999999998</v>
      </c>
      <c r="E13">
        <f t="shared" si="1"/>
        <v>14.3</v>
      </c>
      <c r="F13">
        <f>+(C13+D13+E13)</f>
        <v>389.90000000000003</v>
      </c>
      <c r="H13" s="6">
        <f>2.5*1000</f>
        <v>2500</v>
      </c>
      <c r="I13" s="6">
        <f>+F13</f>
        <v>389.90000000000003</v>
      </c>
      <c r="J13" s="6"/>
      <c r="K13" s="6"/>
    </row>
    <row r="14" spans="1:17" x14ac:dyDescent="0.25">
      <c r="B14" s="1" t="s">
        <v>12</v>
      </c>
      <c r="C14">
        <f>+C$3*H5</f>
        <v>431.40000000000003</v>
      </c>
      <c r="D14">
        <f t="shared" ref="D14" si="2">+D$3*I5</f>
        <v>190.5</v>
      </c>
      <c r="E14">
        <f t="shared" ref="E14" si="3">+E$3*J5</f>
        <v>82.8</v>
      </c>
      <c r="F14">
        <f>+(C14+D14+E14)</f>
        <v>704.7</v>
      </c>
      <c r="H14" s="6">
        <v>50</v>
      </c>
      <c r="I14" s="8">
        <f>+H14*I13/H13</f>
        <v>7.798</v>
      </c>
      <c r="J14" s="6"/>
      <c r="K14" s="6"/>
    </row>
    <row r="15" spans="1:17" x14ac:dyDescent="0.25">
      <c r="H15" s="8" t="s">
        <v>30</v>
      </c>
    </row>
    <row r="16" spans="1:17" ht="30" x14ac:dyDescent="0.25">
      <c r="A16" s="1" t="s">
        <v>14</v>
      </c>
      <c r="B16" s="2"/>
      <c r="C16" s="1" t="s">
        <v>0</v>
      </c>
      <c r="D16" s="1" t="s">
        <v>1</v>
      </c>
      <c r="E16" s="1" t="s">
        <v>2</v>
      </c>
      <c r="H16" s="6" t="s">
        <v>18</v>
      </c>
      <c r="I16" s="6"/>
      <c r="J16" s="6"/>
      <c r="K16" s="6"/>
    </row>
    <row r="17" spans="1:11" x14ac:dyDescent="0.25">
      <c r="B17" s="1" t="s">
        <v>13</v>
      </c>
      <c r="C17">
        <f>+C$4*H3</f>
        <v>78.599999999999994</v>
      </c>
      <c r="D17">
        <f>+D$4*I3</f>
        <v>126</v>
      </c>
      <c r="E17">
        <f>+E$4*J3</f>
        <v>10.1</v>
      </c>
      <c r="F17">
        <f>SUM(C17:E17)</f>
        <v>214.7</v>
      </c>
      <c r="H17" s="6">
        <f>2.5*1000</f>
        <v>2500</v>
      </c>
      <c r="I17" s="6">
        <f>+F17</f>
        <v>214.7</v>
      </c>
      <c r="J17" s="6"/>
      <c r="K17" s="6"/>
    </row>
    <row r="18" spans="1:11" x14ac:dyDescent="0.25">
      <c r="B18" s="1" t="s">
        <v>11</v>
      </c>
      <c r="C18">
        <f>+C$4*H4</f>
        <v>120.60000000000001</v>
      </c>
      <c r="D18">
        <f>+D$4*I4</f>
        <v>268.79999999999995</v>
      </c>
      <c r="E18">
        <f>+E$4*J4</f>
        <v>14.3</v>
      </c>
      <c r="F18">
        <f t="shared" ref="F18:F19" si="4">SUM(C18:E18)</f>
        <v>403.7</v>
      </c>
      <c r="H18" s="6">
        <v>50</v>
      </c>
      <c r="I18" s="8">
        <f>+H18*I17/H17</f>
        <v>4.2939999999999996</v>
      </c>
      <c r="J18" s="6"/>
      <c r="K18" s="6"/>
    </row>
    <row r="19" spans="1:11" x14ac:dyDescent="0.25">
      <c r="B19" s="1" t="s">
        <v>12</v>
      </c>
      <c r="C19">
        <f>+C$4*H5</f>
        <v>215.70000000000002</v>
      </c>
      <c r="D19">
        <f>+D$4*I5</f>
        <v>381</v>
      </c>
      <c r="E19">
        <f>+E$4*J5</f>
        <v>82.8</v>
      </c>
      <c r="F19">
        <f t="shared" si="4"/>
        <v>679.5</v>
      </c>
    </row>
    <row r="21" spans="1:11" ht="45" x14ac:dyDescent="0.25">
      <c r="A21" s="1" t="s">
        <v>15</v>
      </c>
      <c r="B21" s="2"/>
      <c r="C21" s="1" t="s">
        <v>0</v>
      </c>
      <c r="D21" s="1" t="s">
        <v>1</v>
      </c>
      <c r="E21" s="1" t="s">
        <v>2</v>
      </c>
    </row>
    <row r="22" spans="1:11" x14ac:dyDescent="0.25">
      <c r="B22" s="1" t="s">
        <v>13</v>
      </c>
      <c r="C22">
        <f>+C$5*H3</f>
        <v>78.599999999999994</v>
      </c>
      <c r="D22">
        <f>+D$5*I3</f>
        <v>21</v>
      </c>
      <c r="E22">
        <f>+E$5*J3</f>
        <v>60.599999999999994</v>
      </c>
      <c r="F22">
        <f t="shared" ref="F22:F23" si="5">SUM(C22:E22)</f>
        <v>160.19999999999999</v>
      </c>
      <c r="H22" s="8" t="s">
        <v>31</v>
      </c>
    </row>
    <row r="23" spans="1:11" x14ac:dyDescent="0.25">
      <c r="B23" s="1" t="s">
        <v>11</v>
      </c>
      <c r="C23">
        <f>+C$5*H4</f>
        <v>120.60000000000001</v>
      </c>
      <c r="D23">
        <f t="shared" ref="D23:E23" si="6">+D$5*I4</f>
        <v>44.8</v>
      </c>
      <c r="E23">
        <f t="shared" si="6"/>
        <v>85.800000000000011</v>
      </c>
      <c r="F23">
        <f t="shared" si="5"/>
        <v>251.20000000000002</v>
      </c>
      <c r="H23" s="6" t="s">
        <v>19</v>
      </c>
      <c r="I23" s="6"/>
      <c r="J23" s="6"/>
      <c r="K23" s="6"/>
    </row>
    <row r="24" spans="1:11" x14ac:dyDescent="0.25">
      <c r="B24" s="1" t="s">
        <v>12</v>
      </c>
      <c r="C24">
        <f>+C$5*H5</f>
        <v>215.70000000000002</v>
      </c>
      <c r="D24">
        <f t="shared" ref="D24" si="7">+D$5*I5</f>
        <v>63.5</v>
      </c>
      <c r="E24">
        <f>+E$5*J5</f>
        <v>496.79999999999995</v>
      </c>
      <c r="F24">
        <f>SUM(C24:E24)</f>
        <v>776</v>
      </c>
      <c r="H24" s="6">
        <f>2.5*1000</f>
        <v>2500</v>
      </c>
      <c r="I24" s="6">
        <f>+F24</f>
        <v>776</v>
      </c>
      <c r="J24" s="6"/>
      <c r="K24" s="6"/>
    </row>
    <row r="25" spans="1:11" x14ac:dyDescent="0.25">
      <c r="H25" s="6">
        <v>50</v>
      </c>
      <c r="I25" s="8">
        <f>+H25*I24/H24</f>
        <v>15.52</v>
      </c>
      <c r="J25" s="6"/>
      <c r="K25" s="6"/>
    </row>
  </sheetData>
  <pageMargins left="0.7" right="0.7" top="0.75" bottom="0.75" header="0.3" footer="0.3"/>
  <pageSetup orientation="portrait" verticalDpi="0" r:id="rId1"/>
  <headerFooter>
    <oddFooter>&amp;L_x000D_&amp;1#&amp;"Calibri"&amp;10&amp;K000000 No Pertenece a la Organización.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Pereira</dc:creator>
  <cp:lastModifiedBy>Marcelo Pereira</cp:lastModifiedBy>
  <dcterms:created xsi:type="dcterms:W3CDTF">2023-11-05T12:01:46Z</dcterms:created>
  <dcterms:modified xsi:type="dcterms:W3CDTF">2023-11-05T13:45:13Z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8efe4c-4555-49a1-825a-9eedb2e3e7cc_Enabled">
    <vt:lpwstr>true</vt:lpwstr>
  </property>
  <property fmtid="{D5CDD505-2E9C-101B-9397-08002B2CF9AE}" pid="3" name="MSIP_Label_f48efe4c-4555-49a1-825a-9eedb2e3e7cc_SetDate">
    <vt:lpwstr>2023-11-05T12:02:04Z</vt:lpwstr>
  </property>
  <property fmtid="{D5CDD505-2E9C-101B-9397-08002B2CF9AE}" pid="4" name="MSIP_Label_f48efe4c-4555-49a1-825a-9eedb2e3e7cc_Method">
    <vt:lpwstr>Privileged</vt:lpwstr>
  </property>
  <property fmtid="{D5CDD505-2E9C-101B-9397-08002B2CF9AE}" pid="5" name="MSIP_Label_f48efe4c-4555-49a1-825a-9eedb2e3e7cc_Name">
    <vt:lpwstr>No Pertenece a la Organización</vt:lpwstr>
  </property>
  <property fmtid="{D5CDD505-2E9C-101B-9397-08002B2CF9AE}" pid="6" name="MSIP_Label_f48efe4c-4555-49a1-825a-9eedb2e3e7cc_SiteId">
    <vt:lpwstr>59132fa3-6ab0-488a-a1b6-f8f96893d1b7</vt:lpwstr>
  </property>
  <property fmtid="{D5CDD505-2E9C-101B-9397-08002B2CF9AE}" pid="7" name="MSIP_Label_f48efe4c-4555-49a1-825a-9eedb2e3e7cc_ActionId">
    <vt:lpwstr>b4bfa101-e2e1-4480-9adf-171fb822b803</vt:lpwstr>
  </property>
  <property fmtid="{D5CDD505-2E9C-101B-9397-08002B2CF9AE}" pid="8" name="MSIP_Label_f48efe4c-4555-49a1-825a-9eedb2e3e7cc_ContentBits">
    <vt:lpwstr>2</vt:lpwstr>
  </property>
</Properties>
</file>