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CS 3310\Other Files\Excel File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5" i="1" l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AN105" i="1"/>
  <c r="AO105" i="1"/>
  <c r="AP105" i="1"/>
  <c r="AQ105" i="1"/>
  <c r="AR105" i="1"/>
  <c r="AS105" i="1"/>
  <c r="AT105" i="1"/>
  <c r="AU105" i="1"/>
  <c r="AV105" i="1"/>
  <c r="AW105" i="1"/>
  <c r="AX105" i="1"/>
  <c r="AM105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AM103" i="1"/>
  <c r="AM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BB101" i="1"/>
  <c r="BC101" i="1"/>
  <c r="BD101" i="1"/>
  <c r="BE101" i="1"/>
  <c r="BF101" i="1"/>
  <c r="BG101" i="1"/>
  <c r="BH101" i="1"/>
  <c r="BI101" i="1"/>
  <c r="BJ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AO64" i="1" l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AN64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AN60" i="1"/>
  <c r="AN229" i="1"/>
  <c r="AO229" i="1"/>
  <c r="AP229" i="1"/>
  <c r="AQ229" i="1"/>
  <c r="AR229" i="1"/>
  <c r="AT229" i="1"/>
  <c r="AU229" i="1"/>
  <c r="AV229" i="1"/>
  <c r="AW229" i="1"/>
  <c r="AX229" i="1"/>
  <c r="AY229" i="1"/>
  <c r="AZ229" i="1"/>
  <c r="BA229" i="1"/>
  <c r="BB229" i="1"/>
  <c r="AS229" i="1"/>
  <c r="BS226" i="1"/>
  <c r="BR226" i="1"/>
  <c r="BJ226" i="1"/>
  <c r="BK226" i="1"/>
  <c r="BL226" i="1"/>
  <c r="BM226" i="1"/>
  <c r="BN226" i="1"/>
  <c r="BO226" i="1"/>
  <c r="BP226" i="1"/>
  <c r="BQ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AN226" i="1"/>
  <c r="AB129" i="1" l="1"/>
  <c r="AA129" i="1"/>
  <c r="Z129" i="1"/>
  <c r="Y129" i="1"/>
  <c r="X129" i="1"/>
  <c r="AB77" i="1"/>
  <c r="AA77" i="1"/>
  <c r="Z77" i="1"/>
  <c r="Y77" i="1"/>
  <c r="X77" i="1"/>
  <c r="Y51" i="1"/>
  <c r="Z51" i="1"/>
  <c r="AA51" i="1"/>
  <c r="AB51" i="1"/>
  <c r="X51" i="1"/>
  <c r="V311" i="1" l="1"/>
  <c r="U311" i="1"/>
  <c r="V285" i="1"/>
  <c r="U285" i="1"/>
  <c r="V259" i="1"/>
  <c r="U259" i="1"/>
  <c r="V233" i="1"/>
  <c r="U233" i="1"/>
  <c r="V207" i="1"/>
  <c r="U207" i="1"/>
  <c r="V181" i="1"/>
  <c r="U181" i="1"/>
  <c r="V155" i="1"/>
  <c r="U155" i="1"/>
  <c r="V129" i="1"/>
  <c r="U129" i="1"/>
  <c r="V103" i="1"/>
  <c r="U103" i="1"/>
  <c r="V77" i="1"/>
  <c r="U77" i="1"/>
  <c r="U51" i="1"/>
  <c r="V51" i="1"/>
  <c r="V25" i="1"/>
  <c r="U25" i="1"/>
  <c r="W311" i="1" l="1"/>
  <c r="T311" i="1"/>
  <c r="S311" i="1"/>
  <c r="R311" i="1"/>
  <c r="Q311" i="1"/>
  <c r="P311" i="1"/>
  <c r="O311" i="1"/>
  <c r="N311" i="1"/>
  <c r="M311" i="1"/>
  <c r="L311" i="1"/>
  <c r="K311" i="1"/>
  <c r="J311" i="1"/>
  <c r="W285" i="1"/>
  <c r="T285" i="1"/>
  <c r="S285" i="1"/>
  <c r="R285" i="1"/>
  <c r="Q285" i="1"/>
  <c r="P285" i="1"/>
  <c r="O285" i="1"/>
  <c r="N285" i="1"/>
  <c r="M285" i="1"/>
  <c r="L285" i="1"/>
  <c r="K285" i="1"/>
  <c r="J285" i="1"/>
  <c r="W259" i="1"/>
  <c r="T259" i="1"/>
  <c r="S259" i="1"/>
  <c r="R259" i="1"/>
  <c r="Q259" i="1"/>
  <c r="P259" i="1"/>
  <c r="O259" i="1"/>
  <c r="N259" i="1"/>
  <c r="M259" i="1"/>
  <c r="L259" i="1"/>
  <c r="K259" i="1"/>
  <c r="J259" i="1"/>
  <c r="W233" i="1"/>
  <c r="T233" i="1"/>
  <c r="S233" i="1"/>
  <c r="R233" i="1"/>
  <c r="Q233" i="1"/>
  <c r="P233" i="1"/>
  <c r="O233" i="1"/>
  <c r="N233" i="1"/>
  <c r="M233" i="1"/>
  <c r="L233" i="1"/>
  <c r="K233" i="1"/>
  <c r="J233" i="1"/>
  <c r="W207" i="1"/>
  <c r="T207" i="1"/>
  <c r="S207" i="1"/>
  <c r="R207" i="1"/>
  <c r="Q207" i="1"/>
  <c r="P207" i="1"/>
  <c r="O207" i="1"/>
  <c r="N207" i="1"/>
  <c r="M207" i="1"/>
  <c r="L207" i="1"/>
  <c r="K207" i="1"/>
  <c r="J207" i="1"/>
  <c r="W181" i="1"/>
  <c r="T181" i="1"/>
  <c r="S181" i="1"/>
  <c r="R181" i="1"/>
  <c r="Q181" i="1"/>
  <c r="P181" i="1"/>
  <c r="O181" i="1"/>
  <c r="N181" i="1"/>
  <c r="M181" i="1"/>
  <c r="L181" i="1"/>
  <c r="K181" i="1"/>
  <c r="J181" i="1"/>
  <c r="W155" i="1"/>
  <c r="T155" i="1"/>
  <c r="S155" i="1"/>
  <c r="R155" i="1"/>
  <c r="Q155" i="1"/>
  <c r="P155" i="1"/>
  <c r="O155" i="1"/>
  <c r="N155" i="1"/>
  <c r="M155" i="1"/>
  <c r="L155" i="1"/>
  <c r="K155" i="1"/>
  <c r="J155" i="1"/>
  <c r="W129" i="1"/>
  <c r="T129" i="1"/>
  <c r="S129" i="1"/>
  <c r="R129" i="1"/>
  <c r="Q129" i="1"/>
  <c r="P129" i="1"/>
  <c r="O129" i="1"/>
  <c r="N129" i="1"/>
  <c r="M129" i="1"/>
  <c r="L129" i="1"/>
  <c r="K129" i="1"/>
  <c r="J129" i="1"/>
  <c r="W103" i="1"/>
  <c r="T103" i="1"/>
  <c r="S103" i="1"/>
  <c r="R103" i="1"/>
  <c r="Q103" i="1"/>
  <c r="P103" i="1"/>
  <c r="O103" i="1"/>
  <c r="N103" i="1"/>
  <c r="M103" i="1"/>
  <c r="L103" i="1"/>
  <c r="K103" i="1"/>
  <c r="J103" i="1"/>
  <c r="W77" i="1"/>
  <c r="T77" i="1"/>
  <c r="S77" i="1"/>
  <c r="R77" i="1"/>
  <c r="Q77" i="1"/>
  <c r="P77" i="1"/>
  <c r="O77" i="1"/>
  <c r="N77" i="1"/>
  <c r="M77" i="1"/>
  <c r="L77" i="1"/>
  <c r="K77" i="1"/>
  <c r="J77" i="1"/>
  <c r="W51" i="1"/>
  <c r="T51" i="1"/>
  <c r="S51" i="1"/>
  <c r="R51" i="1"/>
  <c r="Q51" i="1"/>
  <c r="P51" i="1"/>
  <c r="O51" i="1"/>
  <c r="N51" i="1"/>
  <c r="M51" i="1"/>
  <c r="L51" i="1"/>
  <c r="K51" i="1"/>
  <c r="J51" i="1"/>
  <c r="J25" i="1" l="1"/>
  <c r="K25" i="1"/>
  <c r="L25" i="1"/>
  <c r="M25" i="1"/>
  <c r="N25" i="1"/>
  <c r="O25" i="1"/>
  <c r="P25" i="1"/>
  <c r="Q25" i="1"/>
  <c r="W25" i="1"/>
  <c r="S25" i="1"/>
  <c r="T25" i="1"/>
  <c r="R25" i="1"/>
</calcChain>
</file>

<file path=xl/sharedStrings.xml><?xml version="1.0" encoding="utf-8"?>
<sst xmlns="http://schemas.openxmlformats.org/spreadsheetml/2006/main" count="129" uniqueCount="57">
  <si>
    <t>Method</t>
  </si>
  <si>
    <t>Input Size</t>
  </si>
  <si>
    <t>Output Size</t>
  </si>
  <si>
    <t>Instruction Count</t>
  </si>
  <si>
    <t>Time Complexity</t>
  </si>
  <si>
    <t>Space Usage</t>
  </si>
  <si>
    <t>Space Complexity</t>
  </si>
  <si>
    <t>n + 3</t>
  </si>
  <si>
    <t>n + 2</t>
  </si>
  <si>
    <t>n + 4</t>
  </si>
  <si>
    <t>O(n)</t>
  </si>
  <si>
    <t>O(1)</t>
  </si>
  <si>
    <t>O(n*log(n))</t>
  </si>
  <si>
    <t>Time Complexity Analysis</t>
  </si>
  <si>
    <t>Space Complexity Analysis</t>
  </si>
  <si>
    <t>Input/Output Analysis</t>
  </si>
  <si>
    <t>n (Number of Randomly Generated Floating Point Numbers)</t>
  </si>
  <si>
    <t>m (Upper bound on random numbers generated) = 10</t>
  </si>
  <si>
    <t>Average</t>
  </si>
  <si>
    <t>Hw2Main</t>
  </si>
  <si>
    <t>bubbleSort (ArraySort)</t>
  </si>
  <si>
    <t>mergeSort (ArraySort)</t>
  </si>
  <si>
    <t>quickSort (ArraySort)</t>
  </si>
  <si>
    <t>insertionSort (ArraySort)</t>
  </si>
  <si>
    <t>selectionSort (ArraySort)</t>
  </si>
  <si>
    <t>bubbleSort (LinkedListSort)</t>
  </si>
  <si>
    <t>mergeSort (LinkedListSort)</t>
  </si>
  <si>
    <t>quickSort (LinkedListSort)</t>
  </si>
  <si>
    <t>insertionSort (LinkedListSort)</t>
  </si>
  <si>
    <t>selectionSort (LinkedListSort)</t>
  </si>
  <si>
    <t>n</t>
  </si>
  <si>
    <t>4n + 8</t>
  </si>
  <si>
    <t>2(n^2) - 2n</t>
  </si>
  <si>
    <t>O(n^2)</t>
  </si>
  <si>
    <t>2n*log(n) + 6n</t>
  </si>
  <si>
    <t>8n*log(n) + 5n</t>
  </si>
  <si>
    <t>(3/2)*(n^2)+(7/2)n</t>
  </si>
  <si>
    <t>Time Complexity Testing (Array Bubble Sort)</t>
  </si>
  <si>
    <t>Time Complexity Testing (Array Merge Sort)</t>
  </si>
  <si>
    <t>Time Complexity Testing (Array Quick Sort)</t>
  </si>
  <si>
    <t>Time Complexity Testing (Array Insertion Sort)</t>
  </si>
  <si>
    <t>Time Complexity Testing (Array Selection Sort)</t>
  </si>
  <si>
    <t>Time Complexity Testing (Array Built-In Sort)</t>
  </si>
  <si>
    <t>Time Complexity Testing (Linked List Bubble Sort)</t>
  </si>
  <si>
    <t>Time Complexity Testing (Linked List Merge Sort)</t>
  </si>
  <si>
    <t>Time Complexity Testing (Linked List Quick Sort)</t>
  </si>
  <si>
    <t>Time Complexity Testing (Linked List Insertion Sort)</t>
  </si>
  <si>
    <t>Time Complexity Testing (Linked List Selection Sort)</t>
  </si>
  <si>
    <t>Time Complexity Testing (Linked List Built-In Sort)</t>
  </si>
  <si>
    <t>r (Number of times computation was repeated) = 10</t>
  </si>
  <si>
    <t>4(n^3)-(9/2)*(n^2)+(1/2)n</t>
  </si>
  <si>
    <t>O(n^3)</t>
  </si>
  <si>
    <t>(8/3)*(n^3)-(n^2)-(2/3)n-1</t>
  </si>
  <si>
    <t>4(n^2)*log(n)+4n*log(n)+4n-4</t>
  </si>
  <si>
    <t>O((n^2)*log(n))</t>
  </si>
  <si>
    <t>3(n^2)*log(n)+4n*log(n)</t>
  </si>
  <si>
    <t>~((32/3)*(n^3)+7(n^2)*log(n))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</si>
</sst>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/>
    <xf numFmtId="0" fontId="0" fillId="0" borderId="0" xfId="0" applyAlignment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3" xfId="0" applyFill="1" applyBorder="1"/>
    <xf numFmtId="0" fontId="0" fillId="0" borderId="7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Average Run Time vs. n (Size of Array)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marker>
            <c:symbol val="none"/>
          </c:marker>
          <c:xVal>
            <c:numRef>
              <c:f>Sheet1!$J$4:$X$4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  <c:pt idx="14" formatCode="#,##0">
                  <c:v>60000</c:v>
                </c:pt>
              </c:numCache>
            </c:numRef>
          </c:xVal>
          <c:yVal>
            <c:numRef>
              <c:f>Sheet1!$J$25:$X$25</c:f>
              <c:numCache>
                <c:formatCode>General</c:formatCode>
                <c:ptCount val="15"/>
                <c:pt idx="0">
                  <c:v>6160.5</c:v>
                </c:pt>
                <c:pt idx="1">
                  <c:v>26400.3</c:v>
                </c:pt>
                <c:pt idx="2">
                  <c:v>108556.45</c:v>
                </c:pt>
                <c:pt idx="3">
                  <c:v>250579.15</c:v>
                </c:pt>
                <c:pt idx="4">
                  <c:v>486709.5</c:v>
                </c:pt>
                <c:pt idx="5">
                  <c:v>2533873.35</c:v>
                </c:pt>
                <c:pt idx="6">
                  <c:v>4526166.6500000004</c:v>
                </c:pt>
                <c:pt idx="7">
                  <c:v>10517968.699999999</c:v>
                </c:pt>
                <c:pt idx="8">
                  <c:v>51250120.600000001</c:v>
                </c:pt>
                <c:pt idx="9">
                  <c:v>239283956.40000001</c:v>
                </c:pt>
                <c:pt idx="10">
                  <c:v>1083291603.05</c:v>
                </c:pt>
                <c:pt idx="11">
                  <c:v>2704611417.0500002</c:v>
                </c:pt>
                <c:pt idx="12">
                  <c:v>5090395583.6000004</c:v>
                </c:pt>
                <c:pt idx="13">
                  <c:v>8343835028.1999998</c:v>
                </c:pt>
                <c:pt idx="14">
                  <c:v>11980926229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C-4DE9-821F-E763AF4C7211}"/>
            </c:ext>
          </c:extLst>
        </c:ser>
        <c:ser>
          <c:idx val="1"/>
          <c:order val="1"/>
          <c:tx>
            <c:v>Merge Sort</c:v>
          </c:tx>
          <c:marker>
            <c:symbol val="none"/>
          </c:marker>
          <c:xVal>
            <c:numRef>
              <c:f>Sheet1!$J$30:$W$30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</c:numCache>
            </c:numRef>
          </c:xVal>
          <c:yVal>
            <c:numRef>
              <c:f>Sheet1!$J$51:$W$51</c:f>
              <c:numCache>
                <c:formatCode>General</c:formatCode>
                <c:ptCount val="14"/>
                <c:pt idx="0">
                  <c:v>5797.2</c:v>
                </c:pt>
                <c:pt idx="1">
                  <c:v>24297.25</c:v>
                </c:pt>
                <c:pt idx="2">
                  <c:v>69077.95</c:v>
                </c:pt>
                <c:pt idx="3">
                  <c:v>93840.6</c:v>
                </c:pt>
                <c:pt idx="4">
                  <c:v>149512.6</c:v>
                </c:pt>
                <c:pt idx="5">
                  <c:v>215869.1</c:v>
                </c:pt>
                <c:pt idx="6">
                  <c:v>361064.1</c:v>
                </c:pt>
                <c:pt idx="7">
                  <c:v>637166.6</c:v>
                </c:pt>
                <c:pt idx="8">
                  <c:v>1621563.4</c:v>
                </c:pt>
                <c:pt idx="9">
                  <c:v>3280478.3</c:v>
                </c:pt>
                <c:pt idx="10">
                  <c:v>9312584.5500000007</c:v>
                </c:pt>
                <c:pt idx="11">
                  <c:v>19773947.300000001</c:v>
                </c:pt>
                <c:pt idx="12">
                  <c:v>27603091.850000001</c:v>
                </c:pt>
                <c:pt idx="13">
                  <c:v>28852585.600000001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C-4DE9-821F-E763AF4C7211}"/>
            </c:ext>
          </c:extLst>
        </c:ser>
        <c:ser>
          <c:idx val="2"/>
          <c:order val="2"/>
          <c:tx>
            <c:v>Quick Sort</c:v>
          </c:tx>
          <c:marker>
            <c:symbol val="none"/>
          </c:marker>
          <c:xVal>
            <c:numRef>
              <c:f>Sheet1!$J$56:$W$56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</c:numCache>
            </c:numRef>
          </c:xVal>
          <c:yVal>
            <c:numRef>
              <c:f>Sheet1!$J$77:$W$77</c:f>
              <c:numCache>
                <c:formatCode>General</c:formatCode>
                <c:ptCount val="14"/>
                <c:pt idx="0">
                  <c:v>8625.7999999999993</c:v>
                </c:pt>
                <c:pt idx="1">
                  <c:v>83158.05</c:v>
                </c:pt>
                <c:pt idx="2">
                  <c:v>106105.2</c:v>
                </c:pt>
                <c:pt idx="3">
                  <c:v>144692.70000000001</c:v>
                </c:pt>
                <c:pt idx="4">
                  <c:v>192090.75</c:v>
                </c:pt>
                <c:pt idx="5">
                  <c:v>249734.45</c:v>
                </c:pt>
                <c:pt idx="6">
                  <c:v>348238.6</c:v>
                </c:pt>
                <c:pt idx="7">
                  <c:v>502180</c:v>
                </c:pt>
                <c:pt idx="8">
                  <c:v>1319697.2</c:v>
                </c:pt>
                <c:pt idx="9">
                  <c:v>2780606.85</c:v>
                </c:pt>
                <c:pt idx="10">
                  <c:v>9279320.6500000004</c:v>
                </c:pt>
                <c:pt idx="11">
                  <c:v>12509079</c:v>
                </c:pt>
                <c:pt idx="12">
                  <c:v>17332253.350000001</c:v>
                </c:pt>
                <c:pt idx="13">
                  <c:v>19703738.949999999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0C-4DE9-821F-E763AF4C7211}"/>
            </c:ext>
          </c:extLst>
        </c:ser>
        <c:ser>
          <c:idx val="3"/>
          <c:order val="3"/>
          <c:tx>
            <c:v>Insertion Sort</c:v>
          </c:tx>
          <c:marker>
            <c:symbol val="none"/>
          </c:marker>
          <c:xVal>
            <c:numRef>
              <c:f>Sheet1!$J$82:$W$82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</c:numCache>
            </c:numRef>
          </c:xVal>
          <c:yVal>
            <c:numRef>
              <c:f>Sheet1!$J$103:$W$103</c:f>
              <c:numCache>
                <c:formatCode>General</c:formatCode>
                <c:ptCount val="14"/>
                <c:pt idx="0">
                  <c:v>4104.25</c:v>
                </c:pt>
                <c:pt idx="1">
                  <c:v>20872.55</c:v>
                </c:pt>
                <c:pt idx="2">
                  <c:v>71525.5</c:v>
                </c:pt>
                <c:pt idx="3">
                  <c:v>166857.65</c:v>
                </c:pt>
                <c:pt idx="4">
                  <c:v>405383.6</c:v>
                </c:pt>
                <c:pt idx="5">
                  <c:v>1613671.95</c:v>
                </c:pt>
                <c:pt idx="6">
                  <c:v>2512115.7999999998</c:v>
                </c:pt>
                <c:pt idx="7">
                  <c:v>5575312.8499999996</c:v>
                </c:pt>
                <c:pt idx="8">
                  <c:v>28319881.899999999</c:v>
                </c:pt>
                <c:pt idx="9">
                  <c:v>105517467</c:v>
                </c:pt>
                <c:pt idx="10">
                  <c:v>422377260.85000002</c:v>
                </c:pt>
                <c:pt idx="11">
                  <c:v>1019531035.85</c:v>
                </c:pt>
                <c:pt idx="12">
                  <c:v>1883957191</c:v>
                </c:pt>
                <c:pt idx="13">
                  <c:v>3482391583.75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0C-4DE9-821F-E763AF4C7211}"/>
            </c:ext>
          </c:extLst>
        </c:ser>
        <c:ser>
          <c:idx val="4"/>
          <c:order val="4"/>
          <c:tx>
            <c:v>Built-In Sort</c:v>
          </c:tx>
          <c:marker>
            <c:symbol val="none"/>
          </c:marker>
          <c:xVal>
            <c:numRef>
              <c:f>Sheet1!$J$108:$W$108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</c:numCache>
            </c:numRef>
          </c:xVal>
          <c:yVal>
            <c:numRef>
              <c:f>Sheet1!$J$129:$W$129</c:f>
              <c:numCache>
                <c:formatCode>General</c:formatCode>
                <c:ptCount val="14"/>
                <c:pt idx="0">
                  <c:v>25897.75</c:v>
                </c:pt>
                <c:pt idx="1">
                  <c:v>36680</c:v>
                </c:pt>
                <c:pt idx="2">
                  <c:v>73290.399999999994</c:v>
                </c:pt>
                <c:pt idx="3">
                  <c:v>106840.2</c:v>
                </c:pt>
                <c:pt idx="4">
                  <c:v>181526.39999999999</c:v>
                </c:pt>
                <c:pt idx="5">
                  <c:v>352755.9</c:v>
                </c:pt>
                <c:pt idx="6">
                  <c:v>623302.1</c:v>
                </c:pt>
                <c:pt idx="7">
                  <c:v>948846.05</c:v>
                </c:pt>
                <c:pt idx="8">
                  <c:v>1766047.2</c:v>
                </c:pt>
                <c:pt idx="9">
                  <c:v>4372318.7</c:v>
                </c:pt>
                <c:pt idx="10">
                  <c:v>11377559.550000001</c:v>
                </c:pt>
                <c:pt idx="11">
                  <c:v>16571336.5</c:v>
                </c:pt>
                <c:pt idx="12">
                  <c:v>21388112.550000001</c:v>
                </c:pt>
                <c:pt idx="13">
                  <c:v>23717728.350000001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0C-4DE9-821F-E763AF4C7211}"/>
            </c:ext>
          </c:extLst>
        </c:ser>
        <c:ser>
          <c:idx val="5"/>
          <c:order val="5"/>
          <c:tx>
            <c:v>Selection Sort</c:v>
          </c:tx>
          <c:marker>
            <c:symbol val="none"/>
          </c:marker>
          <c:xVal>
            <c:numRef>
              <c:f>Sheet1!$J$134:$W$134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</c:numCache>
            </c:numRef>
          </c:xVal>
          <c:yVal>
            <c:numRef>
              <c:f>Sheet1!$J$155:$W$155</c:f>
              <c:numCache>
                <c:formatCode>General</c:formatCode>
                <c:ptCount val="14"/>
                <c:pt idx="0">
                  <c:v>12696.9</c:v>
                </c:pt>
                <c:pt idx="1">
                  <c:v>29745.75</c:v>
                </c:pt>
                <c:pt idx="2">
                  <c:v>114208.3</c:v>
                </c:pt>
                <c:pt idx="3">
                  <c:v>191833.55</c:v>
                </c:pt>
                <c:pt idx="4">
                  <c:v>383149.85</c:v>
                </c:pt>
                <c:pt idx="5">
                  <c:v>1142114.6000000001</c:v>
                </c:pt>
                <c:pt idx="6">
                  <c:v>5221762.5</c:v>
                </c:pt>
                <c:pt idx="7">
                  <c:v>8290315.2999999998</c:v>
                </c:pt>
                <c:pt idx="8">
                  <c:v>26468238.449999999</c:v>
                </c:pt>
                <c:pt idx="9">
                  <c:v>88971992.099999994</c:v>
                </c:pt>
                <c:pt idx="10">
                  <c:v>338763067.64999998</c:v>
                </c:pt>
                <c:pt idx="11">
                  <c:v>798896173.89999998</c:v>
                </c:pt>
                <c:pt idx="12">
                  <c:v>1367484844.05</c:v>
                </c:pt>
                <c:pt idx="13">
                  <c:v>2242801833.5500002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0C-4DE9-821F-E763AF4C7211}"/>
            </c:ext>
          </c:extLst>
        </c:ser>
        <c:ser>
          <c:idx val="6"/>
          <c:order val="6"/>
          <c:tx>
            <c:v>(17/5)*(n^2)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Sheet1!$AM$100:$CJ$100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Sheet1!$AM$101:$CJ$101</c:f>
              <c:numCache>
                <c:formatCode>General</c:formatCode>
                <c:ptCount val="50"/>
                <c:pt idx="0">
                  <c:v>3400000</c:v>
                </c:pt>
                <c:pt idx="1">
                  <c:v>13600000</c:v>
                </c:pt>
                <c:pt idx="2">
                  <c:v>30600000</c:v>
                </c:pt>
                <c:pt idx="3">
                  <c:v>54400000</c:v>
                </c:pt>
                <c:pt idx="4">
                  <c:v>85000000</c:v>
                </c:pt>
                <c:pt idx="5">
                  <c:v>122400000</c:v>
                </c:pt>
                <c:pt idx="6">
                  <c:v>166600000</c:v>
                </c:pt>
                <c:pt idx="7">
                  <c:v>217600000</c:v>
                </c:pt>
                <c:pt idx="8">
                  <c:v>275400000</c:v>
                </c:pt>
                <c:pt idx="9">
                  <c:v>340000000</c:v>
                </c:pt>
                <c:pt idx="10">
                  <c:v>411400000</c:v>
                </c:pt>
                <c:pt idx="11">
                  <c:v>489600000</c:v>
                </c:pt>
                <c:pt idx="12">
                  <c:v>574600000</c:v>
                </c:pt>
                <c:pt idx="13">
                  <c:v>666400000</c:v>
                </c:pt>
                <c:pt idx="14">
                  <c:v>765000000</c:v>
                </c:pt>
                <c:pt idx="15">
                  <c:v>870400000</c:v>
                </c:pt>
                <c:pt idx="16">
                  <c:v>982600000</c:v>
                </c:pt>
                <c:pt idx="17">
                  <c:v>1101600000</c:v>
                </c:pt>
                <c:pt idx="18">
                  <c:v>1227400000</c:v>
                </c:pt>
                <c:pt idx="19">
                  <c:v>1360000000</c:v>
                </c:pt>
                <c:pt idx="20">
                  <c:v>1499400000</c:v>
                </c:pt>
                <c:pt idx="21">
                  <c:v>1645600000</c:v>
                </c:pt>
                <c:pt idx="22">
                  <c:v>1798600000</c:v>
                </c:pt>
                <c:pt idx="23">
                  <c:v>1958400000</c:v>
                </c:pt>
                <c:pt idx="24">
                  <c:v>2125000000</c:v>
                </c:pt>
                <c:pt idx="25">
                  <c:v>2298400000</c:v>
                </c:pt>
                <c:pt idx="26">
                  <c:v>2478600000</c:v>
                </c:pt>
                <c:pt idx="27">
                  <c:v>2665600000</c:v>
                </c:pt>
                <c:pt idx="28">
                  <c:v>2859400000</c:v>
                </c:pt>
                <c:pt idx="29">
                  <c:v>3060000000</c:v>
                </c:pt>
                <c:pt idx="30">
                  <c:v>3267400000</c:v>
                </c:pt>
                <c:pt idx="31">
                  <c:v>3481600000</c:v>
                </c:pt>
                <c:pt idx="32">
                  <c:v>3702600000</c:v>
                </c:pt>
                <c:pt idx="33">
                  <c:v>3930400000</c:v>
                </c:pt>
                <c:pt idx="34">
                  <c:v>4165000000</c:v>
                </c:pt>
                <c:pt idx="35">
                  <c:v>4406400000</c:v>
                </c:pt>
                <c:pt idx="36">
                  <c:v>4654600000</c:v>
                </c:pt>
                <c:pt idx="37">
                  <c:v>4909600000</c:v>
                </c:pt>
                <c:pt idx="38">
                  <c:v>5171400000</c:v>
                </c:pt>
                <c:pt idx="39">
                  <c:v>5440000000</c:v>
                </c:pt>
                <c:pt idx="40">
                  <c:v>5715400000</c:v>
                </c:pt>
                <c:pt idx="41">
                  <c:v>5997600000</c:v>
                </c:pt>
                <c:pt idx="42">
                  <c:v>6286600000</c:v>
                </c:pt>
                <c:pt idx="43">
                  <c:v>6582400000</c:v>
                </c:pt>
                <c:pt idx="44">
                  <c:v>6885000000</c:v>
                </c:pt>
                <c:pt idx="45">
                  <c:v>7194400000</c:v>
                </c:pt>
                <c:pt idx="46">
                  <c:v>7510600000</c:v>
                </c:pt>
                <c:pt idx="47">
                  <c:v>7833600000</c:v>
                </c:pt>
                <c:pt idx="48">
                  <c:v>8163400000</c:v>
                </c:pt>
                <c:pt idx="49">
                  <c:v>8500000000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E-408E-9CCF-3E0EC440EC29}"/>
            </c:ext>
          </c:extLst>
        </c:ser>
        <c:ser>
          <c:idx val="7"/>
          <c:order val="7"/>
          <c:tx>
            <c:v>(7/5)*(n^2)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Sheet1!$AM$100:$CJ$100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Sheet1!$AM$103:$CJ$103</c:f>
              <c:numCache>
                <c:formatCode>General</c:formatCode>
                <c:ptCount val="50"/>
                <c:pt idx="0">
                  <c:v>1400000</c:v>
                </c:pt>
                <c:pt idx="1">
                  <c:v>5600000</c:v>
                </c:pt>
                <c:pt idx="2">
                  <c:v>12600000</c:v>
                </c:pt>
                <c:pt idx="3">
                  <c:v>22400000</c:v>
                </c:pt>
                <c:pt idx="4">
                  <c:v>35000000</c:v>
                </c:pt>
                <c:pt idx="5">
                  <c:v>50400000</c:v>
                </c:pt>
                <c:pt idx="6">
                  <c:v>68600000</c:v>
                </c:pt>
                <c:pt idx="7">
                  <c:v>89600000</c:v>
                </c:pt>
                <c:pt idx="8">
                  <c:v>113400000</c:v>
                </c:pt>
                <c:pt idx="9">
                  <c:v>140000000</c:v>
                </c:pt>
                <c:pt idx="10">
                  <c:v>169400000</c:v>
                </c:pt>
                <c:pt idx="11">
                  <c:v>201600000</c:v>
                </c:pt>
                <c:pt idx="12">
                  <c:v>236599999.99999997</c:v>
                </c:pt>
                <c:pt idx="13">
                  <c:v>274400000</c:v>
                </c:pt>
                <c:pt idx="14">
                  <c:v>315000000</c:v>
                </c:pt>
                <c:pt idx="15">
                  <c:v>358400000</c:v>
                </c:pt>
                <c:pt idx="16">
                  <c:v>404600000</c:v>
                </c:pt>
                <c:pt idx="17">
                  <c:v>453600000</c:v>
                </c:pt>
                <c:pt idx="18">
                  <c:v>505399999.99999994</c:v>
                </c:pt>
                <c:pt idx="19">
                  <c:v>560000000</c:v>
                </c:pt>
                <c:pt idx="20">
                  <c:v>617400000</c:v>
                </c:pt>
                <c:pt idx="21">
                  <c:v>677600000</c:v>
                </c:pt>
                <c:pt idx="22">
                  <c:v>740600000</c:v>
                </c:pt>
                <c:pt idx="23">
                  <c:v>806400000</c:v>
                </c:pt>
                <c:pt idx="24">
                  <c:v>875000000</c:v>
                </c:pt>
                <c:pt idx="25">
                  <c:v>946399999.99999988</c:v>
                </c:pt>
                <c:pt idx="26">
                  <c:v>1020599999.9999999</c:v>
                </c:pt>
                <c:pt idx="27">
                  <c:v>1097600000</c:v>
                </c:pt>
                <c:pt idx="28">
                  <c:v>1177400000</c:v>
                </c:pt>
                <c:pt idx="29">
                  <c:v>1260000000</c:v>
                </c:pt>
                <c:pt idx="30">
                  <c:v>1345400000</c:v>
                </c:pt>
                <c:pt idx="31">
                  <c:v>1433600000</c:v>
                </c:pt>
                <c:pt idx="32">
                  <c:v>1524600000</c:v>
                </c:pt>
                <c:pt idx="33">
                  <c:v>1618400000</c:v>
                </c:pt>
                <c:pt idx="34">
                  <c:v>1715000000</c:v>
                </c:pt>
                <c:pt idx="35">
                  <c:v>1814400000</c:v>
                </c:pt>
                <c:pt idx="36">
                  <c:v>1916599999.9999998</c:v>
                </c:pt>
                <c:pt idx="37">
                  <c:v>2021599999.9999998</c:v>
                </c:pt>
                <c:pt idx="38">
                  <c:v>2129399999.9999998</c:v>
                </c:pt>
                <c:pt idx="39">
                  <c:v>2240000000</c:v>
                </c:pt>
                <c:pt idx="40">
                  <c:v>2353400000</c:v>
                </c:pt>
                <c:pt idx="41">
                  <c:v>2469600000</c:v>
                </c:pt>
                <c:pt idx="42">
                  <c:v>2588600000</c:v>
                </c:pt>
                <c:pt idx="43">
                  <c:v>2710400000</c:v>
                </c:pt>
                <c:pt idx="44">
                  <c:v>2835000000</c:v>
                </c:pt>
                <c:pt idx="45">
                  <c:v>2962400000</c:v>
                </c:pt>
                <c:pt idx="46">
                  <c:v>3092600000</c:v>
                </c:pt>
                <c:pt idx="47">
                  <c:v>3225600000</c:v>
                </c:pt>
                <c:pt idx="48">
                  <c:v>3361400000</c:v>
                </c:pt>
                <c:pt idx="49">
                  <c:v>3500000000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E-408E-9CCF-3E0EC440EC29}"/>
            </c:ext>
          </c:extLst>
        </c:ser>
        <c:ser>
          <c:idx val="8"/>
          <c:order val="8"/>
          <c:tx>
            <c:v>(9/10)*(n^2)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Sheet1!$AM$100:$CJ$100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Sheet1!$AM$105:$CJ$105</c:f>
              <c:numCache>
                <c:formatCode>General</c:formatCode>
                <c:ptCount val="5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152100000</c:v>
                </c:pt>
                <c:pt idx="13">
                  <c:v>176400000</c:v>
                </c:pt>
                <c:pt idx="14">
                  <c:v>202500000</c:v>
                </c:pt>
                <c:pt idx="15">
                  <c:v>230400000</c:v>
                </c:pt>
                <c:pt idx="16">
                  <c:v>260100000</c:v>
                </c:pt>
                <c:pt idx="17">
                  <c:v>291600000</c:v>
                </c:pt>
                <c:pt idx="18">
                  <c:v>324900000</c:v>
                </c:pt>
                <c:pt idx="19">
                  <c:v>360000000</c:v>
                </c:pt>
                <c:pt idx="20">
                  <c:v>396900000</c:v>
                </c:pt>
                <c:pt idx="21">
                  <c:v>435600000</c:v>
                </c:pt>
                <c:pt idx="22">
                  <c:v>476100000</c:v>
                </c:pt>
                <c:pt idx="23">
                  <c:v>518400000</c:v>
                </c:pt>
                <c:pt idx="24">
                  <c:v>562500000</c:v>
                </c:pt>
                <c:pt idx="25">
                  <c:v>608400000</c:v>
                </c:pt>
                <c:pt idx="26">
                  <c:v>656100000</c:v>
                </c:pt>
                <c:pt idx="27">
                  <c:v>705600000</c:v>
                </c:pt>
                <c:pt idx="28">
                  <c:v>756900000</c:v>
                </c:pt>
                <c:pt idx="29">
                  <c:v>810000000</c:v>
                </c:pt>
                <c:pt idx="30">
                  <c:v>864900000</c:v>
                </c:pt>
                <c:pt idx="31">
                  <c:v>921600000</c:v>
                </c:pt>
                <c:pt idx="32">
                  <c:v>980100000</c:v>
                </c:pt>
                <c:pt idx="33">
                  <c:v>1040400000</c:v>
                </c:pt>
                <c:pt idx="34">
                  <c:v>1102500000</c:v>
                </c:pt>
                <c:pt idx="35">
                  <c:v>1166400000</c:v>
                </c:pt>
                <c:pt idx="36">
                  <c:v>1232100000</c:v>
                </c:pt>
                <c:pt idx="37">
                  <c:v>1299600000</c:v>
                </c:pt>
                <c:pt idx="38">
                  <c:v>1368900000</c:v>
                </c:pt>
                <c:pt idx="39">
                  <c:v>1440000000</c:v>
                </c:pt>
                <c:pt idx="40">
                  <c:v>1512900000</c:v>
                </c:pt>
                <c:pt idx="41">
                  <c:v>1587600000</c:v>
                </c:pt>
                <c:pt idx="42">
                  <c:v>1664100000</c:v>
                </c:pt>
                <c:pt idx="43">
                  <c:v>1742400000</c:v>
                </c:pt>
                <c:pt idx="44">
                  <c:v>1822500000</c:v>
                </c:pt>
                <c:pt idx="45">
                  <c:v>1904400000</c:v>
                </c:pt>
                <c:pt idx="46">
                  <c:v>1988100000</c:v>
                </c:pt>
                <c:pt idx="47">
                  <c:v>2073600000</c:v>
                </c:pt>
                <c:pt idx="48">
                  <c:v>2160900000</c:v>
                </c:pt>
                <c:pt idx="49">
                  <c:v>2250000000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E-408E-9CCF-3E0EC440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1392"/>
        <c:axId val="420504344"/>
      </c:scatterChart>
      <c:valAx>
        <c:axId val="420501392"/>
        <c:scaling>
          <c:orientation val="minMax"/>
          <c:max val="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 (Size of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4344"/>
        <c:crosses val="autoZero"/>
        <c:crossBetween val="midCat"/>
      </c:valAx>
      <c:valAx>
        <c:axId val="420504344"/>
        <c:scaling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Run</a:t>
                </a:r>
                <a:r>
                  <a:rPr lang="en-US" sz="1800" baseline="0"/>
                  <a:t> Time (nanoseconds)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1392"/>
        <c:crosses val="autoZero"/>
        <c:crossBetween val="midCat"/>
        <c:minorUnit val="20000000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Average Run Time vs. n (Size of Array)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marker>
            <c:symbol val="none"/>
          </c:marker>
          <c:xVal>
            <c:numRef>
              <c:f>Sheet1!$J$4:$X$4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  <c:pt idx="14" formatCode="#,##0">
                  <c:v>60000</c:v>
                </c:pt>
              </c:numCache>
            </c:numRef>
          </c:xVal>
          <c:yVal>
            <c:numRef>
              <c:f>Sheet1!$J$25:$X$25</c:f>
              <c:numCache>
                <c:formatCode>General</c:formatCode>
                <c:ptCount val="15"/>
                <c:pt idx="0">
                  <c:v>6160.5</c:v>
                </c:pt>
                <c:pt idx="1">
                  <c:v>26400.3</c:v>
                </c:pt>
                <c:pt idx="2">
                  <c:v>108556.45</c:v>
                </c:pt>
                <c:pt idx="3">
                  <c:v>250579.15</c:v>
                </c:pt>
                <c:pt idx="4">
                  <c:v>486709.5</c:v>
                </c:pt>
                <c:pt idx="5">
                  <c:v>2533873.35</c:v>
                </c:pt>
                <c:pt idx="6">
                  <c:v>4526166.6500000004</c:v>
                </c:pt>
                <c:pt idx="7">
                  <c:v>10517968.699999999</c:v>
                </c:pt>
                <c:pt idx="8">
                  <c:v>51250120.600000001</c:v>
                </c:pt>
                <c:pt idx="9">
                  <c:v>239283956.40000001</c:v>
                </c:pt>
                <c:pt idx="10">
                  <c:v>1083291603.05</c:v>
                </c:pt>
                <c:pt idx="11">
                  <c:v>2704611417.0500002</c:v>
                </c:pt>
                <c:pt idx="12">
                  <c:v>5090395583.6000004</c:v>
                </c:pt>
                <c:pt idx="13">
                  <c:v>8343835028.1999998</c:v>
                </c:pt>
                <c:pt idx="14">
                  <c:v>11980926229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2-44BB-9C7F-3C8252E4DE89}"/>
            </c:ext>
          </c:extLst>
        </c:ser>
        <c:ser>
          <c:idx val="1"/>
          <c:order val="1"/>
          <c:tx>
            <c:v>Merge Sort</c:v>
          </c:tx>
          <c:marker>
            <c:symbol val="none"/>
          </c:marker>
          <c:xVal>
            <c:numRef>
              <c:f>Sheet1!$J$30:$AB$30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  <c:pt idx="14" formatCode="#,##0">
                  <c:v>100000</c:v>
                </c:pt>
                <c:pt idx="15" formatCode="#,##0">
                  <c:v>200000</c:v>
                </c:pt>
                <c:pt idx="16" formatCode="#,##0">
                  <c:v>300000</c:v>
                </c:pt>
                <c:pt idx="17" formatCode="#,##0">
                  <c:v>400000</c:v>
                </c:pt>
                <c:pt idx="18" formatCode="#,##0">
                  <c:v>500000</c:v>
                </c:pt>
              </c:numCache>
            </c:numRef>
          </c:xVal>
          <c:yVal>
            <c:numRef>
              <c:f>Sheet1!$J$51:$AB$51</c:f>
              <c:numCache>
                <c:formatCode>General</c:formatCode>
                <c:ptCount val="19"/>
                <c:pt idx="0">
                  <c:v>5797.2</c:v>
                </c:pt>
                <c:pt idx="1">
                  <c:v>24297.25</c:v>
                </c:pt>
                <c:pt idx="2">
                  <c:v>69077.95</c:v>
                </c:pt>
                <c:pt idx="3">
                  <c:v>93840.6</c:v>
                </c:pt>
                <c:pt idx="4">
                  <c:v>149512.6</c:v>
                </c:pt>
                <c:pt idx="5">
                  <c:v>215869.1</c:v>
                </c:pt>
                <c:pt idx="6">
                  <c:v>361064.1</c:v>
                </c:pt>
                <c:pt idx="7">
                  <c:v>637166.6</c:v>
                </c:pt>
                <c:pt idx="8">
                  <c:v>1621563.4</c:v>
                </c:pt>
                <c:pt idx="9">
                  <c:v>3280478.3</c:v>
                </c:pt>
                <c:pt idx="10">
                  <c:v>9312584.5500000007</c:v>
                </c:pt>
                <c:pt idx="11">
                  <c:v>19773947.300000001</c:v>
                </c:pt>
                <c:pt idx="12">
                  <c:v>27603091.850000001</c:v>
                </c:pt>
                <c:pt idx="13">
                  <c:v>28852585.600000001</c:v>
                </c:pt>
                <c:pt idx="14">
                  <c:v>41572000.100000001</c:v>
                </c:pt>
                <c:pt idx="15">
                  <c:v>64507877.299999997</c:v>
                </c:pt>
                <c:pt idx="16">
                  <c:v>92692510</c:v>
                </c:pt>
                <c:pt idx="17">
                  <c:v>123655385.7</c:v>
                </c:pt>
                <c:pt idx="18">
                  <c:v>151334288.30000001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02-44BB-9C7F-3C8252E4DE89}"/>
            </c:ext>
          </c:extLst>
        </c:ser>
        <c:ser>
          <c:idx val="2"/>
          <c:order val="2"/>
          <c:tx>
            <c:v>Quick Sort</c:v>
          </c:tx>
          <c:marker>
            <c:symbol val="none"/>
          </c:marker>
          <c:xVal>
            <c:numRef>
              <c:f>Sheet1!$J$56:$AB$56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  <c:pt idx="14" formatCode="#,##0">
                  <c:v>100000</c:v>
                </c:pt>
                <c:pt idx="15" formatCode="#,##0">
                  <c:v>200000</c:v>
                </c:pt>
                <c:pt idx="16" formatCode="#,##0">
                  <c:v>300000</c:v>
                </c:pt>
                <c:pt idx="17" formatCode="#,##0">
                  <c:v>400000</c:v>
                </c:pt>
                <c:pt idx="18" formatCode="#,##0">
                  <c:v>500000</c:v>
                </c:pt>
              </c:numCache>
            </c:numRef>
          </c:xVal>
          <c:yVal>
            <c:numRef>
              <c:f>Sheet1!$J$77:$AB$77</c:f>
              <c:numCache>
                <c:formatCode>General</c:formatCode>
                <c:ptCount val="19"/>
                <c:pt idx="0">
                  <c:v>8625.7999999999993</c:v>
                </c:pt>
                <c:pt idx="1">
                  <c:v>83158.05</c:v>
                </c:pt>
                <c:pt idx="2">
                  <c:v>106105.2</c:v>
                </c:pt>
                <c:pt idx="3">
                  <c:v>144692.70000000001</c:v>
                </c:pt>
                <c:pt idx="4">
                  <c:v>192090.75</c:v>
                </c:pt>
                <c:pt idx="5">
                  <c:v>249734.45</c:v>
                </c:pt>
                <c:pt idx="6">
                  <c:v>348238.6</c:v>
                </c:pt>
                <c:pt idx="7">
                  <c:v>502180</c:v>
                </c:pt>
                <c:pt idx="8">
                  <c:v>1319697.2</c:v>
                </c:pt>
                <c:pt idx="9">
                  <c:v>2780606.85</c:v>
                </c:pt>
                <c:pt idx="10">
                  <c:v>9279320.6500000004</c:v>
                </c:pt>
                <c:pt idx="11">
                  <c:v>12509079</c:v>
                </c:pt>
                <c:pt idx="12">
                  <c:v>17332253.350000001</c:v>
                </c:pt>
                <c:pt idx="13">
                  <c:v>19703738.949999999</c:v>
                </c:pt>
                <c:pt idx="14">
                  <c:v>31837450.699999999</c:v>
                </c:pt>
                <c:pt idx="15">
                  <c:v>48313683.100000001</c:v>
                </c:pt>
                <c:pt idx="16">
                  <c:v>71800378.200000003</c:v>
                </c:pt>
                <c:pt idx="17">
                  <c:v>91473447.099999994</c:v>
                </c:pt>
                <c:pt idx="18">
                  <c:v>114018585.5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02-44BB-9C7F-3C8252E4DE89}"/>
            </c:ext>
          </c:extLst>
        </c:ser>
        <c:ser>
          <c:idx val="3"/>
          <c:order val="3"/>
          <c:tx>
            <c:v>Insertion Sort</c:v>
          </c:tx>
          <c:marker>
            <c:symbol val="none"/>
          </c:marker>
          <c:xVal>
            <c:numRef>
              <c:f>Sheet1!$J$82:$AA$82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  <c:pt idx="14" formatCode="#,##0">
                  <c:v>60000</c:v>
                </c:pt>
                <c:pt idx="15" formatCode="#,##0">
                  <c:v>70000</c:v>
                </c:pt>
                <c:pt idx="16" formatCode="#,##0">
                  <c:v>80000</c:v>
                </c:pt>
                <c:pt idx="17" formatCode="#,##0">
                  <c:v>90000</c:v>
                </c:pt>
              </c:numCache>
            </c:numRef>
          </c:xVal>
          <c:yVal>
            <c:numRef>
              <c:f>Sheet1!$J$103:$AA$103</c:f>
              <c:numCache>
                <c:formatCode>General</c:formatCode>
                <c:ptCount val="18"/>
                <c:pt idx="0">
                  <c:v>4104.25</c:v>
                </c:pt>
                <c:pt idx="1">
                  <c:v>20872.55</c:v>
                </c:pt>
                <c:pt idx="2">
                  <c:v>71525.5</c:v>
                </c:pt>
                <c:pt idx="3">
                  <c:v>166857.65</c:v>
                </c:pt>
                <c:pt idx="4">
                  <c:v>405383.6</c:v>
                </c:pt>
                <c:pt idx="5">
                  <c:v>1613671.95</c:v>
                </c:pt>
                <c:pt idx="6">
                  <c:v>2512115.7999999998</c:v>
                </c:pt>
                <c:pt idx="7">
                  <c:v>5575312.8499999996</c:v>
                </c:pt>
                <c:pt idx="8">
                  <c:v>28319881.899999999</c:v>
                </c:pt>
                <c:pt idx="9">
                  <c:v>105517467</c:v>
                </c:pt>
                <c:pt idx="10">
                  <c:v>422377260.85000002</c:v>
                </c:pt>
                <c:pt idx="11">
                  <c:v>1019531035.85</c:v>
                </c:pt>
                <c:pt idx="12">
                  <c:v>1883957191</c:v>
                </c:pt>
                <c:pt idx="13">
                  <c:v>3482391583.75</c:v>
                </c:pt>
                <c:pt idx="14">
                  <c:v>5232090180</c:v>
                </c:pt>
                <c:pt idx="15">
                  <c:v>7196228742</c:v>
                </c:pt>
                <c:pt idx="16">
                  <c:v>8094208239</c:v>
                </c:pt>
                <c:pt idx="17">
                  <c:v>10276254113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02-44BB-9C7F-3C8252E4DE89}"/>
            </c:ext>
          </c:extLst>
        </c:ser>
        <c:ser>
          <c:idx val="4"/>
          <c:order val="4"/>
          <c:tx>
            <c:v>Built-In Sort</c:v>
          </c:tx>
          <c:marker>
            <c:symbol val="none"/>
          </c:marker>
          <c:xVal>
            <c:numRef>
              <c:f>Sheet1!$J$108:$AB$108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  <c:pt idx="14" formatCode="#,##0">
                  <c:v>100000</c:v>
                </c:pt>
                <c:pt idx="15" formatCode="#,##0">
                  <c:v>200000</c:v>
                </c:pt>
                <c:pt idx="16" formatCode="#,##0">
                  <c:v>300000</c:v>
                </c:pt>
                <c:pt idx="17" formatCode="#,##0">
                  <c:v>400000</c:v>
                </c:pt>
                <c:pt idx="18" formatCode="#,##0">
                  <c:v>500000</c:v>
                </c:pt>
              </c:numCache>
            </c:numRef>
          </c:xVal>
          <c:yVal>
            <c:numRef>
              <c:f>Sheet1!$J$129:$AB$129</c:f>
              <c:numCache>
                <c:formatCode>General</c:formatCode>
                <c:ptCount val="19"/>
                <c:pt idx="0">
                  <c:v>25897.75</c:v>
                </c:pt>
                <c:pt idx="1">
                  <c:v>36680</c:v>
                </c:pt>
                <c:pt idx="2">
                  <c:v>73290.399999999994</c:v>
                </c:pt>
                <c:pt idx="3">
                  <c:v>106840.2</c:v>
                </c:pt>
                <c:pt idx="4">
                  <c:v>181526.39999999999</c:v>
                </c:pt>
                <c:pt idx="5">
                  <c:v>352755.9</c:v>
                </c:pt>
                <c:pt idx="6">
                  <c:v>623302.1</c:v>
                </c:pt>
                <c:pt idx="7">
                  <c:v>948846.05</c:v>
                </c:pt>
                <c:pt idx="8">
                  <c:v>1766047.2</c:v>
                </c:pt>
                <c:pt idx="9">
                  <c:v>4372318.7</c:v>
                </c:pt>
                <c:pt idx="10">
                  <c:v>11377559.550000001</c:v>
                </c:pt>
                <c:pt idx="11">
                  <c:v>16571336.5</c:v>
                </c:pt>
                <c:pt idx="12">
                  <c:v>21388112.550000001</c:v>
                </c:pt>
                <c:pt idx="13">
                  <c:v>23717728.350000001</c:v>
                </c:pt>
                <c:pt idx="14">
                  <c:v>34422330.600000001</c:v>
                </c:pt>
                <c:pt idx="15">
                  <c:v>57381366.899999999</c:v>
                </c:pt>
                <c:pt idx="16">
                  <c:v>82075108</c:v>
                </c:pt>
                <c:pt idx="17">
                  <c:v>108816248.8</c:v>
                </c:pt>
                <c:pt idx="18">
                  <c:v>143379257.40000001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02-44BB-9C7F-3C8252E4DE89}"/>
            </c:ext>
          </c:extLst>
        </c:ser>
        <c:ser>
          <c:idx val="5"/>
          <c:order val="5"/>
          <c:tx>
            <c:v>Selection Sort</c:v>
          </c:tx>
          <c:marker>
            <c:symbol val="none"/>
          </c:marker>
          <c:xVal>
            <c:numRef>
              <c:f>Sheet1!$J$134:$AB$134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  <c:pt idx="14" formatCode="#,##0">
                  <c:v>60000</c:v>
                </c:pt>
                <c:pt idx="15" formatCode="#,##0">
                  <c:v>75000</c:v>
                </c:pt>
                <c:pt idx="16" formatCode="#,##0">
                  <c:v>90000</c:v>
                </c:pt>
                <c:pt idx="17" formatCode="#,##0">
                  <c:v>100000</c:v>
                </c:pt>
                <c:pt idx="18" formatCode="#,##0">
                  <c:v>110000</c:v>
                </c:pt>
              </c:numCache>
            </c:numRef>
          </c:xVal>
          <c:yVal>
            <c:numRef>
              <c:f>Sheet1!$J$155:$AB$155</c:f>
              <c:numCache>
                <c:formatCode>General</c:formatCode>
                <c:ptCount val="19"/>
                <c:pt idx="0">
                  <c:v>12696.9</c:v>
                </c:pt>
                <c:pt idx="1">
                  <c:v>29745.75</c:v>
                </c:pt>
                <c:pt idx="2">
                  <c:v>114208.3</c:v>
                </c:pt>
                <c:pt idx="3">
                  <c:v>191833.55</c:v>
                </c:pt>
                <c:pt idx="4">
                  <c:v>383149.85</c:v>
                </c:pt>
                <c:pt idx="5">
                  <c:v>1142114.6000000001</c:v>
                </c:pt>
                <c:pt idx="6">
                  <c:v>5221762.5</c:v>
                </c:pt>
                <c:pt idx="7">
                  <c:v>8290315.2999999998</c:v>
                </c:pt>
                <c:pt idx="8">
                  <c:v>26468238.449999999</c:v>
                </c:pt>
                <c:pt idx="9">
                  <c:v>88971992.099999994</c:v>
                </c:pt>
                <c:pt idx="10">
                  <c:v>338763067.64999998</c:v>
                </c:pt>
                <c:pt idx="11">
                  <c:v>798896173.89999998</c:v>
                </c:pt>
                <c:pt idx="12">
                  <c:v>1367484844.05</c:v>
                </c:pt>
                <c:pt idx="13">
                  <c:v>2242801833.5500002</c:v>
                </c:pt>
                <c:pt idx="14">
                  <c:v>3329529271</c:v>
                </c:pt>
                <c:pt idx="15">
                  <c:v>5171001532</c:v>
                </c:pt>
                <c:pt idx="16">
                  <c:v>7457199029</c:v>
                </c:pt>
                <c:pt idx="17">
                  <c:v>9490061159</c:v>
                </c:pt>
                <c:pt idx="18">
                  <c:v>11507094476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02-44BB-9C7F-3C8252E4DE89}"/>
            </c:ext>
          </c:extLst>
        </c:ser>
        <c:ser>
          <c:idx val="6"/>
          <c:order val="6"/>
          <c:tx>
            <c:v>2*(n^2)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Sheet1!$AN$59:$BS$59</c:f>
              <c:numCache>
                <c:formatCode>General</c:formatCode>
                <c:ptCount val="3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</c:numCache>
            </c:numRef>
          </c:xVal>
          <c:yVal>
            <c:numRef>
              <c:f>Sheet1!$AN$60:$BS$60</c:f>
              <c:numCache>
                <c:formatCode>General</c:formatCode>
                <c:ptCount val="32"/>
                <c:pt idx="0">
                  <c:v>2000000</c:v>
                </c:pt>
                <c:pt idx="1">
                  <c:v>8000000</c:v>
                </c:pt>
                <c:pt idx="2">
                  <c:v>18000000</c:v>
                </c:pt>
                <c:pt idx="3">
                  <c:v>32000000</c:v>
                </c:pt>
                <c:pt idx="4">
                  <c:v>50000000</c:v>
                </c:pt>
                <c:pt idx="5">
                  <c:v>72000000</c:v>
                </c:pt>
                <c:pt idx="6">
                  <c:v>98000000</c:v>
                </c:pt>
                <c:pt idx="7">
                  <c:v>128000000</c:v>
                </c:pt>
                <c:pt idx="8">
                  <c:v>162000000</c:v>
                </c:pt>
                <c:pt idx="9">
                  <c:v>200000000</c:v>
                </c:pt>
                <c:pt idx="10">
                  <c:v>242000000</c:v>
                </c:pt>
                <c:pt idx="11">
                  <c:v>288000000</c:v>
                </c:pt>
                <c:pt idx="12">
                  <c:v>338000000</c:v>
                </c:pt>
                <c:pt idx="13">
                  <c:v>392000000</c:v>
                </c:pt>
                <c:pt idx="14">
                  <c:v>450000000</c:v>
                </c:pt>
                <c:pt idx="15">
                  <c:v>512000000</c:v>
                </c:pt>
                <c:pt idx="16">
                  <c:v>578000000</c:v>
                </c:pt>
                <c:pt idx="17">
                  <c:v>648000000</c:v>
                </c:pt>
                <c:pt idx="18">
                  <c:v>722000000</c:v>
                </c:pt>
                <c:pt idx="19">
                  <c:v>800000000</c:v>
                </c:pt>
                <c:pt idx="20">
                  <c:v>882000000</c:v>
                </c:pt>
                <c:pt idx="21">
                  <c:v>968000000</c:v>
                </c:pt>
                <c:pt idx="22">
                  <c:v>1058000000</c:v>
                </c:pt>
                <c:pt idx="23">
                  <c:v>1152000000</c:v>
                </c:pt>
                <c:pt idx="24">
                  <c:v>1250000000</c:v>
                </c:pt>
                <c:pt idx="25">
                  <c:v>1352000000</c:v>
                </c:pt>
                <c:pt idx="26">
                  <c:v>1458000000</c:v>
                </c:pt>
                <c:pt idx="27">
                  <c:v>1568000000</c:v>
                </c:pt>
                <c:pt idx="28">
                  <c:v>1682000000</c:v>
                </c:pt>
                <c:pt idx="29">
                  <c:v>1800000000</c:v>
                </c:pt>
                <c:pt idx="30">
                  <c:v>1922000000</c:v>
                </c:pt>
                <c:pt idx="31">
                  <c:v>2048000000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F-4881-8C6A-3A0E74B3C861}"/>
            </c:ext>
          </c:extLst>
        </c:ser>
        <c:ser>
          <c:idx val="7"/>
          <c:order val="7"/>
          <c:tx>
            <c:v>14n*log(n)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Sheet1!$AN$63:$CK$63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Sheet1!$AN$64:$CK$64</c:f>
              <c:numCache>
                <c:formatCode>General</c:formatCode>
                <c:ptCount val="50"/>
                <c:pt idx="0">
                  <c:v>1860279.73313693</c:v>
                </c:pt>
                <c:pt idx="1">
                  <c:v>4000559.4662738601</c:v>
                </c:pt>
                <c:pt idx="2">
                  <c:v>6246523.449713652</c:v>
                </c:pt>
                <c:pt idx="3">
                  <c:v>8561118.9325477201</c:v>
                </c:pt>
                <c:pt idx="4">
                  <c:v>10926748.33210576</c:v>
                </c:pt>
                <c:pt idx="5">
                  <c:v>13333046.899427304</c:v>
                </c:pt>
                <c:pt idx="6">
                  <c:v>15773165.955574956</c:v>
                </c:pt>
                <c:pt idx="7">
                  <c:v>18242237.86509544</c:v>
                </c:pt>
                <c:pt idx="8">
                  <c:v>20736623.100049671</c:v>
                </c:pt>
                <c:pt idx="9">
                  <c:v>23253496.664211523</c:v>
                </c:pt>
                <c:pt idx="10">
                  <c:v>25790601.75720752</c:v>
                </c:pt>
                <c:pt idx="11">
                  <c:v>28346093.798854612</c:v>
                </c:pt>
                <c:pt idx="12">
                  <c:v>30918436.817796707</c:v>
                </c:pt>
                <c:pt idx="13">
                  <c:v>33506331.911149912</c:v>
                </c:pt>
                <c:pt idx="14">
                  <c:v>36108666.247831799</c:v>
                </c:pt>
                <c:pt idx="15">
                  <c:v>38724475.730190881</c:v>
                </c:pt>
                <c:pt idx="16">
                  <c:v>41352917.025503524</c:v>
                </c:pt>
                <c:pt idx="17">
                  <c:v>43993246.200099342</c:v>
                </c:pt>
                <c:pt idx="18">
                  <c:v>46644802.115361378</c:v>
                </c:pt>
                <c:pt idx="19">
                  <c:v>49306993.328423046</c:v>
                </c:pt>
                <c:pt idx="20">
                  <c:v>51979287.618844904</c:v>
                </c:pt>
                <c:pt idx="21">
                  <c:v>54661203.514415041</c:v>
                </c:pt>
                <c:pt idx="22">
                  <c:v>57352303.360652938</c:v>
                </c:pt>
                <c:pt idx="23">
                  <c:v>60052187.597709224</c:v>
                </c:pt>
                <c:pt idx="24">
                  <c:v>62760489.992634699</c:v>
                </c:pt>
                <c:pt idx="25">
                  <c:v>65476873.635593414</c:v>
                </c:pt>
                <c:pt idx="26">
                  <c:v>68201027.552874759</c:v>
                </c:pt>
                <c:pt idx="27">
                  <c:v>70932663.822299823</c:v>
                </c:pt>
                <c:pt idx="28">
                  <c:v>73671515.101188615</c:v>
                </c:pt>
                <c:pt idx="29">
                  <c:v>76417332.495663598</c:v>
                </c:pt>
                <c:pt idx="30">
                  <c:v>79169883.714323536</c:v>
                </c:pt>
                <c:pt idx="31">
                  <c:v>81928951.460381761</c:v>
                </c:pt>
                <c:pt idx="32">
                  <c:v>84694332.024954498</c:v>
                </c:pt>
                <c:pt idx="33">
                  <c:v>87465834.051007047</c:v>
                </c:pt>
                <c:pt idx="34">
                  <c:v>90243277.442822561</c:v>
                </c:pt>
                <c:pt idx="35">
                  <c:v>93026492.400198683</c:v>
                </c:pt>
                <c:pt idx="36">
                  <c:v>95815318.560024112</c:v>
                </c:pt>
                <c:pt idx="37">
                  <c:v>98609604.230722755</c:v>
                </c:pt>
                <c:pt idx="38">
                  <c:v>101409205.70732787</c:v>
                </c:pt>
                <c:pt idx="39">
                  <c:v>104213986.65684609</c:v>
                </c:pt>
                <c:pt idx="40">
                  <c:v>107023817.56512146</c:v>
                </c:pt>
                <c:pt idx="41">
                  <c:v>109838575.23768981</c:v>
                </c:pt>
                <c:pt idx="42">
                  <c:v>112658142.34819463</c:v>
                </c:pt>
                <c:pt idx="43">
                  <c:v>115482407.02883008</c:v>
                </c:pt>
                <c:pt idx="44">
                  <c:v>118311262.49803832</c:v>
                </c:pt>
                <c:pt idx="45">
                  <c:v>121144606.72130588</c:v>
                </c:pt>
                <c:pt idx="46">
                  <c:v>123982342.10147431</c:v>
                </c:pt>
                <c:pt idx="47">
                  <c:v>126824375.19541845</c:v>
                </c:pt>
                <c:pt idx="48">
                  <c:v>129670616.45433985</c:v>
                </c:pt>
                <c:pt idx="49">
                  <c:v>132520979.9852694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F-4881-8C6A-3A0E74B3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1392"/>
        <c:axId val="420504344"/>
      </c:scatterChart>
      <c:valAx>
        <c:axId val="420501392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 (Size of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4344"/>
        <c:crosses val="autoZero"/>
        <c:crossBetween val="midCat"/>
      </c:valAx>
      <c:valAx>
        <c:axId val="420504344"/>
        <c:scaling>
          <c:orientation val="minMax"/>
          <c:max val="1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Run</a:t>
                </a:r>
                <a:r>
                  <a:rPr lang="en-US" sz="1800" baseline="0"/>
                  <a:t> Time (nanoseconds)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1392"/>
        <c:crosses val="autoZero"/>
        <c:crossBetween val="midCat"/>
        <c:minorUnit val="20000000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Average Run Time vs. n (Size of Linked List)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Bubble Sort</c:v>
          </c:tx>
          <c:marker>
            <c:symbol val="none"/>
          </c:marker>
          <c:xVal>
            <c:numRef>
              <c:f>Sheet1!$J$160:$R$160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2500</c:v>
                </c:pt>
              </c:numCache>
            </c:numRef>
          </c:xVal>
          <c:yVal>
            <c:numRef>
              <c:f>Sheet1!$J$181:$R$181</c:f>
              <c:numCache>
                <c:formatCode>General</c:formatCode>
                <c:ptCount val="9"/>
                <c:pt idx="0">
                  <c:v>58715.55</c:v>
                </c:pt>
                <c:pt idx="1">
                  <c:v>150456.85</c:v>
                </c:pt>
                <c:pt idx="2">
                  <c:v>400554</c:v>
                </c:pt>
                <c:pt idx="3">
                  <c:v>1220056.3999999999</c:v>
                </c:pt>
                <c:pt idx="4">
                  <c:v>6663728.2000000002</c:v>
                </c:pt>
                <c:pt idx="5">
                  <c:v>91794758.349999994</c:v>
                </c:pt>
                <c:pt idx="6">
                  <c:v>767330216.79999995</c:v>
                </c:pt>
                <c:pt idx="7">
                  <c:v>8260790573</c:v>
                </c:pt>
                <c:pt idx="8">
                  <c:v>17755308896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D8-483F-87CA-C95C1DBCEC12}"/>
            </c:ext>
          </c:extLst>
        </c:ser>
        <c:ser>
          <c:idx val="0"/>
          <c:order val="1"/>
          <c:tx>
            <c:v>Merge Sort</c:v>
          </c:tx>
          <c:marker>
            <c:symbol val="none"/>
          </c:marker>
          <c:xVal>
            <c:numRef>
              <c:f>Sheet1!$J$186:$T$186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15000</c:v>
                </c:pt>
              </c:numCache>
            </c:numRef>
          </c:xVal>
          <c:yVal>
            <c:numRef>
              <c:f>Sheet1!$J$207:$T$207</c:f>
              <c:numCache>
                <c:formatCode>General</c:formatCode>
                <c:ptCount val="11"/>
                <c:pt idx="0">
                  <c:v>57297.25</c:v>
                </c:pt>
                <c:pt idx="1">
                  <c:v>124246.65</c:v>
                </c:pt>
                <c:pt idx="2">
                  <c:v>239675.4</c:v>
                </c:pt>
                <c:pt idx="3">
                  <c:v>436600.8</c:v>
                </c:pt>
                <c:pt idx="4">
                  <c:v>811185.1</c:v>
                </c:pt>
                <c:pt idx="5">
                  <c:v>4073021.2</c:v>
                </c:pt>
                <c:pt idx="6">
                  <c:v>17970560.350000001</c:v>
                </c:pt>
                <c:pt idx="7">
                  <c:v>101790436.5</c:v>
                </c:pt>
                <c:pt idx="8">
                  <c:v>753180486.20000005</c:v>
                </c:pt>
                <c:pt idx="9">
                  <c:v>4102445628</c:v>
                </c:pt>
                <c:pt idx="10">
                  <c:v>10215597030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D8-483F-87CA-C95C1DBCEC12}"/>
            </c:ext>
          </c:extLst>
        </c:ser>
        <c:ser>
          <c:idx val="1"/>
          <c:order val="2"/>
          <c:tx>
            <c:v>Quick Sort</c:v>
          </c:tx>
          <c:marker>
            <c:symbol val="none"/>
          </c:marker>
          <c:xVal>
            <c:numRef>
              <c:f>Sheet1!$J$212:$T$212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</c:numCache>
            </c:numRef>
          </c:xVal>
          <c:yVal>
            <c:numRef>
              <c:f>Sheet1!$J$233:$T$233</c:f>
              <c:numCache>
                <c:formatCode>General</c:formatCode>
                <c:ptCount val="11"/>
                <c:pt idx="0">
                  <c:v>41595.699999999997</c:v>
                </c:pt>
                <c:pt idx="1">
                  <c:v>107930.45</c:v>
                </c:pt>
                <c:pt idx="2">
                  <c:v>214415.3</c:v>
                </c:pt>
                <c:pt idx="3">
                  <c:v>334354.09999999998</c:v>
                </c:pt>
                <c:pt idx="4">
                  <c:v>591472.6</c:v>
                </c:pt>
                <c:pt idx="5">
                  <c:v>2569572.5</c:v>
                </c:pt>
                <c:pt idx="6">
                  <c:v>9931697</c:v>
                </c:pt>
                <c:pt idx="7">
                  <c:v>54895322</c:v>
                </c:pt>
                <c:pt idx="8">
                  <c:v>405294344.19999999</c:v>
                </c:pt>
                <c:pt idx="9">
                  <c:v>2300115950</c:v>
                </c:pt>
                <c:pt idx="10">
                  <c:v>11494524694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D8-483F-87CA-C95C1DBCEC12}"/>
            </c:ext>
          </c:extLst>
        </c:ser>
        <c:ser>
          <c:idx val="2"/>
          <c:order val="3"/>
          <c:tx>
            <c:v>Insertion Sort</c:v>
          </c:tx>
          <c:marker>
            <c:symbol val="none"/>
          </c:marker>
          <c:xVal>
            <c:numRef>
              <c:f>Sheet1!$J$238:$R$238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2500</c:v>
                </c:pt>
              </c:numCache>
            </c:numRef>
          </c:xVal>
          <c:yVal>
            <c:numRef>
              <c:f>Sheet1!$J$259:$R$259</c:f>
              <c:numCache>
                <c:formatCode>General</c:formatCode>
                <c:ptCount val="9"/>
                <c:pt idx="0">
                  <c:v>50533.95</c:v>
                </c:pt>
                <c:pt idx="1">
                  <c:v>133866.1</c:v>
                </c:pt>
                <c:pt idx="2">
                  <c:v>351770.35</c:v>
                </c:pt>
                <c:pt idx="3">
                  <c:v>1124186.1499999999</c:v>
                </c:pt>
                <c:pt idx="4">
                  <c:v>5624519.3499999996</c:v>
                </c:pt>
                <c:pt idx="5">
                  <c:v>74178240.049999997</c:v>
                </c:pt>
                <c:pt idx="6">
                  <c:v>626250896.60000002</c:v>
                </c:pt>
                <c:pt idx="7">
                  <c:v>6746327724</c:v>
                </c:pt>
                <c:pt idx="8">
                  <c:v>13605104867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D8-483F-87CA-C95C1DBCEC12}"/>
            </c:ext>
          </c:extLst>
        </c:ser>
        <c:ser>
          <c:idx val="3"/>
          <c:order val="4"/>
          <c:tx>
            <c:v>Built-In Sort</c:v>
          </c:tx>
          <c:marker>
            <c:symbol val="none"/>
          </c:marker>
          <c:xVal>
            <c:numRef>
              <c:f>Sheet1!$J$264:$W$264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5000</c:v>
                </c:pt>
                <c:pt idx="9" formatCode="#,##0">
                  <c:v>10000</c:v>
                </c:pt>
                <c:pt idx="10" formatCode="#,##0">
                  <c:v>20000</c:v>
                </c:pt>
                <c:pt idx="11" formatCode="#,##0">
                  <c:v>30000</c:v>
                </c:pt>
                <c:pt idx="12" formatCode="#,##0">
                  <c:v>40000</c:v>
                </c:pt>
                <c:pt idx="13" formatCode="#,##0">
                  <c:v>50000</c:v>
                </c:pt>
              </c:numCache>
            </c:numRef>
          </c:xVal>
          <c:yVal>
            <c:numRef>
              <c:f>Sheet1!$J$285:$W$285</c:f>
              <c:numCache>
                <c:formatCode>General</c:formatCode>
                <c:ptCount val="14"/>
                <c:pt idx="0">
                  <c:v>38636.550000000003</c:v>
                </c:pt>
                <c:pt idx="1">
                  <c:v>60291.5</c:v>
                </c:pt>
                <c:pt idx="2">
                  <c:v>108487.25</c:v>
                </c:pt>
                <c:pt idx="3">
                  <c:v>161895.75</c:v>
                </c:pt>
                <c:pt idx="4">
                  <c:v>232155.4</c:v>
                </c:pt>
                <c:pt idx="5">
                  <c:v>388747.55</c:v>
                </c:pt>
                <c:pt idx="6">
                  <c:v>679104.55</c:v>
                </c:pt>
                <c:pt idx="7">
                  <c:v>1056634.3500000001</c:v>
                </c:pt>
                <c:pt idx="8">
                  <c:v>1915034.95</c:v>
                </c:pt>
                <c:pt idx="9">
                  <c:v>3052057.65</c:v>
                </c:pt>
                <c:pt idx="10">
                  <c:v>5281902.55</c:v>
                </c:pt>
                <c:pt idx="11">
                  <c:v>7696037</c:v>
                </c:pt>
                <c:pt idx="12">
                  <c:v>9648161.6999999993</c:v>
                </c:pt>
                <c:pt idx="13">
                  <c:v>11756719.800000001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D8-483F-87CA-C95C1DBCEC12}"/>
            </c:ext>
          </c:extLst>
        </c:ser>
        <c:ser>
          <c:idx val="4"/>
          <c:order val="5"/>
          <c:tx>
            <c:v>Selection Sort</c:v>
          </c:tx>
          <c:marker>
            <c:symbol val="none"/>
          </c:marker>
          <c:xVal>
            <c:numRef>
              <c:f>Sheet1!$J$290:$S$290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 formatCode="#,##0">
                  <c:v>200</c:v>
                </c:pt>
                <c:pt idx="5" formatCode="#,##0">
                  <c:v>500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3000</c:v>
                </c:pt>
                <c:pt idx="9" formatCode="#,##0">
                  <c:v>3500</c:v>
                </c:pt>
              </c:numCache>
            </c:numRef>
          </c:xVal>
          <c:yVal>
            <c:numRef>
              <c:f>Sheet1!$J$311:$S$311</c:f>
              <c:numCache>
                <c:formatCode>General</c:formatCode>
                <c:ptCount val="10"/>
                <c:pt idx="0">
                  <c:v>57192.55</c:v>
                </c:pt>
                <c:pt idx="1">
                  <c:v>104303.55</c:v>
                </c:pt>
                <c:pt idx="2">
                  <c:v>288090.55</c:v>
                </c:pt>
                <c:pt idx="3">
                  <c:v>588779.65</c:v>
                </c:pt>
                <c:pt idx="4">
                  <c:v>2182139.9500000002</c:v>
                </c:pt>
                <c:pt idx="5">
                  <c:v>22396168.449999999</c:v>
                </c:pt>
                <c:pt idx="6">
                  <c:v>179671245.09999999</c:v>
                </c:pt>
                <c:pt idx="7">
                  <c:v>1892950007</c:v>
                </c:pt>
                <c:pt idx="8">
                  <c:v>6708463838</c:v>
                </c:pt>
                <c:pt idx="9">
                  <c:v>10627311752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D8-483F-87CA-C95C1DBCEC12}"/>
            </c:ext>
          </c:extLst>
        </c:ser>
        <c:ser>
          <c:idx val="6"/>
          <c:order val="6"/>
          <c:tx>
            <c:v>(5/4)*(n^3)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Sheet1!$AN$218:$BI$218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Sheet1!$AN$219:$BI$219</c:f>
              <c:numCache>
                <c:formatCode>General</c:formatCode>
                <c:ptCount val="22"/>
                <c:pt idx="0">
                  <c:v>1250000</c:v>
                </c:pt>
                <c:pt idx="1">
                  <c:v>10000000</c:v>
                </c:pt>
                <c:pt idx="2">
                  <c:v>33750000</c:v>
                </c:pt>
                <c:pt idx="3">
                  <c:v>80000000</c:v>
                </c:pt>
                <c:pt idx="4">
                  <c:v>156250000</c:v>
                </c:pt>
                <c:pt idx="5">
                  <c:v>270000000</c:v>
                </c:pt>
                <c:pt idx="6">
                  <c:v>428750000</c:v>
                </c:pt>
                <c:pt idx="7">
                  <c:v>640000000</c:v>
                </c:pt>
                <c:pt idx="8">
                  <c:v>911250000</c:v>
                </c:pt>
                <c:pt idx="9">
                  <c:v>1250000000</c:v>
                </c:pt>
                <c:pt idx="10">
                  <c:v>1633750000</c:v>
                </c:pt>
                <c:pt idx="11">
                  <c:v>2160000000</c:v>
                </c:pt>
                <c:pt idx="12">
                  <c:v>2746250000</c:v>
                </c:pt>
                <c:pt idx="13">
                  <c:v>3430000000</c:v>
                </c:pt>
                <c:pt idx="14">
                  <c:v>4218750000</c:v>
                </c:pt>
                <c:pt idx="15">
                  <c:v>5120000000</c:v>
                </c:pt>
                <c:pt idx="16">
                  <c:v>6141250000</c:v>
                </c:pt>
                <c:pt idx="17">
                  <c:v>7290000000</c:v>
                </c:pt>
                <c:pt idx="18">
                  <c:v>8573750000</c:v>
                </c:pt>
                <c:pt idx="19">
                  <c:v>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B-421E-8203-A2D0729F3536}"/>
            </c:ext>
          </c:extLst>
        </c:ser>
        <c:ser>
          <c:idx val="7"/>
          <c:order val="7"/>
          <c:tx>
            <c:v>(7/2)*(n^2)*log(n)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Sheet1!$AN$215:$BB$215</c:f>
              <c:numCache>
                <c:formatCode>#,##0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Sheet1!$AN$216:$BB$216</c:f>
              <c:numCache>
                <c:formatCode>General</c:formatCode>
                <c:ptCount val="15"/>
                <c:pt idx="0">
                  <c:v>34880245</c:v>
                </c:pt>
                <c:pt idx="1">
                  <c:v>153520980</c:v>
                </c:pt>
                <c:pt idx="2">
                  <c:v>363848524</c:v>
                </c:pt>
                <c:pt idx="3">
                  <c:v>670083920</c:v>
                </c:pt>
                <c:pt idx="4">
                  <c:v>1075174833</c:v>
                </c:pt>
                <c:pt idx="5">
                  <c:v>1581394095</c:v>
                </c:pt>
                <c:pt idx="6">
                  <c:v>2190593374</c:v>
                </c:pt>
                <c:pt idx="7">
                  <c:v>2904335680</c:v>
                </c:pt>
                <c:pt idx="8">
                  <c:v>3723973583</c:v>
                </c:pt>
                <c:pt idx="9">
                  <c:v>4650699333</c:v>
                </c:pt>
                <c:pt idx="10">
                  <c:v>5685578935</c:v>
                </c:pt>
                <c:pt idx="11">
                  <c:v>6829576380</c:v>
                </c:pt>
                <c:pt idx="12">
                  <c:v>8083571498</c:v>
                </c:pt>
                <c:pt idx="13">
                  <c:v>9448373496</c:v>
                </c:pt>
                <c:pt idx="14">
                  <c:v>10924731470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B-421E-8203-A2D0729F3536}"/>
            </c:ext>
          </c:extLst>
        </c:ser>
        <c:ser>
          <c:idx val="8"/>
          <c:order val="8"/>
          <c:tx>
            <c:v>(5/2)*(n^2)*log(n)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Sheet1!$AN$222:$BI$222</c:f>
              <c:numCache>
                <c:formatCode>#,##0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xVal>
          <c:yVal>
            <c:numRef>
              <c:f>Sheet1!$AN$223:$BI$223</c:f>
              <c:numCache>
                <c:formatCode>General</c:formatCode>
                <c:ptCount val="22"/>
                <c:pt idx="0">
                  <c:v>22423015</c:v>
                </c:pt>
                <c:pt idx="1">
                  <c:v>98692059</c:v>
                </c:pt>
                <c:pt idx="2">
                  <c:v>233902622</c:v>
                </c:pt>
                <c:pt idx="3">
                  <c:v>430768234</c:v>
                </c:pt>
                <c:pt idx="4">
                  <c:v>691183821</c:v>
                </c:pt>
                <c:pt idx="5">
                  <c:v>1016610490</c:v>
                </c:pt>
                <c:pt idx="6">
                  <c:v>1408238598</c:v>
                </c:pt>
                <c:pt idx="7">
                  <c:v>1867072937</c:v>
                </c:pt>
                <c:pt idx="8">
                  <c:v>2393983017</c:v>
                </c:pt>
                <c:pt idx="9">
                  <c:v>2989735285</c:v>
                </c:pt>
                <c:pt idx="10">
                  <c:v>3655015030</c:v>
                </c:pt>
                <c:pt idx="11">
                  <c:v>4390441958</c:v>
                </c:pt>
                <c:pt idx="12">
                  <c:v>5196581677</c:v>
                </c:pt>
                <c:pt idx="13">
                  <c:v>6073954390</c:v>
                </c:pt>
                <c:pt idx="14">
                  <c:v>7023041658</c:v>
                </c:pt>
                <c:pt idx="15">
                  <c:v>8044291748</c:v>
                </c:pt>
                <c:pt idx="16">
                  <c:v>9138123944</c:v>
                </c:pt>
                <c:pt idx="17">
                  <c:v>10304932070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B-421E-8203-A2D0729F3536}"/>
            </c:ext>
          </c:extLst>
        </c:ser>
        <c:ser>
          <c:idx val="9"/>
          <c:order val="9"/>
          <c:tx>
            <c:v>(1/3)*(n^3)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Sheet1!$AN$225:$BS$225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xVal>
          <c:yVal>
            <c:numRef>
              <c:f>Sheet1!$AN$226:$BS$226</c:f>
              <c:numCache>
                <c:formatCode>General</c:formatCode>
                <c:ptCount val="32"/>
                <c:pt idx="0">
                  <c:v>333333.33333333331</c:v>
                </c:pt>
                <c:pt idx="1">
                  <c:v>2666666.6666666665</c:v>
                </c:pt>
                <c:pt idx="2">
                  <c:v>9000000</c:v>
                </c:pt>
                <c:pt idx="3">
                  <c:v>21333333.333333332</c:v>
                </c:pt>
                <c:pt idx="4">
                  <c:v>41666666.666666664</c:v>
                </c:pt>
                <c:pt idx="5">
                  <c:v>72000000</c:v>
                </c:pt>
                <c:pt idx="6">
                  <c:v>114333333.33333333</c:v>
                </c:pt>
                <c:pt idx="7">
                  <c:v>170666666.66666666</c:v>
                </c:pt>
                <c:pt idx="8">
                  <c:v>243000000</c:v>
                </c:pt>
                <c:pt idx="9">
                  <c:v>333333333.33333331</c:v>
                </c:pt>
                <c:pt idx="10">
                  <c:v>443666666.66666663</c:v>
                </c:pt>
                <c:pt idx="11">
                  <c:v>576000000</c:v>
                </c:pt>
                <c:pt idx="12">
                  <c:v>732333333.33333325</c:v>
                </c:pt>
                <c:pt idx="13">
                  <c:v>914666666.66666663</c:v>
                </c:pt>
                <c:pt idx="14">
                  <c:v>1125000000</c:v>
                </c:pt>
                <c:pt idx="15">
                  <c:v>1365333333.3333333</c:v>
                </c:pt>
                <c:pt idx="16">
                  <c:v>1637666666.6666665</c:v>
                </c:pt>
                <c:pt idx="17">
                  <c:v>1944000000</c:v>
                </c:pt>
                <c:pt idx="18">
                  <c:v>2286333333.333333</c:v>
                </c:pt>
                <c:pt idx="19">
                  <c:v>2666666666.6666665</c:v>
                </c:pt>
                <c:pt idx="20">
                  <c:v>3087000000</c:v>
                </c:pt>
                <c:pt idx="21">
                  <c:v>3549333333.333333</c:v>
                </c:pt>
                <c:pt idx="22">
                  <c:v>4055666666.6666665</c:v>
                </c:pt>
                <c:pt idx="23">
                  <c:v>4608000000</c:v>
                </c:pt>
                <c:pt idx="24">
                  <c:v>5208333333.333333</c:v>
                </c:pt>
                <c:pt idx="25">
                  <c:v>5858666666.666666</c:v>
                </c:pt>
                <c:pt idx="26">
                  <c:v>6561000000</c:v>
                </c:pt>
                <c:pt idx="27">
                  <c:v>7317333333.333333</c:v>
                </c:pt>
                <c:pt idx="28">
                  <c:v>8129666666.666666</c:v>
                </c:pt>
                <c:pt idx="29">
                  <c:v>9000000000</c:v>
                </c:pt>
                <c:pt idx="30">
                  <c:v>9930333333.3333321</c:v>
                </c:pt>
                <c:pt idx="31">
                  <c:v>10922666666.666666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C-4BD7-9E63-AD463D5139D3}"/>
            </c:ext>
          </c:extLst>
        </c:ser>
        <c:ser>
          <c:idx val="10"/>
          <c:order val="10"/>
          <c:tx>
            <c:v>220n + 900,000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Sheet1!$AN$228:$BB$228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35000</c:v>
                </c:pt>
                <c:pt idx="12">
                  <c:v>40000</c:v>
                </c:pt>
                <c:pt idx="13">
                  <c:v>45000</c:v>
                </c:pt>
                <c:pt idx="14">
                  <c:v>50000</c:v>
                </c:pt>
              </c:numCache>
            </c:numRef>
          </c:xVal>
          <c:yVal>
            <c:numRef>
              <c:f>Sheet1!$AN$229:$BB$229</c:f>
              <c:numCache>
                <c:formatCode>General</c:formatCode>
                <c:ptCount val="15"/>
                <c:pt idx="0">
                  <c:v>922000</c:v>
                </c:pt>
                <c:pt idx="1">
                  <c:v>944000</c:v>
                </c:pt>
                <c:pt idx="2">
                  <c:v>1010000</c:v>
                </c:pt>
                <c:pt idx="3">
                  <c:v>1120000</c:v>
                </c:pt>
                <c:pt idx="4">
                  <c:v>1340000</c:v>
                </c:pt>
                <c:pt idx="5">
                  <c:v>2000000</c:v>
                </c:pt>
                <c:pt idx="6">
                  <c:v>3100000</c:v>
                </c:pt>
                <c:pt idx="7">
                  <c:v>4200000</c:v>
                </c:pt>
                <c:pt idx="8">
                  <c:v>5300000</c:v>
                </c:pt>
                <c:pt idx="9">
                  <c:v>6400000</c:v>
                </c:pt>
                <c:pt idx="10">
                  <c:v>7500000</c:v>
                </c:pt>
                <c:pt idx="11">
                  <c:v>8600000</c:v>
                </c:pt>
                <c:pt idx="12">
                  <c:v>9700000</c:v>
                </c:pt>
                <c:pt idx="13">
                  <c:v>10800000</c:v>
                </c:pt>
                <c:pt idx="14">
                  <c:v>11900000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C-4BD7-9E63-AD463D51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1392"/>
        <c:axId val="420504344"/>
      </c:scatterChart>
      <c:valAx>
        <c:axId val="420501392"/>
        <c:scaling>
          <c:orientation val="minMax"/>
          <c:max val="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 (Size of Linked List)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4344"/>
        <c:crosses val="autoZero"/>
        <c:crossBetween val="midCat"/>
      </c:valAx>
      <c:valAx>
        <c:axId val="420504344"/>
        <c:scaling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Run</a:t>
                </a:r>
                <a:r>
                  <a:rPr lang="en-US" sz="1800" baseline="0"/>
                  <a:t> Time (nanoseconds)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1392"/>
        <c:crosses val="autoZero"/>
        <c:crossBetween val="midCat"/>
        <c:minorUnit val="20000000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130828</xdr:colOff>
      <xdr:row>70</xdr:row>
      <xdr:rowOff>102992</xdr:rowOff>
    </xdr:from>
    <xdr:to>
      <xdr:col>51</xdr:col>
      <xdr:colOff>51142</xdr:colOff>
      <xdr:row>95</xdr:row>
      <xdr:rowOff>79460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7928C-B0BB-4B6D-8661-5D57ACC68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618692</xdr:colOff>
      <xdr:row>30</xdr:row>
      <xdr:rowOff>181407</xdr:rowOff>
    </xdr:from>
    <xdr:to>
      <xdr:col>50</xdr:col>
      <xdr:colOff>539006</xdr:colOff>
      <xdr:row>55</xdr:row>
      <xdr:rowOff>157875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1E90D7-EE4A-4287-8DD4-463EB0E22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207461</xdr:colOff>
      <xdr:row>183</xdr:row>
      <xdr:rowOff>0</xdr:rowOff>
    </xdr:from>
    <xdr:to>
      <xdr:col>51</xdr:col>
      <xdr:colOff>127775</xdr:colOff>
      <xdr:row>207</xdr:row>
      <xdr:rowOff>166968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909FBE7-486B-43BB-B20B-953F079DD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4"/>
  <sheetViews>
    <sheetView tabSelected="1" topLeftCell="AN182" zoomScaleNormal="100" workbookViewId="0">
      <selection activeCell="C29" sqref="A16:C29"/>
    </sheetView>
  </sheetViews>
  <sheetFormatPr defaultRowHeight="15" x14ac:dyDescent="0.25"/>
  <cols>
    <col min="1" max="3" width="28.7109375" customWidth="1"/>
    <col min="4" max="7" width="12.85546875" customWidth="1"/>
    <col min="9" max="36" width="12.7109375" customWidth="1"/>
    <col min="40" max="40" width="11" bestFit="1" customWidth="1"/>
    <col min="41" max="43" width="10" bestFit="1" customWidth="1"/>
    <col min="44" max="44" width="12" bestFit="1" customWidth="1"/>
    <col min="45" max="48" width="11" bestFit="1" customWidth="1"/>
    <col min="49" max="50" width="12" bestFit="1" customWidth="1"/>
    <col min="51" max="53" width="11" bestFit="1" customWidth="1"/>
    <col min="54" max="54" width="12" bestFit="1" customWidth="1"/>
    <col min="55" max="55" width="11" bestFit="1" customWidth="1"/>
    <col min="56" max="57" width="12" bestFit="1" customWidth="1"/>
    <col min="58" max="58" width="11" bestFit="1" customWidth="1"/>
    <col min="59" max="59" width="12" bestFit="1" customWidth="1"/>
    <col min="60" max="60" width="11" bestFit="1" customWidth="1"/>
    <col min="61" max="61" width="12" bestFit="1" customWidth="1"/>
  </cols>
  <sheetData>
    <row r="1" spans="1:27" x14ac:dyDescent="0.25">
      <c r="A1" s="27" t="s">
        <v>15</v>
      </c>
      <c r="B1" s="27"/>
      <c r="C1" s="27"/>
      <c r="I1" s="27" t="s">
        <v>37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7" x14ac:dyDescent="0.25">
      <c r="A2" s="27"/>
      <c r="B2" s="27"/>
      <c r="C2" s="27"/>
      <c r="D2" s="1"/>
      <c r="E2" s="1"/>
      <c r="F2" s="1"/>
      <c r="G2" s="1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7" x14ac:dyDescent="0.25">
      <c r="A3" s="3" t="s">
        <v>0</v>
      </c>
      <c r="B3" s="3" t="s">
        <v>1</v>
      </c>
      <c r="C3" s="3" t="s">
        <v>2</v>
      </c>
      <c r="I3" s="12"/>
      <c r="J3" s="26" t="s">
        <v>16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7" x14ac:dyDescent="0.25">
      <c r="A4" s="2" t="s">
        <v>19</v>
      </c>
      <c r="B4" s="2">
        <v>0</v>
      </c>
      <c r="C4" s="2">
        <v>0</v>
      </c>
      <c r="I4" s="16"/>
      <c r="J4" s="10">
        <v>10</v>
      </c>
      <c r="K4" s="6">
        <v>20</v>
      </c>
      <c r="L4" s="10">
        <v>50</v>
      </c>
      <c r="M4" s="6">
        <v>100</v>
      </c>
      <c r="N4" s="17">
        <v>200</v>
      </c>
      <c r="O4" s="7">
        <v>500</v>
      </c>
      <c r="P4" s="17">
        <v>1000</v>
      </c>
      <c r="Q4" s="7">
        <v>2000</v>
      </c>
      <c r="R4" s="17">
        <v>5000</v>
      </c>
      <c r="S4" s="7">
        <v>10000</v>
      </c>
      <c r="T4" s="17">
        <v>20000</v>
      </c>
      <c r="U4" s="13">
        <v>30000</v>
      </c>
      <c r="V4" s="13">
        <v>40000</v>
      </c>
      <c r="W4" s="13">
        <v>50000</v>
      </c>
      <c r="X4" s="4">
        <v>60000</v>
      </c>
      <c r="Y4" s="4"/>
      <c r="Z4" s="4"/>
      <c r="AA4" s="4"/>
    </row>
    <row r="5" spans="1:27" x14ac:dyDescent="0.25">
      <c r="A5" s="2" t="s">
        <v>20</v>
      </c>
      <c r="B5" s="2" t="s">
        <v>30</v>
      </c>
      <c r="C5" s="2">
        <v>0</v>
      </c>
      <c r="I5" s="11">
        <v>1</v>
      </c>
      <c r="J5" s="11">
        <v>6281</v>
      </c>
      <c r="K5">
        <v>28839</v>
      </c>
      <c r="L5" s="11">
        <v>112592</v>
      </c>
      <c r="M5" s="22">
        <v>260227</v>
      </c>
      <c r="N5" s="11">
        <v>489481</v>
      </c>
      <c r="O5" s="23">
        <v>2805095</v>
      </c>
      <c r="P5" s="11">
        <v>4845786</v>
      </c>
      <c r="Q5" s="23">
        <v>10638178</v>
      </c>
      <c r="R5" s="11">
        <v>50398794</v>
      </c>
      <c r="S5" s="23">
        <v>235236608</v>
      </c>
      <c r="T5" s="11">
        <v>1075436533</v>
      </c>
      <c r="U5" s="8">
        <v>2713471678</v>
      </c>
      <c r="V5" s="8">
        <v>5038483540</v>
      </c>
      <c r="W5" s="8">
        <v>8192775509</v>
      </c>
    </row>
    <row r="6" spans="1:27" x14ac:dyDescent="0.25">
      <c r="A6" s="2" t="s">
        <v>21</v>
      </c>
      <c r="B6" s="2" t="s">
        <v>8</v>
      </c>
      <c r="C6" s="2">
        <v>0</v>
      </c>
      <c r="I6" s="11">
        <v>2</v>
      </c>
      <c r="J6" s="11">
        <v>6044</v>
      </c>
      <c r="K6">
        <v>20582</v>
      </c>
      <c r="L6" s="11">
        <v>95683</v>
      </c>
      <c r="M6" s="22">
        <v>285787</v>
      </c>
      <c r="N6" s="11">
        <v>472651</v>
      </c>
      <c r="O6" s="23">
        <v>2371910</v>
      </c>
      <c r="P6" s="11">
        <v>4415010</v>
      </c>
      <c r="Q6" s="23">
        <v>9426801</v>
      </c>
      <c r="R6" s="11">
        <v>51786646</v>
      </c>
      <c r="S6" s="23">
        <v>243820189</v>
      </c>
      <c r="T6" s="11">
        <v>1098230716</v>
      </c>
      <c r="U6" s="8">
        <v>2753797233</v>
      </c>
      <c r="V6" s="8">
        <v>5196413552</v>
      </c>
      <c r="W6" s="8">
        <v>8283981082</v>
      </c>
    </row>
    <row r="7" spans="1:27" x14ac:dyDescent="0.25">
      <c r="A7" s="2" t="s">
        <v>22</v>
      </c>
      <c r="B7" s="2" t="s">
        <v>8</v>
      </c>
      <c r="C7" s="2">
        <v>0</v>
      </c>
      <c r="I7" s="11">
        <v>3</v>
      </c>
      <c r="J7" s="11">
        <v>5846</v>
      </c>
      <c r="K7">
        <v>21017</v>
      </c>
      <c r="L7" s="11">
        <v>105402</v>
      </c>
      <c r="M7" s="22">
        <v>242409</v>
      </c>
      <c r="N7" s="11">
        <v>478419</v>
      </c>
      <c r="O7" s="23">
        <v>2415722</v>
      </c>
      <c r="P7" s="11">
        <v>4313242</v>
      </c>
      <c r="Q7" s="23">
        <v>10944509</v>
      </c>
      <c r="R7" s="11">
        <v>50564128</v>
      </c>
      <c r="S7" s="23">
        <v>241657030</v>
      </c>
      <c r="T7" s="11">
        <v>1104447405</v>
      </c>
      <c r="U7" s="8">
        <v>2661314109</v>
      </c>
      <c r="V7" s="8">
        <v>5096008139</v>
      </c>
      <c r="W7" s="8">
        <v>8418305888</v>
      </c>
    </row>
    <row r="8" spans="1:27" x14ac:dyDescent="0.25">
      <c r="A8" s="2" t="s">
        <v>23</v>
      </c>
      <c r="B8" s="2" t="s">
        <v>30</v>
      </c>
      <c r="C8" s="2">
        <v>0</v>
      </c>
      <c r="I8" s="11">
        <v>4</v>
      </c>
      <c r="J8" s="11">
        <v>6044</v>
      </c>
      <c r="K8">
        <v>28049</v>
      </c>
      <c r="L8" s="11">
        <v>119703</v>
      </c>
      <c r="M8" s="22">
        <v>232967</v>
      </c>
      <c r="N8" s="11">
        <v>505718</v>
      </c>
      <c r="O8" s="23">
        <v>2703011</v>
      </c>
      <c r="P8" s="11">
        <v>4553835</v>
      </c>
      <c r="Q8" s="23">
        <v>9994109</v>
      </c>
      <c r="R8" s="11">
        <v>51733471</v>
      </c>
      <c r="S8" s="23">
        <v>243234274</v>
      </c>
      <c r="T8" s="11">
        <v>1078624324</v>
      </c>
      <c r="U8" s="8">
        <v>2702179317</v>
      </c>
      <c r="V8" s="8">
        <v>5038007925</v>
      </c>
      <c r="W8" s="8">
        <v>8337987461</v>
      </c>
    </row>
    <row r="9" spans="1:27" x14ac:dyDescent="0.25">
      <c r="A9" s="2" t="s">
        <v>24</v>
      </c>
      <c r="B9" s="2" t="s">
        <v>30</v>
      </c>
      <c r="C9" s="2">
        <v>0</v>
      </c>
      <c r="I9" s="11">
        <v>5</v>
      </c>
      <c r="J9" s="11">
        <v>7782</v>
      </c>
      <c r="K9">
        <v>28010</v>
      </c>
      <c r="L9" s="11">
        <v>90429</v>
      </c>
      <c r="M9" s="22">
        <v>240631</v>
      </c>
      <c r="N9" s="11">
        <v>503111</v>
      </c>
      <c r="O9" s="23">
        <v>2737421</v>
      </c>
      <c r="P9" s="11">
        <v>4463563</v>
      </c>
      <c r="Q9" s="23">
        <v>9559463</v>
      </c>
      <c r="R9" s="11">
        <v>50718320</v>
      </c>
      <c r="S9" s="23">
        <v>241485455</v>
      </c>
      <c r="T9" s="11">
        <v>1114740063</v>
      </c>
      <c r="U9" s="8">
        <v>2691087490</v>
      </c>
      <c r="V9" s="8">
        <v>5224229837</v>
      </c>
      <c r="W9" s="8">
        <v>8320602619</v>
      </c>
    </row>
    <row r="10" spans="1:27" x14ac:dyDescent="0.25">
      <c r="A10" s="2" t="s">
        <v>25</v>
      </c>
      <c r="B10" s="2" t="s">
        <v>30</v>
      </c>
      <c r="C10" s="2">
        <v>0</v>
      </c>
      <c r="I10" s="11">
        <v>6</v>
      </c>
      <c r="J10" s="11">
        <v>5965</v>
      </c>
      <c r="K10">
        <v>29392</v>
      </c>
      <c r="L10" s="11">
        <v>108602</v>
      </c>
      <c r="M10" s="22">
        <v>250982</v>
      </c>
      <c r="N10" s="11">
        <v>477985</v>
      </c>
      <c r="O10" s="23">
        <v>2376058</v>
      </c>
      <c r="P10" s="11">
        <v>4681953</v>
      </c>
      <c r="Q10" s="23">
        <v>9954998</v>
      </c>
      <c r="R10" s="11">
        <v>53073757</v>
      </c>
      <c r="S10" s="23">
        <v>236265941</v>
      </c>
      <c r="T10" s="11">
        <v>1083907245</v>
      </c>
      <c r="U10" s="8">
        <v>2741078067</v>
      </c>
      <c r="V10" s="8">
        <v>5045512752</v>
      </c>
      <c r="W10" s="8">
        <v>8464931292</v>
      </c>
    </row>
    <row r="11" spans="1:27" x14ac:dyDescent="0.25">
      <c r="A11" s="2" t="s">
        <v>26</v>
      </c>
      <c r="B11" s="2" t="s">
        <v>8</v>
      </c>
      <c r="C11" s="2">
        <v>0</v>
      </c>
      <c r="I11" s="11">
        <v>7</v>
      </c>
      <c r="J11" s="11">
        <v>6044</v>
      </c>
      <c r="K11">
        <v>27812</v>
      </c>
      <c r="L11" s="11">
        <v>116108</v>
      </c>
      <c r="M11" s="22">
        <v>250153</v>
      </c>
      <c r="N11" s="11">
        <v>480631</v>
      </c>
      <c r="O11" s="23">
        <v>2811139</v>
      </c>
      <c r="P11" s="11">
        <v>4329400</v>
      </c>
      <c r="Q11" s="23">
        <v>10541151</v>
      </c>
      <c r="R11" s="11">
        <v>55865301</v>
      </c>
      <c r="S11" s="23">
        <v>234349260</v>
      </c>
      <c r="T11" s="11">
        <v>1120563705</v>
      </c>
      <c r="U11" s="8">
        <v>2750229748</v>
      </c>
      <c r="V11" s="8">
        <v>5024139684</v>
      </c>
      <c r="W11" s="8">
        <v>9007487325</v>
      </c>
    </row>
    <row r="12" spans="1:27" x14ac:dyDescent="0.25">
      <c r="A12" s="2" t="s">
        <v>27</v>
      </c>
      <c r="B12" s="2" t="s">
        <v>8</v>
      </c>
      <c r="C12" s="2">
        <v>0</v>
      </c>
      <c r="I12" s="11">
        <v>8</v>
      </c>
      <c r="J12" s="11">
        <v>5965</v>
      </c>
      <c r="K12">
        <v>25025</v>
      </c>
      <c r="L12" s="11">
        <v>127644</v>
      </c>
      <c r="M12" s="22">
        <v>242212</v>
      </c>
      <c r="N12" s="11">
        <v>450330</v>
      </c>
      <c r="O12" s="23">
        <v>2328848</v>
      </c>
      <c r="P12" s="11">
        <v>4366260</v>
      </c>
      <c r="Q12" s="23">
        <v>11632153</v>
      </c>
      <c r="R12" s="11">
        <v>48776356</v>
      </c>
      <c r="S12" s="23">
        <v>245598994</v>
      </c>
      <c r="T12" s="11">
        <v>1081950940</v>
      </c>
      <c r="U12" s="8">
        <v>2672952307</v>
      </c>
      <c r="V12" s="8">
        <v>5111631876</v>
      </c>
      <c r="W12" s="8">
        <v>8455287207</v>
      </c>
    </row>
    <row r="13" spans="1:27" x14ac:dyDescent="0.25">
      <c r="A13" s="2" t="s">
        <v>28</v>
      </c>
      <c r="B13" s="2" t="s">
        <v>30</v>
      </c>
      <c r="C13" s="2">
        <v>0</v>
      </c>
      <c r="I13" s="11">
        <v>9</v>
      </c>
      <c r="J13" s="11">
        <v>5926</v>
      </c>
      <c r="K13">
        <v>29866</v>
      </c>
      <c r="L13" s="11">
        <v>90982</v>
      </c>
      <c r="M13" s="22">
        <v>246044</v>
      </c>
      <c r="N13" s="11">
        <v>454241</v>
      </c>
      <c r="O13" s="23">
        <v>2762033</v>
      </c>
      <c r="P13" s="11">
        <v>4368235</v>
      </c>
      <c r="Q13" s="23">
        <v>9623265</v>
      </c>
      <c r="R13" s="11">
        <v>50509727</v>
      </c>
      <c r="S13" s="23">
        <v>241751726</v>
      </c>
      <c r="T13" s="11">
        <v>1073120129</v>
      </c>
      <c r="U13" s="8">
        <v>2704299810</v>
      </c>
      <c r="V13" s="8">
        <v>5084063848</v>
      </c>
      <c r="W13" s="8">
        <v>8215559026</v>
      </c>
    </row>
    <row r="14" spans="1:27" x14ac:dyDescent="0.25">
      <c r="A14" s="9" t="s">
        <v>29</v>
      </c>
      <c r="B14" s="9" t="s">
        <v>30</v>
      </c>
      <c r="C14" s="9">
        <v>0</v>
      </c>
      <c r="I14" s="11">
        <v>10</v>
      </c>
      <c r="J14" s="11">
        <v>5609</v>
      </c>
      <c r="K14">
        <v>26824</v>
      </c>
      <c r="L14" s="11">
        <v>94261</v>
      </c>
      <c r="M14" s="22">
        <v>240316</v>
      </c>
      <c r="N14" s="11">
        <v>491417</v>
      </c>
      <c r="O14" s="23">
        <v>2423939</v>
      </c>
      <c r="P14" s="11">
        <v>4742753</v>
      </c>
      <c r="Q14" s="23">
        <v>11050780</v>
      </c>
      <c r="R14" s="11">
        <v>49673185</v>
      </c>
      <c r="S14" s="23">
        <v>234062169</v>
      </c>
      <c r="T14" s="11">
        <v>1061068420</v>
      </c>
      <c r="U14" s="8">
        <v>2686175491</v>
      </c>
      <c r="V14" s="8">
        <v>5179876827</v>
      </c>
      <c r="W14" s="8">
        <v>8281983888</v>
      </c>
    </row>
    <row r="15" spans="1:27" ht="15" customHeight="1" x14ac:dyDescent="0.25">
      <c r="A15" s="19"/>
      <c r="B15" s="19"/>
      <c r="C15" s="19"/>
      <c r="I15" s="11">
        <v>11</v>
      </c>
      <c r="J15" s="11">
        <v>6242</v>
      </c>
      <c r="K15">
        <v>28800</v>
      </c>
      <c r="L15" s="11">
        <v>112790</v>
      </c>
      <c r="M15" s="22">
        <v>228622</v>
      </c>
      <c r="N15" s="11">
        <v>492009</v>
      </c>
      <c r="O15" s="23">
        <v>2718774</v>
      </c>
      <c r="P15" s="11">
        <v>4363257</v>
      </c>
      <c r="Q15" s="23">
        <v>10688232</v>
      </c>
      <c r="R15" s="11">
        <v>52300344</v>
      </c>
      <c r="S15" s="23">
        <v>243031449</v>
      </c>
      <c r="T15" s="11">
        <v>1086574029</v>
      </c>
      <c r="U15" s="8">
        <v>2707120155</v>
      </c>
      <c r="V15" s="8">
        <v>5208177656</v>
      </c>
      <c r="W15" s="8">
        <v>8373875684</v>
      </c>
    </row>
    <row r="16" spans="1:27" ht="15" customHeight="1" x14ac:dyDescent="0.25">
      <c r="A16" s="34" t="s">
        <v>13</v>
      </c>
      <c r="B16" s="35"/>
      <c r="C16" s="36"/>
      <c r="I16" s="11">
        <v>12</v>
      </c>
      <c r="J16" s="11">
        <v>5807</v>
      </c>
      <c r="K16">
        <v>21214</v>
      </c>
      <c r="L16" s="11">
        <v>107772</v>
      </c>
      <c r="M16" s="22">
        <v>266745</v>
      </c>
      <c r="N16" s="11">
        <v>473837</v>
      </c>
      <c r="O16" s="23">
        <v>2944473</v>
      </c>
      <c r="P16" s="11">
        <v>4513064</v>
      </c>
      <c r="Q16" s="23">
        <v>10503027</v>
      </c>
      <c r="R16" s="11">
        <v>50808355</v>
      </c>
      <c r="S16" s="23">
        <v>242713306</v>
      </c>
      <c r="T16" s="11">
        <v>1076667544</v>
      </c>
      <c r="U16" s="8">
        <v>2650753915</v>
      </c>
      <c r="V16" s="8">
        <v>5021741937</v>
      </c>
      <c r="W16" s="8">
        <v>8082451799</v>
      </c>
    </row>
    <row r="17" spans="1:31" x14ac:dyDescent="0.25">
      <c r="A17" s="37"/>
      <c r="B17" s="38"/>
      <c r="C17" s="39"/>
      <c r="I17" s="11">
        <v>13</v>
      </c>
      <c r="J17" s="11">
        <v>6320</v>
      </c>
      <c r="K17">
        <v>23703</v>
      </c>
      <c r="L17" s="11">
        <v>91535</v>
      </c>
      <c r="M17" s="22">
        <v>259674</v>
      </c>
      <c r="N17" s="11">
        <v>499950</v>
      </c>
      <c r="O17" s="23">
        <v>2311070</v>
      </c>
      <c r="P17" s="11">
        <v>4607366</v>
      </c>
      <c r="Q17" s="23">
        <v>11077605</v>
      </c>
      <c r="R17" s="11">
        <v>49769106</v>
      </c>
      <c r="S17" s="23">
        <v>237527886</v>
      </c>
      <c r="T17" s="11">
        <v>1068753592</v>
      </c>
      <c r="U17" s="8">
        <v>2716706877</v>
      </c>
      <c r="V17" s="8">
        <v>5147324247</v>
      </c>
      <c r="W17" s="8">
        <v>8228665549</v>
      </c>
    </row>
    <row r="18" spans="1:31" x14ac:dyDescent="0.25">
      <c r="A18" s="3" t="s">
        <v>0</v>
      </c>
      <c r="B18" s="3" t="s">
        <v>3</v>
      </c>
      <c r="C18" s="3" t="s">
        <v>4</v>
      </c>
      <c r="I18" s="11">
        <v>14</v>
      </c>
      <c r="J18" s="11">
        <v>6281</v>
      </c>
      <c r="K18">
        <v>26982</v>
      </c>
      <c r="L18" s="11">
        <v>122232</v>
      </c>
      <c r="M18" s="22">
        <v>234192</v>
      </c>
      <c r="N18" s="11">
        <v>509906</v>
      </c>
      <c r="O18" s="23">
        <v>2461628</v>
      </c>
      <c r="P18" s="11">
        <v>4331218</v>
      </c>
      <c r="Q18" s="23">
        <v>9822652</v>
      </c>
      <c r="R18" s="11">
        <v>51667930</v>
      </c>
      <c r="S18" s="23">
        <v>229585134</v>
      </c>
      <c r="T18" s="11">
        <v>1084132351</v>
      </c>
      <c r="U18" s="8">
        <v>2716723825</v>
      </c>
      <c r="V18" s="8">
        <v>5015760033</v>
      </c>
      <c r="W18" s="8">
        <v>8565375105</v>
      </c>
    </row>
    <row r="19" spans="1:31" x14ac:dyDescent="0.25">
      <c r="A19" s="9" t="s">
        <v>19</v>
      </c>
      <c r="B19" s="2" t="s">
        <v>56</v>
      </c>
      <c r="C19" s="2" t="s">
        <v>51</v>
      </c>
      <c r="I19" s="11">
        <v>15</v>
      </c>
      <c r="J19" s="11">
        <v>5926</v>
      </c>
      <c r="K19">
        <v>20938</v>
      </c>
      <c r="L19" s="11">
        <v>102676</v>
      </c>
      <c r="M19" s="22">
        <v>273540</v>
      </c>
      <c r="N19" s="11">
        <v>519940</v>
      </c>
      <c r="O19" s="23">
        <v>2341691</v>
      </c>
      <c r="P19" s="11">
        <v>4651612</v>
      </c>
      <c r="Q19" s="23">
        <v>10567660</v>
      </c>
      <c r="R19" s="11">
        <v>52399505</v>
      </c>
      <c r="S19" s="23">
        <v>236160420</v>
      </c>
      <c r="T19" s="11">
        <v>1087070740</v>
      </c>
      <c r="U19" s="8">
        <v>2670056347</v>
      </c>
      <c r="V19" s="8">
        <v>5005675928</v>
      </c>
      <c r="W19" s="8">
        <v>8544791606</v>
      </c>
    </row>
    <row r="20" spans="1:31" x14ac:dyDescent="0.25">
      <c r="A20" s="9" t="s">
        <v>20</v>
      </c>
      <c r="B20" s="2" t="s">
        <v>32</v>
      </c>
      <c r="C20" s="2" t="s">
        <v>33</v>
      </c>
      <c r="E20" s="20"/>
      <c r="I20" s="11">
        <v>16</v>
      </c>
      <c r="J20" s="11">
        <v>6162</v>
      </c>
      <c r="K20">
        <v>29195</v>
      </c>
      <c r="L20" s="11">
        <v>124562</v>
      </c>
      <c r="M20" s="22">
        <v>246241</v>
      </c>
      <c r="N20" s="11">
        <v>498251</v>
      </c>
      <c r="O20" s="23">
        <v>2307910</v>
      </c>
      <c r="P20" s="11">
        <v>5128017</v>
      </c>
      <c r="Q20" s="23">
        <v>10245724</v>
      </c>
      <c r="R20" s="11">
        <v>52988897</v>
      </c>
      <c r="S20" s="23">
        <v>239479688</v>
      </c>
      <c r="T20" s="11">
        <v>1068260121</v>
      </c>
      <c r="U20" s="8">
        <v>2719059864</v>
      </c>
      <c r="V20" s="8">
        <v>5140112616</v>
      </c>
      <c r="W20" s="8">
        <v>8142957020</v>
      </c>
    </row>
    <row r="21" spans="1:31" x14ac:dyDescent="0.25">
      <c r="A21" s="9" t="s">
        <v>21</v>
      </c>
      <c r="B21" s="2" t="s">
        <v>34</v>
      </c>
      <c r="C21" s="2" t="s">
        <v>12</v>
      </c>
      <c r="E21" s="20"/>
      <c r="I21" s="11">
        <v>17</v>
      </c>
      <c r="J21" s="11">
        <v>6518</v>
      </c>
      <c r="K21">
        <v>20895</v>
      </c>
      <c r="L21" s="11">
        <v>103624</v>
      </c>
      <c r="M21" s="22">
        <v>249836</v>
      </c>
      <c r="N21" s="11">
        <v>477194</v>
      </c>
      <c r="O21" s="23">
        <v>2424255</v>
      </c>
      <c r="P21" s="11">
        <v>4433262</v>
      </c>
      <c r="Q21" s="23">
        <v>11142869</v>
      </c>
      <c r="R21" s="11">
        <v>51208513</v>
      </c>
      <c r="S21" s="23">
        <v>236802711</v>
      </c>
      <c r="T21" s="11">
        <v>1073397304</v>
      </c>
      <c r="U21" s="8">
        <v>2704049223</v>
      </c>
      <c r="V21" s="8">
        <v>5053371712</v>
      </c>
      <c r="W21" s="8">
        <v>8284276510</v>
      </c>
    </row>
    <row r="22" spans="1:31" x14ac:dyDescent="0.25">
      <c r="A22" s="9" t="s">
        <v>22</v>
      </c>
      <c r="B22" s="2" t="s">
        <v>35</v>
      </c>
      <c r="C22" s="2" t="s">
        <v>12</v>
      </c>
      <c r="I22" s="11">
        <v>18</v>
      </c>
      <c r="J22" s="11">
        <v>6360</v>
      </c>
      <c r="K22">
        <v>28009</v>
      </c>
      <c r="L22" s="11">
        <v>121837</v>
      </c>
      <c r="M22" s="22">
        <v>259989</v>
      </c>
      <c r="N22" s="11">
        <v>496276</v>
      </c>
      <c r="O22" s="23">
        <v>2793085</v>
      </c>
      <c r="P22" s="11">
        <v>4341055</v>
      </c>
      <c r="Q22" s="23">
        <v>11106840</v>
      </c>
      <c r="R22" s="11">
        <v>48132287</v>
      </c>
      <c r="S22" s="23">
        <v>239220448</v>
      </c>
      <c r="T22" s="11">
        <v>1079069993</v>
      </c>
      <c r="U22" s="8">
        <v>2662662809</v>
      </c>
      <c r="V22" s="8">
        <v>5017559380</v>
      </c>
      <c r="W22" s="8">
        <v>8282586594</v>
      </c>
    </row>
    <row r="23" spans="1:31" x14ac:dyDescent="0.25">
      <c r="A23" s="9" t="s">
        <v>23</v>
      </c>
      <c r="B23" s="2" t="s">
        <v>32</v>
      </c>
      <c r="C23" s="2" t="s">
        <v>33</v>
      </c>
      <c r="I23" s="11">
        <v>19</v>
      </c>
      <c r="J23" s="11">
        <v>6439</v>
      </c>
      <c r="K23">
        <v>31763</v>
      </c>
      <c r="L23" s="11">
        <v>109194</v>
      </c>
      <c r="M23" s="22">
        <v>267496</v>
      </c>
      <c r="N23" s="11">
        <v>483673</v>
      </c>
      <c r="O23" s="23">
        <v>2328532</v>
      </c>
      <c r="P23" s="11">
        <v>4606615</v>
      </c>
      <c r="Q23" s="23">
        <v>10796756</v>
      </c>
      <c r="R23" s="11">
        <v>52920867</v>
      </c>
      <c r="S23" s="23">
        <v>239001228</v>
      </c>
      <c r="T23" s="11">
        <v>1080608678</v>
      </c>
      <c r="U23" s="8">
        <v>2652061727</v>
      </c>
      <c r="V23" s="8">
        <v>5050481165</v>
      </c>
      <c r="W23" s="8">
        <v>8177065135</v>
      </c>
    </row>
    <row r="24" spans="1:31" x14ac:dyDescent="0.25">
      <c r="A24" s="9" t="s">
        <v>24</v>
      </c>
      <c r="B24" s="2" t="s">
        <v>36</v>
      </c>
      <c r="C24" s="2" t="s">
        <v>33</v>
      </c>
      <c r="E24" s="21"/>
      <c r="I24" s="11">
        <v>20</v>
      </c>
      <c r="J24" s="11">
        <v>5649</v>
      </c>
      <c r="K24">
        <v>31091</v>
      </c>
      <c r="L24" s="11">
        <v>113501</v>
      </c>
      <c r="M24" s="22">
        <v>233520</v>
      </c>
      <c r="N24" s="11">
        <v>479170</v>
      </c>
      <c r="O24" s="23">
        <v>2310873</v>
      </c>
      <c r="P24" s="11">
        <v>4467830</v>
      </c>
      <c r="Q24" s="23">
        <v>11042602</v>
      </c>
      <c r="R24" s="11">
        <v>49706923</v>
      </c>
      <c r="S24" s="23">
        <v>244695212</v>
      </c>
      <c r="T24" s="11">
        <v>1069208229</v>
      </c>
      <c r="U24" s="8">
        <v>2816448349</v>
      </c>
      <c r="V24" s="8">
        <v>5109339018</v>
      </c>
      <c r="W24" s="8">
        <v>8215754265</v>
      </c>
    </row>
    <row r="25" spans="1:31" x14ac:dyDescent="0.25">
      <c r="A25" s="9" t="s">
        <v>25</v>
      </c>
      <c r="B25" s="2" t="s">
        <v>50</v>
      </c>
      <c r="C25" s="18" t="s">
        <v>51</v>
      </c>
      <c r="E25" s="21"/>
      <c r="I25" s="10" t="s">
        <v>18</v>
      </c>
      <c r="J25" s="10">
        <f t="shared" ref="J25:Q25" si="0">AVERAGE(J5:J24)</f>
        <v>6160.5</v>
      </c>
      <c r="K25" s="14">
        <f t="shared" si="0"/>
        <v>26400.3</v>
      </c>
      <c r="L25" s="10">
        <f t="shared" si="0"/>
        <v>108556.45</v>
      </c>
      <c r="M25" s="14">
        <f t="shared" si="0"/>
        <v>250579.15</v>
      </c>
      <c r="N25" s="10">
        <f t="shared" si="0"/>
        <v>486709.5</v>
      </c>
      <c r="O25" s="14">
        <f t="shared" si="0"/>
        <v>2533873.35</v>
      </c>
      <c r="P25" s="10">
        <f t="shared" si="0"/>
        <v>4526166.6500000004</v>
      </c>
      <c r="Q25" s="14">
        <f t="shared" si="0"/>
        <v>10517968.699999999</v>
      </c>
      <c r="R25" s="10">
        <f>AVERAGE(R5:R24)</f>
        <v>51250120.600000001</v>
      </c>
      <c r="S25" s="14">
        <f t="shared" ref="S25:W25" si="1">AVERAGE(S5:S24)</f>
        <v>239283956.40000001</v>
      </c>
      <c r="T25" s="10">
        <f t="shared" si="1"/>
        <v>1083291603.05</v>
      </c>
      <c r="U25" s="15">
        <f>AVERAGE(U5:U24)</f>
        <v>2704611417.0500002</v>
      </c>
      <c r="V25" s="15">
        <f>AVERAGE(V5:V24)</f>
        <v>5090395583.6000004</v>
      </c>
      <c r="W25" s="15">
        <f t="shared" si="1"/>
        <v>8343835028.1999998</v>
      </c>
      <c r="X25">
        <v>11980926229</v>
      </c>
    </row>
    <row r="26" spans="1:31" x14ac:dyDescent="0.25">
      <c r="A26" s="9" t="s">
        <v>26</v>
      </c>
      <c r="B26" s="2" t="s">
        <v>53</v>
      </c>
      <c r="C26" s="18" t="s">
        <v>54</v>
      </c>
      <c r="E26" s="21"/>
      <c r="N26" s="5"/>
      <c r="O26" s="5"/>
      <c r="P26" s="5"/>
      <c r="Q26" s="5"/>
      <c r="R26" s="5"/>
      <c r="S26" s="5"/>
    </row>
    <row r="27" spans="1:31" x14ac:dyDescent="0.25">
      <c r="A27" s="9" t="s">
        <v>27</v>
      </c>
      <c r="B27" s="2" t="s">
        <v>55</v>
      </c>
      <c r="C27" s="18" t="s">
        <v>54</v>
      </c>
      <c r="E27" s="21"/>
      <c r="I27" s="27" t="s">
        <v>38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31" x14ac:dyDescent="0.25">
      <c r="A28" s="9" t="s">
        <v>28</v>
      </c>
      <c r="B28" s="24" t="s">
        <v>50</v>
      </c>
      <c r="C28" s="18" t="s">
        <v>51</v>
      </c>
      <c r="E28" s="21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31" x14ac:dyDescent="0.25">
      <c r="A29" s="9" t="s">
        <v>29</v>
      </c>
      <c r="B29" s="9" t="s">
        <v>52</v>
      </c>
      <c r="C29" s="18" t="s">
        <v>51</v>
      </c>
      <c r="E29" s="21"/>
      <c r="I29" s="12"/>
      <c r="J29" s="26" t="s">
        <v>16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31" x14ac:dyDescent="0.25">
      <c r="I30" s="16"/>
      <c r="J30" s="10">
        <v>10</v>
      </c>
      <c r="K30" s="6">
        <v>20</v>
      </c>
      <c r="L30" s="10">
        <v>50</v>
      </c>
      <c r="M30" s="6">
        <v>100</v>
      </c>
      <c r="N30" s="17">
        <v>200</v>
      </c>
      <c r="O30" s="7">
        <v>500</v>
      </c>
      <c r="P30" s="17">
        <v>1000</v>
      </c>
      <c r="Q30" s="7">
        <v>2000</v>
      </c>
      <c r="R30" s="17">
        <v>5000</v>
      </c>
      <c r="S30" s="7">
        <v>10000</v>
      </c>
      <c r="T30" s="17">
        <v>20000</v>
      </c>
      <c r="U30" s="13">
        <v>30000</v>
      </c>
      <c r="V30" s="13">
        <v>40000</v>
      </c>
      <c r="W30" s="13">
        <v>50000</v>
      </c>
      <c r="X30" s="4">
        <v>100000</v>
      </c>
      <c r="Y30" s="4">
        <v>200000</v>
      </c>
      <c r="Z30" s="4">
        <v>300000</v>
      </c>
      <c r="AA30" s="4">
        <v>400000</v>
      </c>
      <c r="AB30" s="4">
        <v>500000</v>
      </c>
      <c r="AC30" s="4"/>
      <c r="AE30" s="4"/>
    </row>
    <row r="31" spans="1:31" x14ac:dyDescent="0.25">
      <c r="A31" s="27" t="s">
        <v>14</v>
      </c>
      <c r="B31" s="27"/>
      <c r="C31" s="27"/>
      <c r="I31" s="11">
        <v>1</v>
      </c>
      <c r="J31" s="11">
        <v>5491</v>
      </c>
      <c r="K31">
        <v>14973</v>
      </c>
      <c r="L31" s="11">
        <v>78577</v>
      </c>
      <c r="M31" s="22">
        <v>82015</v>
      </c>
      <c r="N31" s="11">
        <v>141708</v>
      </c>
      <c r="O31" s="23">
        <v>266706</v>
      </c>
      <c r="P31" s="11">
        <v>372424</v>
      </c>
      <c r="Q31" s="23">
        <v>595199</v>
      </c>
      <c r="R31" s="11">
        <v>1724483</v>
      </c>
      <c r="S31" s="23">
        <v>3223070</v>
      </c>
      <c r="T31" s="11">
        <v>8762663</v>
      </c>
      <c r="U31" s="8">
        <v>18611034</v>
      </c>
      <c r="V31" s="8">
        <v>32815315</v>
      </c>
      <c r="W31" s="8">
        <v>33195009</v>
      </c>
      <c r="X31" s="22">
        <v>35202988</v>
      </c>
      <c r="Y31" s="22">
        <v>65014848</v>
      </c>
      <c r="Z31" s="22">
        <v>88458829</v>
      </c>
      <c r="AA31" s="22">
        <v>126041155</v>
      </c>
      <c r="AB31" s="22">
        <v>146876821</v>
      </c>
    </row>
    <row r="32" spans="1:31" x14ac:dyDescent="0.25">
      <c r="A32" s="27"/>
      <c r="B32" s="27"/>
      <c r="C32" s="27"/>
      <c r="I32" s="11">
        <v>2</v>
      </c>
      <c r="J32" s="11">
        <v>7150</v>
      </c>
      <c r="K32">
        <v>29313</v>
      </c>
      <c r="L32" s="11">
        <v>85293</v>
      </c>
      <c r="M32" s="22">
        <v>97619</v>
      </c>
      <c r="N32" s="11">
        <v>153837</v>
      </c>
      <c r="O32" s="23">
        <v>202113</v>
      </c>
      <c r="P32" s="11">
        <v>384355</v>
      </c>
      <c r="Q32" s="23">
        <v>621629</v>
      </c>
      <c r="R32" s="11">
        <v>1741944</v>
      </c>
      <c r="S32" s="23">
        <v>3444699</v>
      </c>
      <c r="T32" s="11">
        <v>10036618</v>
      </c>
      <c r="U32" s="8">
        <v>19674935</v>
      </c>
      <c r="V32" s="8">
        <v>26920048</v>
      </c>
      <c r="W32" s="8">
        <v>24377629</v>
      </c>
      <c r="X32" s="22">
        <v>46500248</v>
      </c>
      <c r="Y32" s="22">
        <v>65137870</v>
      </c>
      <c r="Z32" s="22">
        <v>91313267</v>
      </c>
      <c r="AA32" s="22">
        <v>117977197</v>
      </c>
      <c r="AB32" s="22">
        <v>154839879</v>
      </c>
    </row>
    <row r="33" spans="1:28" x14ac:dyDescent="0.25">
      <c r="A33" s="3" t="s">
        <v>0</v>
      </c>
      <c r="B33" s="3" t="s">
        <v>5</v>
      </c>
      <c r="C33" s="3" t="s">
        <v>6</v>
      </c>
      <c r="I33" s="11">
        <v>3</v>
      </c>
      <c r="J33" s="11">
        <v>5531</v>
      </c>
      <c r="K33">
        <v>22360</v>
      </c>
      <c r="L33" s="11">
        <v>59654</v>
      </c>
      <c r="M33" s="22">
        <v>95446</v>
      </c>
      <c r="N33" s="11">
        <v>120177</v>
      </c>
      <c r="O33" s="23">
        <v>258370</v>
      </c>
      <c r="P33" s="11">
        <v>350498</v>
      </c>
      <c r="Q33" s="23">
        <v>687407</v>
      </c>
      <c r="R33" s="11">
        <v>1529046</v>
      </c>
      <c r="S33" s="23">
        <v>3155712</v>
      </c>
      <c r="T33" s="11">
        <v>8412124</v>
      </c>
      <c r="U33" s="8">
        <v>17749128</v>
      </c>
      <c r="V33" s="8">
        <v>20270767</v>
      </c>
      <c r="W33" s="8">
        <v>31741358</v>
      </c>
      <c r="X33" s="22">
        <v>43799805</v>
      </c>
      <c r="Y33" s="22">
        <v>60619156</v>
      </c>
      <c r="Z33" s="22">
        <v>93118777</v>
      </c>
      <c r="AA33" s="22">
        <v>123690104</v>
      </c>
      <c r="AB33" s="22">
        <v>151369105</v>
      </c>
    </row>
    <row r="34" spans="1:28" x14ac:dyDescent="0.25">
      <c r="A34" s="9" t="s">
        <v>19</v>
      </c>
      <c r="B34" s="2" t="s">
        <v>31</v>
      </c>
      <c r="C34" s="2" t="s">
        <v>10</v>
      </c>
      <c r="I34" s="11">
        <v>4</v>
      </c>
      <c r="J34" s="11">
        <v>5491</v>
      </c>
      <c r="K34">
        <v>22755</v>
      </c>
      <c r="L34" s="11">
        <v>58389</v>
      </c>
      <c r="M34" s="22">
        <v>94735</v>
      </c>
      <c r="N34" s="11">
        <v>152533</v>
      </c>
      <c r="O34" s="23">
        <v>217599</v>
      </c>
      <c r="P34" s="11">
        <v>367762</v>
      </c>
      <c r="Q34" s="23">
        <v>641461</v>
      </c>
      <c r="R34" s="11">
        <v>1913836</v>
      </c>
      <c r="S34" s="23">
        <v>3072591</v>
      </c>
      <c r="T34" s="11">
        <v>9028816</v>
      </c>
      <c r="U34" s="8">
        <v>19827192</v>
      </c>
      <c r="V34" s="8">
        <v>26411723</v>
      </c>
      <c r="W34" s="8">
        <v>33007117</v>
      </c>
      <c r="X34" s="22">
        <v>43922076</v>
      </c>
      <c r="Y34" s="22">
        <v>58517112</v>
      </c>
      <c r="Z34" s="22">
        <v>94432357</v>
      </c>
      <c r="AA34" s="22">
        <v>123720049</v>
      </c>
      <c r="AB34" s="22">
        <v>151375545</v>
      </c>
    </row>
    <row r="35" spans="1:28" x14ac:dyDescent="0.25">
      <c r="A35" s="9" t="s">
        <v>20</v>
      </c>
      <c r="B35" s="2">
        <v>3</v>
      </c>
      <c r="C35" s="2" t="s">
        <v>11</v>
      </c>
      <c r="I35" s="11">
        <v>5</v>
      </c>
      <c r="J35" s="11">
        <v>5689</v>
      </c>
      <c r="K35">
        <v>12958</v>
      </c>
      <c r="L35" s="11">
        <v>67673</v>
      </c>
      <c r="M35" s="22">
        <v>72098</v>
      </c>
      <c r="N35" s="11">
        <v>158617</v>
      </c>
      <c r="O35" s="23">
        <v>213965</v>
      </c>
      <c r="P35" s="11">
        <v>392730</v>
      </c>
      <c r="Q35" s="23">
        <v>610449</v>
      </c>
      <c r="R35" s="11">
        <v>1596996</v>
      </c>
      <c r="S35" s="23">
        <v>3528453</v>
      </c>
      <c r="T35" s="11">
        <v>8835038</v>
      </c>
      <c r="U35" s="8">
        <v>17880210</v>
      </c>
      <c r="V35" s="8">
        <v>26486152</v>
      </c>
      <c r="W35" s="8">
        <v>24231615</v>
      </c>
      <c r="X35" s="22">
        <v>44355222</v>
      </c>
      <c r="Y35" s="22">
        <v>63087896</v>
      </c>
      <c r="Z35" s="22">
        <v>96941670</v>
      </c>
      <c r="AA35" s="22">
        <v>119713888</v>
      </c>
      <c r="AB35" s="22">
        <v>153628304</v>
      </c>
    </row>
    <row r="36" spans="1:28" x14ac:dyDescent="0.25">
      <c r="A36" s="9" t="s">
        <v>21</v>
      </c>
      <c r="B36" s="2" t="s">
        <v>9</v>
      </c>
      <c r="C36" s="2" t="s">
        <v>10</v>
      </c>
      <c r="I36" s="11">
        <v>6</v>
      </c>
      <c r="J36" s="11">
        <v>5491</v>
      </c>
      <c r="K36">
        <v>22281</v>
      </c>
      <c r="L36" s="11">
        <v>52464</v>
      </c>
      <c r="M36" s="22">
        <v>98804</v>
      </c>
      <c r="N36" s="11">
        <v>153007</v>
      </c>
      <c r="O36" s="23">
        <v>205945</v>
      </c>
      <c r="P36" s="11">
        <v>341096</v>
      </c>
      <c r="Q36" s="23">
        <v>659041</v>
      </c>
      <c r="R36" s="11">
        <v>1556582</v>
      </c>
      <c r="S36" s="23">
        <v>3052996</v>
      </c>
      <c r="T36" s="11">
        <v>8930366</v>
      </c>
      <c r="U36" s="8">
        <v>18658204</v>
      </c>
      <c r="V36" s="8">
        <v>28954892</v>
      </c>
      <c r="W36" s="8">
        <v>24987012</v>
      </c>
      <c r="X36" s="22">
        <v>43267143</v>
      </c>
      <c r="Y36" s="22">
        <v>69405720</v>
      </c>
      <c r="Z36" s="22">
        <v>95119646</v>
      </c>
      <c r="AA36" s="22">
        <v>125458874</v>
      </c>
      <c r="AB36" s="22">
        <v>150455999</v>
      </c>
    </row>
    <row r="37" spans="1:28" x14ac:dyDescent="0.25">
      <c r="A37" s="9" t="s">
        <v>22</v>
      </c>
      <c r="B37" s="2">
        <v>4</v>
      </c>
      <c r="C37" s="2" t="s">
        <v>11</v>
      </c>
      <c r="I37" s="11">
        <v>7</v>
      </c>
      <c r="J37" s="11">
        <v>5688</v>
      </c>
      <c r="K37">
        <v>33224</v>
      </c>
      <c r="L37" s="11">
        <v>67200</v>
      </c>
      <c r="M37" s="22">
        <v>103822</v>
      </c>
      <c r="N37" s="11">
        <v>137915</v>
      </c>
      <c r="O37" s="23">
        <v>228266</v>
      </c>
      <c r="P37" s="11">
        <v>351288</v>
      </c>
      <c r="Q37" s="23">
        <v>665599</v>
      </c>
      <c r="R37" s="11">
        <v>1584947</v>
      </c>
      <c r="S37" s="23">
        <v>3089895</v>
      </c>
      <c r="T37" s="11">
        <v>10524993</v>
      </c>
      <c r="U37" s="8">
        <v>19891745</v>
      </c>
      <c r="V37" s="8">
        <v>27179920</v>
      </c>
      <c r="W37" s="8">
        <v>24346578</v>
      </c>
      <c r="X37" s="22">
        <v>42465593</v>
      </c>
      <c r="Y37" s="22">
        <v>62833160</v>
      </c>
      <c r="Z37" s="22">
        <v>89284349</v>
      </c>
      <c r="AA37" s="22">
        <v>125891505</v>
      </c>
      <c r="AB37" s="22">
        <v>154544768</v>
      </c>
    </row>
    <row r="38" spans="1:28" x14ac:dyDescent="0.25">
      <c r="A38" s="9" t="s">
        <v>23</v>
      </c>
      <c r="B38" s="2">
        <v>3</v>
      </c>
      <c r="C38" s="2" t="s">
        <v>11</v>
      </c>
      <c r="I38" s="11">
        <v>8</v>
      </c>
      <c r="J38" s="11">
        <v>5491</v>
      </c>
      <c r="K38">
        <v>25165</v>
      </c>
      <c r="L38" s="11">
        <v>70873</v>
      </c>
      <c r="M38" s="22">
        <v>90469</v>
      </c>
      <c r="N38" s="11">
        <v>176394</v>
      </c>
      <c r="O38" s="23">
        <v>205708</v>
      </c>
      <c r="P38" s="11">
        <v>395180</v>
      </c>
      <c r="Q38" s="23">
        <v>649086</v>
      </c>
      <c r="R38" s="11">
        <v>1745026</v>
      </c>
      <c r="S38" s="23">
        <v>3151406</v>
      </c>
      <c r="T38" s="11">
        <v>9002663</v>
      </c>
      <c r="U38" s="8">
        <v>16754442</v>
      </c>
      <c r="V38" s="8">
        <v>28873904</v>
      </c>
      <c r="W38" s="8">
        <v>21921611</v>
      </c>
      <c r="X38" s="22">
        <v>43829592</v>
      </c>
      <c r="Y38" s="22">
        <v>62214810</v>
      </c>
      <c r="Z38" s="22">
        <v>90027144</v>
      </c>
      <c r="AA38" s="22">
        <v>124944859</v>
      </c>
      <c r="AB38" s="22">
        <v>143341059</v>
      </c>
    </row>
    <row r="39" spans="1:28" x14ac:dyDescent="0.25">
      <c r="A39" s="9" t="s">
        <v>24</v>
      </c>
      <c r="B39" s="2">
        <v>5</v>
      </c>
      <c r="C39" s="2" t="s">
        <v>11</v>
      </c>
      <c r="I39" s="11">
        <v>9</v>
      </c>
      <c r="J39" s="11">
        <v>5491</v>
      </c>
      <c r="K39">
        <v>19515</v>
      </c>
      <c r="L39" s="11">
        <v>83753</v>
      </c>
      <c r="M39" s="22">
        <v>95802</v>
      </c>
      <c r="N39" s="11">
        <v>156207</v>
      </c>
      <c r="O39" s="23">
        <v>205234</v>
      </c>
      <c r="P39" s="11">
        <v>330864</v>
      </c>
      <c r="Q39" s="23">
        <v>610330</v>
      </c>
      <c r="R39" s="11">
        <v>1554646</v>
      </c>
      <c r="S39" s="23">
        <v>3244008</v>
      </c>
      <c r="T39" s="11">
        <v>9144608</v>
      </c>
      <c r="U39" s="8">
        <v>22252040</v>
      </c>
      <c r="V39" s="8">
        <v>29852195</v>
      </c>
      <c r="W39" s="8">
        <v>32482120</v>
      </c>
      <c r="X39" s="22">
        <v>36260292</v>
      </c>
      <c r="Y39" s="22">
        <v>68874757</v>
      </c>
      <c r="Z39" s="22">
        <v>95949947</v>
      </c>
      <c r="AA39" s="22">
        <v>130059444</v>
      </c>
      <c r="AB39" s="22">
        <v>154815543</v>
      </c>
    </row>
    <row r="40" spans="1:28" x14ac:dyDescent="0.25">
      <c r="A40" s="9" t="s">
        <v>25</v>
      </c>
      <c r="B40" s="2">
        <v>3</v>
      </c>
      <c r="C40" s="2" t="s">
        <v>11</v>
      </c>
      <c r="I40" s="11">
        <v>10</v>
      </c>
      <c r="J40" s="11">
        <v>5570</v>
      </c>
      <c r="K40">
        <v>37451</v>
      </c>
      <c r="L40" s="11">
        <v>71506</v>
      </c>
      <c r="M40" s="22">
        <v>93353</v>
      </c>
      <c r="N40" s="11">
        <v>148227</v>
      </c>
      <c r="O40" s="23">
        <v>222261</v>
      </c>
      <c r="P40" s="11">
        <v>338291</v>
      </c>
      <c r="Q40" s="23">
        <v>644108</v>
      </c>
      <c r="R40" s="11">
        <v>1515258</v>
      </c>
      <c r="S40" s="23">
        <v>3154922</v>
      </c>
      <c r="T40" s="11">
        <v>11045329</v>
      </c>
      <c r="U40" s="8">
        <v>20557305</v>
      </c>
      <c r="V40" s="8">
        <v>30645795</v>
      </c>
      <c r="W40" s="8">
        <v>29739682</v>
      </c>
      <c r="X40" s="22">
        <v>36117042</v>
      </c>
      <c r="Y40" s="22">
        <v>69373444</v>
      </c>
      <c r="Z40" s="22">
        <v>92279114</v>
      </c>
      <c r="AA40" s="22">
        <v>119056782</v>
      </c>
      <c r="AB40" s="22">
        <v>152095860</v>
      </c>
    </row>
    <row r="41" spans="1:28" x14ac:dyDescent="0.25">
      <c r="A41" s="9" t="s">
        <v>26</v>
      </c>
      <c r="B41" s="2" t="s">
        <v>7</v>
      </c>
      <c r="C41" s="2" t="s">
        <v>10</v>
      </c>
      <c r="I41" s="11">
        <v>11</v>
      </c>
      <c r="J41" s="11">
        <v>5491</v>
      </c>
      <c r="K41">
        <v>31289</v>
      </c>
      <c r="L41" s="11">
        <v>58785</v>
      </c>
      <c r="M41" s="22">
        <v>107101</v>
      </c>
      <c r="N41" s="11">
        <v>117412</v>
      </c>
      <c r="O41" s="23">
        <v>217244</v>
      </c>
      <c r="P41" s="11">
        <v>394232</v>
      </c>
      <c r="Q41" s="23">
        <v>658962</v>
      </c>
      <c r="R41" s="11">
        <v>1531930</v>
      </c>
      <c r="S41" s="23">
        <v>3582615</v>
      </c>
      <c r="T41" s="11">
        <v>8946327</v>
      </c>
      <c r="U41" s="8">
        <v>20336347</v>
      </c>
      <c r="V41" s="8">
        <v>29850575</v>
      </c>
      <c r="W41" s="8">
        <v>34401645</v>
      </c>
    </row>
    <row r="42" spans="1:28" x14ac:dyDescent="0.25">
      <c r="A42" s="9" t="s">
        <v>27</v>
      </c>
      <c r="B42" s="2">
        <v>4</v>
      </c>
      <c r="C42" s="2" t="s">
        <v>11</v>
      </c>
      <c r="I42" s="11">
        <v>12</v>
      </c>
      <c r="J42" s="11">
        <v>5333</v>
      </c>
      <c r="K42">
        <v>27259</v>
      </c>
      <c r="L42" s="11">
        <v>75614</v>
      </c>
      <c r="M42" s="22">
        <v>74113</v>
      </c>
      <c r="N42" s="11">
        <v>177659</v>
      </c>
      <c r="O42" s="23">
        <v>209106</v>
      </c>
      <c r="P42" s="11">
        <v>373925</v>
      </c>
      <c r="Q42" s="23">
        <v>651456</v>
      </c>
      <c r="R42" s="11">
        <v>1522448</v>
      </c>
      <c r="S42" s="23">
        <v>3205411</v>
      </c>
      <c r="T42" s="11">
        <v>9241478</v>
      </c>
      <c r="U42" s="8">
        <v>20493424</v>
      </c>
      <c r="V42" s="8">
        <v>28073272</v>
      </c>
      <c r="W42" s="8">
        <v>31379108</v>
      </c>
    </row>
    <row r="43" spans="1:28" x14ac:dyDescent="0.25">
      <c r="A43" s="9" t="s">
        <v>28</v>
      </c>
      <c r="B43" s="2">
        <v>3</v>
      </c>
      <c r="C43" s="2" t="s">
        <v>11</v>
      </c>
      <c r="I43" s="11">
        <v>13</v>
      </c>
      <c r="J43" s="11">
        <v>5372</v>
      </c>
      <c r="K43">
        <v>27614</v>
      </c>
      <c r="L43" s="11">
        <v>75338</v>
      </c>
      <c r="M43" s="22">
        <v>88533</v>
      </c>
      <c r="N43" s="11">
        <v>153441</v>
      </c>
      <c r="O43" s="23">
        <v>212424</v>
      </c>
      <c r="P43" s="11">
        <v>335130</v>
      </c>
      <c r="Q43" s="23">
        <v>644582</v>
      </c>
      <c r="R43" s="11">
        <v>1533470</v>
      </c>
      <c r="S43" s="23">
        <v>3309509</v>
      </c>
      <c r="T43" s="11">
        <v>9932203</v>
      </c>
      <c r="U43" s="8">
        <v>20688544</v>
      </c>
      <c r="V43" s="8">
        <v>28210359</v>
      </c>
      <c r="W43" s="8">
        <v>33086406</v>
      </c>
    </row>
    <row r="44" spans="1:28" x14ac:dyDescent="0.25">
      <c r="A44" s="9" t="s">
        <v>29</v>
      </c>
      <c r="B44" s="9">
        <v>5</v>
      </c>
      <c r="C44" s="9" t="s">
        <v>11</v>
      </c>
      <c r="I44" s="11">
        <v>14</v>
      </c>
      <c r="J44" s="11">
        <v>7348</v>
      </c>
      <c r="K44">
        <v>20819</v>
      </c>
      <c r="L44" s="11">
        <v>59338</v>
      </c>
      <c r="M44" s="22">
        <v>107456</v>
      </c>
      <c r="N44" s="11">
        <v>152335</v>
      </c>
      <c r="O44" s="23">
        <v>215782</v>
      </c>
      <c r="P44" s="11">
        <v>358439</v>
      </c>
      <c r="Q44" s="23">
        <v>630478</v>
      </c>
      <c r="R44" s="11">
        <v>1531970</v>
      </c>
      <c r="S44" s="23">
        <v>3176571</v>
      </c>
      <c r="T44" s="11">
        <v>9528608</v>
      </c>
      <c r="U44" s="8">
        <v>18137750</v>
      </c>
      <c r="V44" s="8">
        <v>31422920</v>
      </c>
      <c r="W44" s="8">
        <v>23969491</v>
      </c>
    </row>
    <row r="45" spans="1:28" x14ac:dyDescent="0.25">
      <c r="I45" s="11">
        <v>15</v>
      </c>
      <c r="J45" s="11">
        <v>5452</v>
      </c>
      <c r="K45">
        <v>32118</v>
      </c>
      <c r="L45" s="11">
        <v>68266</v>
      </c>
      <c r="M45" s="22">
        <v>96395</v>
      </c>
      <c r="N45" s="11">
        <v>144711</v>
      </c>
      <c r="O45" s="23">
        <v>199545</v>
      </c>
      <c r="P45" s="11">
        <v>340977</v>
      </c>
      <c r="Q45" s="23">
        <v>619614</v>
      </c>
      <c r="R45" s="11">
        <v>1724996</v>
      </c>
      <c r="S45" s="23">
        <v>3862556</v>
      </c>
      <c r="T45" s="11">
        <v>9752648</v>
      </c>
      <c r="U45" s="8">
        <v>19302985</v>
      </c>
      <c r="V45" s="8">
        <v>27879890</v>
      </c>
      <c r="W45" s="8">
        <v>23402499</v>
      </c>
    </row>
    <row r="46" spans="1:28" x14ac:dyDescent="0.25">
      <c r="I46" s="11">
        <v>16</v>
      </c>
      <c r="J46" s="11">
        <v>5768</v>
      </c>
      <c r="K46">
        <v>19279</v>
      </c>
      <c r="L46" s="11">
        <v>62340</v>
      </c>
      <c r="M46" s="22">
        <v>97975</v>
      </c>
      <c r="N46" s="11">
        <v>191723</v>
      </c>
      <c r="O46" s="23">
        <v>212148</v>
      </c>
      <c r="P46" s="11">
        <v>366419</v>
      </c>
      <c r="Q46" s="23">
        <v>623130</v>
      </c>
      <c r="R46" s="11">
        <v>1899851</v>
      </c>
      <c r="S46" s="23">
        <v>3107435</v>
      </c>
      <c r="T46" s="11">
        <v>9354584</v>
      </c>
      <c r="U46" s="8">
        <v>20564021</v>
      </c>
      <c r="V46" s="8">
        <v>28657726</v>
      </c>
      <c r="W46" s="8">
        <v>33907305</v>
      </c>
    </row>
    <row r="47" spans="1:28" x14ac:dyDescent="0.25">
      <c r="I47" s="11">
        <v>17</v>
      </c>
      <c r="J47" s="11">
        <v>7783</v>
      </c>
      <c r="K47">
        <v>17016</v>
      </c>
      <c r="L47" s="11">
        <v>91614</v>
      </c>
      <c r="M47" s="22">
        <v>86637</v>
      </c>
      <c r="N47" s="11">
        <v>136177</v>
      </c>
      <c r="O47" s="23">
        <v>202587</v>
      </c>
      <c r="P47" s="11">
        <v>347338</v>
      </c>
      <c r="Q47" s="23">
        <v>612305</v>
      </c>
      <c r="R47" s="11">
        <v>1594903</v>
      </c>
      <c r="S47" s="23">
        <v>3431544</v>
      </c>
      <c r="T47" s="11">
        <v>8467196</v>
      </c>
      <c r="U47" s="8">
        <v>19170363</v>
      </c>
      <c r="V47" s="8">
        <v>24101205</v>
      </c>
      <c r="W47" s="8">
        <v>30878605</v>
      </c>
    </row>
    <row r="48" spans="1:28" x14ac:dyDescent="0.25">
      <c r="I48" s="11">
        <v>18</v>
      </c>
      <c r="J48" s="11">
        <v>5530</v>
      </c>
      <c r="K48">
        <v>22281</v>
      </c>
      <c r="L48" s="11">
        <v>65698</v>
      </c>
      <c r="M48" s="22">
        <v>105284</v>
      </c>
      <c r="N48" s="11">
        <v>145343</v>
      </c>
      <c r="O48" s="23">
        <v>220246</v>
      </c>
      <c r="P48" s="11">
        <v>351446</v>
      </c>
      <c r="Q48" s="23">
        <v>619969</v>
      </c>
      <c r="R48" s="11">
        <v>1495703</v>
      </c>
      <c r="S48" s="23">
        <v>3609796</v>
      </c>
      <c r="T48" s="11">
        <v>9165151</v>
      </c>
      <c r="U48" s="8">
        <v>19513750</v>
      </c>
      <c r="V48" s="8">
        <v>28061381</v>
      </c>
      <c r="W48" s="8">
        <v>31820036</v>
      </c>
    </row>
    <row r="49" spans="9:89" x14ac:dyDescent="0.25">
      <c r="I49" s="11">
        <v>19</v>
      </c>
      <c r="J49" s="11">
        <v>5451</v>
      </c>
      <c r="K49">
        <v>28167</v>
      </c>
      <c r="L49" s="11">
        <v>68582</v>
      </c>
      <c r="M49" s="22">
        <v>105165</v>
      </c>
      <c r="N49" s="11">
        <v>119111</v>
      </c>
      <c r="O49" s="23">
        <v>195358</v>
      </c>
      <c r="P49" s="11">
        <v>376928</v>
      </c>
      <c r="Q49" s="23">
        <v>668918</v>
      </c>
      <c r="R49" s="11">
        <v>1608335</v>
      </c>
      <c r="S49" s="23">
        <v>3067653</v>
      </c>
      <c r="T49" s="11">
        <v>9533151</v>
      </c>
      <c r="U49" s="8">
        <v>22248998</v>
      </c>
      <c r="V49" s="8">
        <v>29527297</v>
      </c>
      <c r="W49" s="8">
        <v>22116455</v>
      </c>
    </row>
    <row r="50" spans="9:89" x14ac:dyDescent="0.25">
      <c r="I50" s="11">
        <v>20</v>
      </c>
      <c r="J50" s="11">
        <v>5333</v>
      </c>
      <c r="K50">
        <v>20108</v>
      </c>
      <c r="L50" s="11">
        <v>60602</v>
      </c>
      <c r="M50" s="22">
        <v>83990</v>
      </c>
      <c r="N50" s="11">
        <v>153718</v>
      </c>
      <c r="O50" s="23">
        <v>206775</v>
      </c>
      <c r="P50" s="11">
        <v>351960</v>
      </c>
      <c r="Q50" s="23">
        <v>629609</v>
      </c>
      <c r="R50" s="11">
        <v>1524898</v>
      </c>
      <c r="S50" s="23">
        <v>3138724</v>
      </c>
      <c r="T50" s="11">
        <v>8607127</v>
      </c>
      <c r="U50" s="8">
        <v>23166529</v>
      </c>
      <c r="V50" s="8">
        <v>17866501</v>
      </c>
      <c r="W50" s="8">
        <v>32060431</v>
      </c>
    </row>
    <row r="51" spans="9:89" x14ac:dyDescent="0.25">
      <c r="I51" s="10" t="s">
        <v>18</v>
      </c>
      <c r="J51" s="10">
        <f t="shared" ref="J51:Q51" si="2">AVERAGE(J31:J50)</f>
        <v>5797.2</v>
      </c>
      <c r="K51" s="14">
        <f t="shared" si="2"/>
        <v>24297.25</v>
      </c>
      <c r="L51" s="10">
        <f t="shared" si="2"/>
        <v>69077.95</v>
      </c>
      <c r="M51" s="14">
        <f t="shared" si="2"/>
        <v>93840.6</v>
      </c>
      <c r="N51" s="10">
        <f t="shared" si="2"/>
        <v>149512.6</v>
      </c>
      <c r="O51" s="14">
        <f t="shared" si="2"/>
        <v>215869.1</v>
      </c>
      <c r="P51" s="10">
        <f t="shared" si="2"/>
        <v>361064.1</v>
      </c>
      <c r="Q51" s="14">
        <f t="shared" si="2"/>
        <v>637166.6</v>
      </c>
      <c r="R51" s="10">
        <f>AVERAGE(R31:R50)</f>
        <v>1621563.4</v>
      </c>
      <c r="S51" s="14">
        <f t="shared" ref="S51:W51" si="3">AVERAGE(S31:S50)</f>
        <v>3280478.3</v>
      </c>
      <c r="T51" s="10">
        <f t="shared" si="3"/>
        <v>9312584.5500000007</v>
      </c>
      <c r="U51" s="15">
        <f>AVERAGE(U31:U50)</f>
        <v>19773947.300000001</v>
      </c>
      <c r="V51" s="15">
        <f>AVERAGE(V31:V50)</f>
        <v>27603091.850000001</v>
      </c>
      <c r="W51" s="15">
        <f t="shared" si="3"/>
        <v>28852585.600000001</v>
      </c>
      <c r="X51" s="22">
        <f>AVERAGE(X31:X40)</f>
        <v>41572000.100000001</v>
      </c>
      <c r="Y51" s="22">
        <f>AVERAGE(Y31:Y40)</f>
        <v>64507877.299999997</v>
      </c>
      <c r="Z51" s="22">
        <f>AVERAGE(Z31:Z40)</f>
        <v>92692510</v>
      </c>
      <c r="AA51" s="22">
        <f t="shared" ref="AA51:AB51" si="4">AVERAGE(AA31:AA40)</f>
        <v>123655385.7</v>
      </c>
      <c r="AB51" s="22">
        <f t="shared" si="4"/>
        <v>151334288.30000001</v>
      </c>
      <c r="AC51" s="25"/>
      <c r="AD51" s="25"/>
      <c r="AE51" s="25"/>
      <c r="AF51" s="25"/>
    </row>
    <row r="52" spans="9:89" x14ac:dyDescent="0.25"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9:89" x14ac:dyDescent="0.25">
      <c r="I53" s="27" t="s">
        <v>39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 spans="9:89" x14ac:dyDescent="0.25"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 spans="9:89" x14ac:dyDescent="0.25">
      <c r="I55" s="12"/>
      <c r="J55" s="26" t="s">
        <v>16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spans="9:89" x14ac:dyDescent="0.25">
      <c r="I56" s="16"/>
      <c r="J56" s="10">
        <v>10</v>
      </c>
      <c r="K56" s="6">
        <v>20</v>
      </c>
      <c r="L56" s="10">
        <v>50</v>
      </c>
      <c r="M56" s="6">
        <v>100</v>
      </c>
      <c r="N56" s="17">
        <v>200</v>
      </c>
      <c r="O56" s="7">
        <v>500</v>
      </c>
      <c r="P56" s="17">
        <v>1000</v>
      </c>
      <c r="Q56" s="7">
        <v>2000</v>
      </c>
      <c r="R56" s="17">
        <v>5000</v>
      </c>
      <c r="S56" s="7">
        <v>10000</v>
      </c>
      <c r="T56" s="17">
        <v>20000</v>
      </c>
      <c r="U56" s="13">
        <v>30000</v>
      </c>
      <c r="V56" s="13">
        <v>40000</v>
      </c>
      <c r="W56" s="13">
        <v>50000</v>
      </c>
      <c r="X56" s="4">
        <v>100000</v>
      </c>
      <c r="Y56" s="4">
        <v>200000</v>
      </c>
      <c r="Z56" s="4">
        <v>300000</v>
      </c>
      <c r="AA56" s="4">
        <v>400000</v>
      </c>
      <c r="AB56" s="4">
        <v>500000</v>
      </c>
      <c r="AC56" s="4"/>
      <c r="AE56" s="4"/>
    </row>
    <row r="57" spans="9:89" x14ac:dyDescent="0.25">
      <c r="I57" s="11">
        <v>1</v>
      </c>
      <c r="J57" s="11">
        <v>7822</v>
      </c>
      <c r="K57">
        <v>75693</v>
      </c>
      <c r="L57" s="11">
        <v>122903</v>
      </c>
      <c r="M57">
        <v>133214</v>
      </c>
      <c r="N57" s="11">
        <v>185758</v>
      </c>
      <c r="O57">
        <v>243792</v>
      </c>
      <c r="P57" s="11">
        <v>349950</v>
      </c>
      <c r="Q57">
        <v>496908</v>
      </c>
      <c r="R57" s="11">
        <v>1177480</v>
      </c>
      <c r="S57">
        <v>2459179</v>
      </c>
      <c r="T57" s="11">
        <v>9653487</v>
      </c>
      <c r="U57" s="8">
        <v>12152726</v>
      </c>
      <c r="V57" s="8">
        <v>17997820</v>
      </c>
      <c r="W57" s="8">
        <v>18900812</v>
      </c>
      <c r="X57" s="22">
        <v>36733812</v>
      </c>
      <c r="Y57" s="22">
        <v>44332387</v>
      </c>
      <c r="Z57" s="22">
        <v>67338995</v>
      </c>
      <c r="AA57" s="22">
        <v>92182126</v>
      </c>
      <c r="AB57">
        <v>117082383</v>
      </c>
    </row>
    <row r="58" spans="9:89" x14ac:dyDescent="0.25">
      <c r="I58" s="11">
        <v>2</v>
      </c>
      <c r="J58" s="11">
        <v>7782</v>
      </c>
      <c r="K58">
        <v>76049</v>
      </c>
      <c r="L58" s="11">
        <v>98172</v>
      </c>
      <c r="M58">
        <v>159525</v>
      </c>
      <c r="N58" s="11">
        <v>199427</v>
      </c>
      <c r="O58">
        <v>247506</v>
      </c>
      <c r="P58" s="11">
        <v>350735</v>
      </c>
      <c r="Q58">
        <v>513817</v>
      </c>
      <c r="R58" s="11">
        <v>1192335</v>
      </c>
      <c r="S58">
        <v>3829055</v>
      </c>
      <c r="T58" s="11">
        <v>7261666</v>
      </c>
      <c r="U58" s="8">
        <v>7162229</v>
      </c>
      <c r="V58" s="8">
        <v>16220477</v>
      </c>
      <c r="W58" s="8">
        <v>19288170</v>
      </c>
      <c r="X58" s="22">
        <v>29288403</v>
      </c>
      <c r="Y58" s="22">
        <v>48577600</v>
      </c>
      <c r="Z58" s="22">
        <v>72892850</v>
      </c>
      <c r="AA58" s="22">
        <v>87396469</v>
      </c>
      <c r="AB58">
        <v>118817651</v>
      </c>
    </row>
    <row r="59" spans="9:89" x14ac:dyDescent="0.25">
      <c r="I59" s="11">
        <v>3</v>
      </c>
      <c r="J59" s="11">
        <v>11536</v>
      </c>
      <c r="K59">
        <v>75338</v>
      </c>
      <c r="L59" s="11">
        <v>110775</v>
      </c>
      <c r="M59">
        <v>172088</v>
      </c>
      <c r="N59" s="11">
        <v>190972</v>
      </c>
      <c r="O59">
        <v>246612</v>
      </c>
      <c r="P59" s="11">
        <v>387555</v>
      </c>
      <c r="Q59">
        <v>484266</v>
      </c>
      <c r="R59" s="11">
        <v>1143150</v>
      </c>
      <c r="S59">
        <v>2375465</v>
      </c>
      <c r="T59" s="11">
        <v>8651690</v>
      </c>
      <c r="U59" s="8">
        <v>12077941</v>
      </c>
      <c r="V59" s="8">
        <v>18304071</v>
      </c>
      <c r="W59" s="8">
        <v>23739881</v>
      </c>
      <c r="X59" s="22">
        <v>31742762</v>
      </c>
      <c r="Y59" s="22">
        <v>57437685</v>
      </c>
      <c r="Z59" s="22">
        <v>74532039</v>
      </c>
      <c r="AA59" s="22">
        <v>95874411</v>
      </c>
      <c r="AB59">
        <v>108914327</v>
      </c>
      <c r="AN59">
        <v>1000</v>
      </c>
      <c r="AO59">
        <v>2000</v>
      </c>
      <c r="AP59">
        <v>3000</v>
      </c>
      <c r="AQ59">
        <v>4000</v>
      </c>
      <c r="AR59">
        <v>5000</v>
      </c>
      <c r="AS59">
        <v>6000</v>
      </c>
      <c r="AT59">
        <v>7000</v>
      </c>
      <c r="AU59">
        <v>8000</v>
      </c>
      <c r="AV59">
        <v>9000</v>
      </c>
      <c r="AW59">
        <v>10000</v>
      </c>
      <c r="AX59">
        <v>11000</v>
      </c>
      <c r="AY59">
        <v>12000</v>
      </c>
      <c r="AZ59">
        <v>13000</v>
      </c>
      <c r="BA59">
        <v>14000</v>
      </c>
      <c r="BB59">
        <v>15000</v>
      </c>
      <c r="BC59">
        <v>16000</v>
      </c>
      <c r="BD59">
        <v>17000</v>
      </c>
      <c r="BE59">
        <v>18000</v>
      </c>
      <c r="BF59">
        <v>19000</v>
      </c>
      <c r="BG59">
        <v>20000</v>
      </c>
      <c r="BH59">
        <v>21000</v>
      </c>
      <c r="BI59">
        <v>22000</v>
      </c>
      <c r="BJ59">
        <v>23000</v>
      </c>
      <c r="BK59">
        <v>24000</v>
      </c>
      <c r="BL59">
        <v>25000</v>
      </c>
      <c r="BM59">
        <v>26000</v>
      </c>
      <c r="BN59">
        <v>27000</v>
      </c>
      <c r="BO59">
        <v>28000</v>
      </c>
      <c r="BP59">
        <v>29000</v>
      </c>
      <c r="BQ59">
        <v>30000</v>
      </c>
      <c r="BR59">
        <v>31000</v>
      </c>
      <c r="BS59">
        <v>32000</v>
      </c>
    </row>
    <row r="60" spans="9:89" x14ac:dyDescent="0.25">
      <c r="I60" s="11">
        <v>4</v>
      </c>
      <c r="J60" s="11">
        <v>9718</v>
      </c>
      <c r="K60">
        <v>91772</v>
      </c>
      <c r="L60" s="11">
        <v>97422</v>
      </c>
      <c r="M60">
        <v>140286</v>
      </c>
      <c r="N60" s="11">
        <v>200849</v>
      </c>
      <c r="O60">
        <v>232809</v>
      </c>
      <c r="P60" s="11">
        <v>312019</v>
      </c>
      <c r="Q60">
        <v>517293</v>
      </c>
      <c r="R60" s="11">
        <v>2123021</v>
      </c>
      <c r="S60">
        <v>3873736</v>
      </c>
      <c r="T60" s="11">
        <v>5627301</v>
      </c>
      <c r="U60" s="8">
        <v>8247463</v>
      </c>
      <c r="V60" s="8">
        <v>21137334</v>
      </c>
      <c r="W60" s="8">
        <v>18225889</v>
      </c>
      <c r="X60" s="22">
        <v>31883286</v>
      </c>
      <c r="Y60" s="22">
        <v>51918557</v>
      </c>
      <c r="Z60" s="22">
        <v>79646151</v>
      </c>
      <c r="AA60" s="22">
        <v>88126819</v>
      </c>
      <c r="AB60">
        <v>109059986</v>
      </c>
      <c r="AN60">
        <f>2*(AN59^2)</f>
        <v>2000000</v>
      </c>
      <c r="AO60">
        <f t="shared" ref="AO60:BS60" si="5">2*(AO59^2)</f>
        <v>8000000</v>
      </c>
      <c r="AP60">
        <f t="shared" si="5"/>
        <v>18000000</v>
      </c>
      <c r="AQ60">
        <f t="shared" si="5"/>
        <v>32000000</v>
      </c>
      <c r="AR60">
        <f t="shared" si="5"/>
        <v>50000000</v>
      </c>
      <c r="AS60">
        <f t="shared" si="5"/>
        <v>72000000</v>
      </c>
      <c r="AT60">
        <f t="shared" si="5"/>
        <v>98000000</v>
      </c>
      <c r="AU60">
        <f t="shared" si="5"/>
        <v>128000000</v>
      </c>
      <c r="AV60">
        <f t="shared" si="5"/>
        <v>162000000</v>
      </c>
      <c r="AW60">
        <f t="shared" si="5"/>
        <v>200000000</v>
      </c>
      <c r="AX60">
        <f t="shared" si="5"/>
        <v>242000000</v>
      </c>
      <c r="AY60">
        <f t="shared" si="5"/>
        <v>288000000</v>
      </c>
      <c r="AZ60">
        <f t="shared" si="5"/>
        <v>338000000</v>
      </c>
      <c r="BA60">
        <f t="shared" si="5"/>
        <v>392000000</v>
      </c>
      <c r="BB60">
        <f t="shared" si="5"/>
        <v>450000000</v>
      </c>
      <c r="BC60">
        <f t="shared" si="5"/>
        <v>512000000</v>
      </c>
      <c r="BD60">
        <f t="shared" si="5"/>
        <v>578000000</v>
      </c>
      <c r="BE60">
        <f t="shared" si="5"/>
        <v>648000000</v>
      </c>
      <c r="BF60">
        <f t="shared" si="5"/>
        <v>722000000</v>
      </c>
      <c r="BG60">
        <f t="shared" si="5"/>
        <v>800000000</v>
      </c>
      <c r="BH60">
        <f t="shared" si="5"/>
        <v>882000000</v>
      </c>
      <c r="BI60">
        <f t="shared" si="5"/>
        <v>968000000</v>
      </c>
      <c r="BJ60">
        <f t="shared" si="5"/>
        <v>1058000000</v>
      </c>
      <c r="BK60">
        <f t="shared" si="5"/>
        <v>1152000000</v>
      </c>
      <c r="BL60">
        <f t="shared" si="5"/>
        <v>1250000000</v>
      </c>
      <c r="BM60">
        <f t="shared" si="5"/>
        <v>1352000000</v>
      </c>
      <c r="BN60">
        <f t="shared" si="5"/>
        <v>1458000000</v>
      </c>
      <c r="BO60">
        <f t="shared" si="5"/>
        <v>1568000000</v>
      </c>
      <c r="BP60">
        <f t="shared" si="5"/>
        <v>1682000000</v>
      </c>
      <c r="BQ60">
        <f t="shared" si="5"/>
        <v>1800000000</v>
      </c>
      <c r="BR60">
        <f t="shared" si="5"/>
        <v>1922000000</v>
      </c>
      <c r="BS60">
        <f t="shared" si="5"/>
        <v>2048000000</v>
      </c>
    </row>
    <row r="61" spans="9:89" x14ac:dyDescent="0.25">
      <c r="I61" s="11">
        <v>5</v>
      </c>
      <c r="J61" s="11">
        <v>7980</v>
      </c>
      <c r="K61">
        <v>81817</v>
      </c>
      <c r="L61" s="11">
        <v>127960</v>
      </c>
      <c r="M61">
        <v>139772</v>
      </c>
      <c r="N61" s="11">
        <v>152770</v>
      </c>
      <c r="O61">
        <v>268957</v>
      </c>
      <c r="P61" s="11">
        <v>355595</v>
      </c>
      <c r="Q61">
        <v>491338</v>
      </c>
      <c r="R61" s="11">
        <v>2015209</v>
      </c>
      <c r="S61">
        <v>2366339</v>
      </c>
      <c r="T61" s="11">
        <v>10465497</v>
      </c>
      <c r="U61" s="8">
        <v>13324794</v>
      </c>
      <c r="V61" s="8">
        <v>19445563</v>
      </c>
      <c r="W61" s="8">
        <v>18495162</v>
      </c>
      <c r="X61" s="22">
        <v>30738950</v>
      </c>
      <c r="Y61" s="22">
        <v>46487843</v>
      </c>
      <c r="Z61" s="22">
        <v>59465142</v>
      </c>
      <c r="AA61" s="22">
        <v>92978965</v>
      </c>
      <c r="AB61">
        <v>108680490</v>
      </c>
    </row>
    <row r="62" spans="9:89" x14ac:dyDescent="0.25">
      <c r="I62" s="11">
        <v>6</v>
      </c>
      <c r="J62" s="11">
        <v>9758</v>
      </c>
      <c r="K62">
        <v>99555</v>
      </c>
      <c r="L62" s="11">
        <v>130330</v>
      </c>
      <c r="M62">
        <v>135111</v>
      </c>
      <c r="N62" s="11">
        <v>166400</v>
      </c>
      <c r="O62">
        <v>236484</v>
      </c>
      <c r="P62" s="11">
        <v>341688</v>
      </c>
      <c r="Q62">
        <v>507298</v>
      </c>
      <c r="R62" s="11">
        <v>1961367</v>
      </c>
      <c r="S62">
        <v>2435633</v>
      </c>
      <c r="T62" s="11">
        <v>9464569</v>
      </c>
      <c r="U62" s="8">
        <v>12794108</v>
      </c>
      <c r="V62" s="8">
        <v>24192266</v>
      </c>
      <c r="W62" s="8">
        <v>22253858</v>
      </c>
      <c r="X62" s="22">
        <v>30082437</v>
      </c>
      <c r="Y62" s="22">
        <v>44571557</v>
      </c>
      <c r="Z62" s="22">
        <v>69515350</v>
      </c>
      <c r="AA62" s="22">
        <v>87061598</v>
      </c>
      <c r="AB62">
        <v>116052497</v>
      </c>
    </row>
    <row r="63" spans="9:89" x14ac:dyDescent="0.25">
      <c r="I63" s="11">
        <v>7</v>
      </c>
      <c r="J63" s="11">
        <v>7782</v>
      </c>
      <c r="K63">
        <v>100543</v>
      </c>
      <c r="L63" s="11">
        <v>104454</v>
      </c>
      <c r="M63">
        <v>151348</v>
      </c>
      <c r="N63" s="11">
        <v>149689</v>
      </c>
      <c r="O63">
        <v>245412</v>
      </c>
      <c r="P63" s="11">
        <v>378468</v>
      </c>
      <c r="Q63">
        <v>473402</v>
      </c>
      <c r="R63" s="11">
        <v>1165550</v>
      </c>
      <c r="S63">
        <v>2485016</v>
      </c>
      <c r="T63" s="11">
        <v>8937280</v>
      </c>
      <c r="U63" s="8">
        <v>9334909</v>
      </c>
      <c r="V63" s="8">
        <v>19217809</v>
      </c>
      <c r="W63" s="8">
        <v>15967045</v>
      </c>
      <c r="X63" s="22">
        <v>28909144</v>
      </c>
      <c r="Y63" s="22">
        <v>47934598</v>
      </c>
      <c r="Z63" s="22">
        <v>67306719</v>
      </c>
      <c r="AA63" s="22">
        <v>97912415</v>
      </c>
      <c r="AB63">
        <v>111959619</v>
      </c>
      <c r="AN63">
        <v>10000</v>
      </c>
      <c r="AO63">
        <v>20000</v>
      </c>
      <c r="AP63">
        <v>30000</v>
      </c>
      <c r="AQ63">
        <v>40000</v>
      </c>
      <c r="AR63">
        <v>50000</v>
      </c>
      <c r="AS63">
        <v>60000</v>
      </c>
      <c r="AT63">
        <v>70000</v>
      </c>
      <c r="AU63">
        <v>80000</v>
      </c>
      <c r="AV63">
        <v>90000</v>
      </c>
      <c r="AW63">
        <v>100000</v>
      </c>
      <c r="AX63">
        <v>110000</v>
      </c>
      <c r="AY63">
        <v>120000</v>
      </c>
      <c r="AZ63">
        <v>130000</v>
      </c>
      <c r="BA63">
        <v>140000</v>
      </c>
      <c r="BB63">
        <v>150000</v>
      </c>
      <c r="BC63">
        <v>160000</v>
      </c>
      <c r="BD63">
        <v>170000</v>
      </c>
      <c r="BE63">
        <v>180000</v>
      </c>
      <c r="BF63">
        <v>190000</v>
      </c>
      <c r="BG63">
        <v>200000</v>
      </c>
      <c r="BH63">
        <v>210000</v>
      </c>
      <c r="BI63">
        <v>220000</v>
      </c>
      <c r="BJ63">
        <v>230000</v>
      </c>
      <c r="BK63">
        <v>240000</v>
      </c>
      <c r="BL63">
        <v>250000</v>
      </c>
      <c r="BM63">
        <v>260000</v>
      </c>
      <c r="BN63">
        <v>270000</v>
      </c>
      <c r="BO63">
        <v>280000</v>
      </c>
      <c r="BP63">
        <v>290000</v>
      </c>
      <c r="BQ63">
        <v>300000</v>
      </c>
      <c r="BR63">
        <v>310000</v>
      </c>
      <c r="BS63">
        <v>320000</v>
      </c>
      <c r="BT63">
        <v>330000</v>
      </c>
      <c r="BU63">
        <v>340000</v>
      </c>
      <c r="BV63">
        <v>350000</v>
      </c>
      <c r="BW63">
        <v>360000</v>
      </c>
      <c r="BX63">
        <v>370000</v>
      </c>
      <c r="BY63">
        <v>380000</v>
      </c>
      <c r="BZ63">
        <v>390000</v>
      </c>
      <c r="CA63">
        <v>400000</v>
      </c>
      <c r="CB63">
        <v>410000</v>
      </c>
      <c r="CC63">
        <v>420000</v>
      </c>
      <c r="CD63">
        <v>430000</v>
      </c>
      <c r="CE63">
        <v>440000</v>
      </c>
      <c r="CF63">
        <v>450000</v>
      </c>
      <c r="CG63">
        <v>460000</v>
      </c>
      <c r="CH63">
        <v>470000</v>
      </c>
      <c r="CI63">
        <v>480000</v>
      </c>
      <c r="CJ63">
        <v>490000</v>
      </c>
      <c r="CK63">
        <v>500000</v>
      </c>
    </row>
    <row r="64" spans="9:89" x14ac:dyDescent="0.25">
      <c r="I64" s="11">
        <v>8</v>
      </c>
      <c r="J64" s="11">
        <v>7821</v>
      </c>
      <c r="K64">
        <v>90429</v>
      </c>
      <c r="L64" s="11">
        <v>119506</v>
      </c>
      <c r="M64">
        <v>157076</v>
      </c>
      <c r="N64" s="11">
        <v>201007</v>
      </c>
      <c r="O64">
        <v>223249</v>
      </c>
      <c r="P64" s="11">
        <v>322014</v>
      </c>
      <c r="Q64">
        <v>497580</v>
      </c>
      <c r="R64" s="11">
        <v>1162587</v>
      </c>
      <c r="S64">
        <v>2375781</v>
      </c>
      <c r="T64" s="11">
        <v>8429428</v>
      </c>
      <c r="U64" s="8">
        <v>13143698</v>
      </c>
      <c r="V64" s="8">
        <v>14149564</v>
      </c>
      <c r="W64" s="8">
        <v>18809553</v>
      </c>
      <c r="X64" s="22">
        <v>35837378</v>
      </c>
      <c r="Y64" s="22">
        <v>47168850</v>
      </c>
      <c r="Z64" s="22">
        <v>78225154</v>
      </c>
      <c r="AA64" s="22">
        <v>85889348</v>
      </c>
      <c r="AB64">
        <v>111676637</v>
      </c>
      <c r="AN64">
        <f>14*AN63*IMLOG2(AN63)</f>
        <v>1860279.73313693</v>
      </c>
      <c r="AO64">
        <f t="shared" ref="AO64:CK64" si="6">14*AO63*IMLOG2(AO63)</f>
        <v>4000559.4662738601</v>
      </c>
      <c r="AP64">
        <f t="shared" si="6"/>
        <v>6246523.449713652</v>
      </c>
      <c r="AQ64">
        <f t="shared" si="6"/>
        <v>8561118.9325477201</v>
      </c>
      <c r="AR64">
        <f t="shared" si="6"/>
        <v>10926748.33210576</v>
      </c>
      <c r="AS64">
        <f t="shared" si="6"/>
        <v>13333046.899427304</v>
      </c>
      <c r="AT64">
        <f t="shared" si="6"/>
        <v>15773165.955574956</v>
      </c>
      <c r="AU64">
        <f t="shared" si="6"/>
        <v>18242237.86509544</v>
      </c>
      <c r="AV64">
        <f t="shared" si="6"/>
        <v>20736623.100049671</v>
      </c>
      <c r="AW64">
        <f t="shared" si="6"/>
        <v>23253496.664211523</v>
      </c>
      <c r="AX64">
        <f t="shared" si="6"/>
        <v>25790601.75720752</v>
      </c>
      <c r="AY64">
        <f t="shared" si="6"/>
        <v>28346093.798854612</v>
      </c>
      <c r="AZ64">
        <f t="shared" si="6"/>
        <v>30918436.817796707</v>
      </c>
      <c r="BA64">
        <f t="shared" si="6"/>
        <v>33506331.911149912</v>
      </c>
      <c r="BB64">
        <f t="shared" si="6"/>
        <v>36108666.247831799</v>
      </c>
      <c r="BC64">
        <f t="shared" si="6"/>
        <v>38724475.730190881</v>
      </c>
      <c r="BD64">
        <f t="shared" si="6"/>
        <v>41352917.025503524</v>
      </c>
      <c r="BE64">
        <f t="shared" si="6"/>
        <v>43993246.200099342</v>
      </c>
      <c r="BF64">
        <f t="shared" si="6"/>
        <v>46644802.115361378</v>
      </c>
      <c r="BG64">
        <f t="shared" si="6"/>
        <v>49306993.328423046</v>
      </c>
      <c r="BH64">
        <f t="shared" si="6"/>
        <v>51979287.618844904</v>
      </c>
      <c r="BI64">
        <f t="shared" si="6"/>
        <v>54661203.514415041</v>
      </c>
      <c r="BJ64">
        <f t="shared" si="6"/>
        <v>57352303.360652938</v>
      </c>
      <c r="BK64">
        <f t="shared" si="6"/>
        <v>60052187.597709224</v>
      </c>
      <c r="BL64">
        <f t="shared" si="6"/>
        <v>62760489.992634699</v>
      </c>
      <c r="BM64">
        <f t="shared" si="6"/>
        <v>65476873.635593414</v>
      </c>
      <c r="BN64">
        <f t="shared" si="6"/>
        <v>68201027.552874759</v>
      </c>
      <c r="BO64">
        <f t="shared" si="6"/>
        <v>70932663.822299823</v>
      </c>
      <c r="BP64">
        <f t="shared" si="6"/>
        <v>73671515.101188615</v>
      </c>
      <c r="BQ64">
        <f t="shared" si="6"/>
        <v>76417332.495663598</v>
      </c>
      <c r="BR64">
        <f t="shared" si="6"/>
        <v>79169883.714323536</v>
      </c>
      <c r="BS64">
        <f t="shared" si="6"/>
        <v>81928951.460381761</v>
      </c>
      <c r="BT64">
        <f t="shared" si="6"/>
        <v>84694332.024954498</v>
      </c>
      <c r="BU64">
        <f t="shared" si="6"/>
        <v>87465834.051007047</v>
      </c>
      <c r="BV64">
        <f t="shared" si="6"/>
        <v>90243277.442822561</v>
      </c>
      <c r="BW64">
        <f t="shared" si="6"/>
        <v>93026492.400198683</v>
      </c>
      <c r="BX64">
        <f t="shared" si="6"/>
        <v>95815318.560024112</v>
      </c>
      <c r="BY64">
        <f t="shared" si="6"/>
        <v>98609604.230722755</v>
      </c>
      <c r="BZ64">
        <f t="shared" si="6"/>
        <v>101409205.70732787</v>
      </c>
      <c r="CA64">
        <f t="shared" si="6"/>
        <v>104213986.65684609</v>
      </c>
      <c r="CB64">
        <f t="shared" si="6"/>
        <v>107023817.56512146</v>
      </c>
      <c r="CC64">
        <f t="shared" si="6"/>
        <v>109838575.23768981</v>
      </c>
      <c r="CD64">
        <f t="shared" si="6"/>
        <v>112658142.34819463</v>
      </c>
      <c r="CE64">
        <f t="shared" si="6"/>
        <v>115482407.02883008</v>
      </c>
      <c r="CF64">
        <f t="shared" si="6"/>
        <v>118311262.49803832</v>
      </c>
      <c r="CG64">
        <f t="shared" si="6"/>
        <v>121144606.72130588</v>
      </c>
      <c r="CH64">
        <f t="shared" si="6"/>
        <v>123982342.10147431</v>
      </c>
      <c r="CI64">
        <f t="shared" si="6"/>
        <v>126824375.19541845</v>
      </c>
      <c r="CJ64">
        <f t="shared" si="6"/>
        <v>129670616.45433985</v>
      </c>
      <c r="CK64">
        <f t="shared" si="6"/>
        <v>132520979.9852694</v>
      </c>
    </row>
    <row r="65" spans="9:32" x14ac:dyDescent="0.25">
      <c r="I65" s="11">
        <v>9</v>
      </c>
      <c r="J65" s="11">
        <v>7940</v>
      </c>
      <c r="K65">
        <v>86400</v>
      </c>
      <c r="L65" s="11">
        <v>99555</v>
      </c>
      <c r="M65">
        <v>151308</v>
      </c>
      <c r="N65" s="11">
        <v>129501</v>
      </c>
      <c r="O65">
        <v>239209</v>
      </c>
      <c r="P65" s="11">
        <v>307910</v>
      </c>
      <c r="Q65">
        <v>516661</v>
      </c>
      <c r="R65" s="11">
        <v>1357194</v>
      </c>
      <c r="S65">
        <v>2437490</v>
      </c>
      <c r="T65" s="11">
        <v>11658188</v>
      </c>
      <c r="U65" s="8">
        <v>15120270</v>
      </c>
      <c r="V65" s="8">
        <v>15954561</v>
      </c>
      <c r="W65" s="8">
        <v>17171351</v>
      </c>
      <c r="X65" s="22">
        <v>35169566</v>
      </c>
      <c r="Y65" s="22">
        <v>45276742</v>
      </c>
      <c r="Z65" s="22">
        <v>67811449</v>
      </c>
      <c r="AA65" s="22">
        <v>97518578</v>
      </c>
      <c r="AB65">
        <v>121067290</v>
      </c>
    </row>
    <row r="66" spans="9:32" x14ac:dyDescent="0.25">
      <c r="I66" s="11">
        <v>10</v>
      </c>
      <c r="J66" s="11">
        <v>11259</v>
      </c>
      <c r="K66">
        <v>76009</v>
      </c>
      <c r="L66" s="11">
        <v>95249</v>
      </c>
      <c r="M66">
        <v>126024</v>
      </c>
      <c r="N66" s="11">
        <v>179401</v>
      </c>
      <c r="O66">
        <v>253115</v>
      </c>
      <c r="P66" s="11">
        <v>373214</v>
      </c>
      <c r="Q66">
        <v>484819</v>
      </c>
      <c r="R66" s="11">
        <v>1253056</v>
      </c>
      <c r="S66">
        <v>2413589</v>
      </c>
      <c r="T66" s="11">
        <v>9014436</v>
      </c>
      <c r="U66" s="8">
        <v>15038176</v>
      </c>
      <c r="V66" s="8">
        <v>18214590</v>
      </c>
      <c r="W66" s="8">
        <v>29124689</v>
      </c>
      <c r="X66" s="22">
        <v>27988769</v>
      </c>
      <c r="Y66" s="22">
        <v>49431012</v>
      </c>
      <c r="Z66" s="22">
        <v>81269933</v>
      </c>
      <c r="AA66" s="22">
        <v>89793742</v>
      </c>
      <c r="AB66">
        <v>116874975</v>
      </c>
    </row>
    <row r="67" spans="9:32" x14ac:dyDescent="0.25">
      <c r="I67" s="11">
        <v>11</v>
      </c>
      <c r="J67" s="11">
        <v>7664</v>
      </c>
      <c r="K67">
        <v>77392</v>
      </c>
      <c r="L67" s="11">
        <v>101095</v>
      </c>
      <c r="M67">
        <v>148227</v>
      </c>
      <c r="N67" s="11">
        <v>211160</v>
      </c>
      <c r="O67">
        <v>222735</v>
      </c>
      <c r="P67" s="11">
        <v>388622</v>
      </c>
      <c r="Q67">
        <v>484187</v>
      </c>
      <c r="R67" s="11">
        <v>1230340</v>
      </c>
      <c r="S67">
        <v>3834428</v>
      </c>
      <c r="T67" s="11">
        <v>9521181</v>
      </c>
      <c r="U67" s="8">
        <v>13259254</v>
      </c>
      <c r="V67" s="8">
        <v>11877644</v>
      </c>
      <c r="W67" s="8">
        <v>20728327</v>
      </c>
    </row>
    <row r="68" spans="9:32" x14ac:dyDescent="0.25">
      <c r="I68" s="11">
        <v>12</v>
      </c>
      <c r="J68" s="11">
        <v>7664</v>
      </c>
      <c r="K68">
        <v>81027</v>
      </c>
      <c r="L68" s="11">
        <v>96237</v>
      </c>
      <c r="M68">
        <v>151545</v>
      </c>
      <c r="N68" s="11">
        <v>203417</v>
      </c>
      <c r="O68">
        <v>255644</v>
      </c>
      <c r="P68" s="11">
        <v>353263</v>
      </c>
      <c r="Q68">
        <v>497264</v>
      </c>
      <c r="R68" s="11">
        <v>1186804</v>
      </c>
      <c r="S68">
        <v>2417816</v>
      </c>
      <c r="T68" s="11">
        <v>9359403</v>
      </c>
      <c r="U68" s="8">
        <v>16900773</v>
      </c>
      <c r="V68" s="8">
        <v>22231694</v>
      </c>
      <c r="W68" s="8">
        <v>16922699</v>
      </c>
    </row>
    <row r="69" spans="9:32" x14ac:dyDescent="0.25">
      <c r="I69" s="11">
        <v>13</v>
      </c>
      <c r="J69" s="11">
        <v>7940</v>
      </c>
      <c r="K69">
        <v>75891</v>
      </c>
      <c r="L69" s="11">
        <v>100187</v>
      </c>
      <c r="M69">
        <v>139298</v>
      </c>
      <c r="N69" s="11">
        <v>206340</v>
      </c>
      <c r="O69">
        <v>255407</v>
      </c>
      <c r="P69" s="11">
        <v>343190</v>
      </c>
      <c r="Q69">
        <v>481974</v>
      </c>
      <c r="R69" s="11">
        <v>1166103</v>
      </c>
      <c r="S69">
        <v>2466843</v>
      </c>
      <c r="T69" s="11">
        <v>9153497</v>
      </c>
      <c r="U69" s="8">
        <v>14571609</v>
      </c>
      <c r="V69" s="8">
        <v>14707747</v>
      </c>
      <c r="W69" s="8">
        <v>21028930</v>
      </c>
    </row>
    <row r="70" spans="9:32" x14ac:dyDescent="0.25">
      <c r="I70" s="11">
        <v>14</v>
      </c>
      <c r="J70" s="11">
        <v>11338</v>
      </c>
      <c r="K70">
        <v>87308</v>
      </c>
      <c r="L70" s="11">
        <v>95328</v>
      </c>
      <c r="M70">
        <v>167703</v>
      </c>
      <c r="N70" s="11">
        <v>207289</v>
      </c>
      <c r="O70">
        <v>248177</v>
      </c>
      <c r="P70" s="11">
        <v>275832</v>
      </c>
      <c r="Q70">
        <v>515120</v>
      </c>
      <c r="R70" s="11">
        <v>1155160</v>
      </c>
      <c r="S70">
        <v>2716324</v>
      </c>
      <c r="T70" s="11">
        <v>9259216</v>
      </c>
      <c r="U70" s="8">
        <v>9591502</v>
      </c>
      <c r="V70" s="8">
        <v>12989624</v>
      </c>
      <c r="W70" s="8">
        <v>15526907</v>
      </c>
    </row>
    <row r="71" spans="9:32" x14ac:dyDescent="0.25">
      <c r="I71" s="11">
        <v>15</v>
      </c>
      <c r="J71" s="11">
        <v>7585</v>
      </c>
      <c r="K71">
        <v>80711</v>
      </c>
      <c r="L71" s="11">
        <v>109985</v>
      </c>
      <c r="M71">
        <v>129975</v>
      </c>
      <c r="N71" s="11">
        <v>198242</v>
      </c>
      <c r="O71">
        <v>241975</v>
      </c>
      <c r="P71" s="11">
        <v>354172</v>
      </c>
      <c r="Q71">
        <v>571614</v>
      </c>
      <c r="R71" s="11">
        <v>1167446</v>
      </c>
      <c r="S71">
        <v>2789727</v>
      </c>
      <c r="T71" s="11">
        <v>9336806</v>
      </c>
      <c r="U71" s="8">
        <v>12116222</v>
      </c>
      <c r="V71" s="8">
        <v>21175655</v>
      </c>
      <c r="W71" s="8">
        <v>20866283</v>
      </c>
    </row>
    <row r="72" spans="9:32" x14ac:dyDescent="0.25">
      <c r="I72" s="11">
        <v>16</v>
      </c>
      <c r="J72" s="11">
        <v>10548</v>
      </c>
      <c r="K72">
        <v>75693</v>
      </c>
      <c r="L72" s="11">
        <v>112711</v>
      </c>
      <c r="M72">
        <v>116819</v>
      </c>
      <c r="N72" s="11">
        <v>241580</v>
      </c>
      <c r="O72">
        <v>220009</v>
      </c>
      <c r="P72" s="11">
        <v>354291</v>
      </c>
      <c r="Q72">
        <v>515831</v>
      </c>
      <c r="R72" s="11">
        <v>1218646</v>
      </c>
      <c r="S72">
        <v>2396008</v>
      </c>
      <c r="T72" s="11">
        <v>13135046</v>
      </c>
      <c r="U72" s="8">
        <v>12266425</v>
      </c>
      <c r="V72" s="8">
        <v>14292142</v>
      </c>
      <c r="W72" s="8">
        <v>18996219</v>
      </c>
    </row>
    <row r="73" spans="9:32" x14ac:dyDescent="0.25">
      <c r="I73" s="11">
        <v>17</v>
      </c>
      <c r="J73" s="11">
        <v>7664</v>
      </c>
      <c r="K73">
        <v>86123</v>
      </c>
      <c r="L73" s="11">
        <v>102360</v>
      </c>
      <c r="M73">
        <v>150794</v>
      </c>
      <c r="N73" s="11">
        <v>329086</v>
      </c>
      <c r="O73">
        <v>248177</v>
      </c>
      <c r="P73" s="11">
        <v>358874</v>
      </c>
      <c r="Q73">
        <v>505520</v>
      </c>
      <c r="R73" s="11">
        <v>1217540</v>
      </c>
      <c r="S73">
        <v>2395574</v>
      </c>
      <c r="T73" s="11">
        <v>8978959</v>
      </c>
      <c r="U73" s="8">
        <v>10781901</v>
      </c>
      <c r="V73" s="8">
        <v>24187249</v>
      </c>
      <c r="W73" s="8">
        <v>16587845</v>
      </c>
    </row>
    <row r="74" spans="9:32" x14ac:dyDescent="0.25">
      <c r="I74" s="11">
        <v>18</v>
      </c>
      <c r="J74" s="11">
        <v>7703</v>
      </c>
      <c r="K74">
        <v>79842</v>
      </c>
      <c r="L74" s="11">
        <v>99476</v>
      </c>
      <c r="M74">
        <v>142103</v>
      </c>
      <c r="N74" s="11">
        <v>127723</v>
      </c>
      <c r="O74">
        <v>297441</v>
      </c>
      <c r="P74" s="11">
        <v>313599</v>
      </c>
      <c r="Q74">
        <v>509510</v>
      </c>
      <c r="R74" s="11">
        <v>1166775</v>
      </c>
      <c r="S74">
        <v>2402883</v>
      </c>
      <c r="T74" s="11">
        <v>8800588</v>
      </c>
      <c r="U74" s="8">
        <v>12096074</v>
      </c>
      <c r="V74" s="8">
        <v>13472587</v>
      </c>
      <c r="W74" s="8">
        <v>21504346</v>
      </c>
    </row>
    <row r="75" spans="9:32" x14ac:dyDescent="0.25">
      <c r="I75" s="11">
        <v>19</v>
      </c>
      <c r="J75" s="11">
        <v>7348</v>
      </c>
      <c r="K75">
        <v>77194</v>
      </c>
      <c r="L75" s="11">
        <v>101412</v>
      </c>
      <c r="M75">
        <v>132187</v>
      </c>
      <c r="N75" s="11">
        <v>203338</v>
      </c>
      <c r="O75">
        <v>275594</v>
      </c>
      <c r="P75" s="11">
        <v>390083</v>
      </c>
      <c r="Q75">
        <v>511920</v>
      </c>
      <c r="R75" s="11">
        <v>1163772</v>
      </c>
      <c r="S75">
        <v>3241006</v>
      </c>
      <c r="T75" s="11">
        <v>9599522</v>
      </c>
      <c r="U75" s="8">
        <v>15438016</v>
      </c>
      <c r="V75" s="8">
        <v>12135303</v>
      </c>
      <c r="W75" s="8">
        <v>17881316</v>
      </c>
    </row>
    <row r="76" spans="9:32" x14ac:dyDescent="0.25">
      <c r="I76" s="11">
        <v>20</v>
      </c>
      <c r="J76" s="11">
        <v>7664</v>
      </c>
      <c r="K76">
        <v>88375</v>
      </c>
      <c r="L76" s="11">
        <v>96987</v>
      </c>
      <c r="M76">
        <v>149451</v>
      </c>
      <c r="N76" s="11">
        <v>157866</v>
      </c>
      <c r="O76">
        <v>292385</v>
      </c>
      <c r="P76" s="11">
        <v>353698</v>
      </c>
      <c r="Q76">
        <v>467278</v>
      </c>
      <c r="R76" s="11">
        <v>1170409</v>
      </c>
      <c r="S76">
        <v>3900245</v>
      </c>
      <c r="T76" s="11">
        <v>9278653</v>
      </c>
      <c r="U76" s="8">
        <v>14763490</v>
      </c>
      <c r="V76" s="8">
        <v>14741367</v>
      </c>
      <c r="W76" s="8">
        <v>22055497</v>
      </c>
    </row>
    <row r="77" spans="9:32" x14ac:dyDescent="0.25">
      <c r="I77" s="10" t="s">
        <v>18</v>
      </c>
      <c r="J77" s="10">
        <f t="shared" ref="J77:Q77" si="7">AVERAGE(J57:J76)</f>
        <v>8625.7999999999993</v>
      </c>
      <c r="K77" s="14">
        <f t="shared" si="7"/>
        <v>83158.05</v>
      </c>
      <c r="L77" s="10">
        <f t="shared" si="7"/>
        <v>106105.2</v>
      </c>
      <c r="M77" s="14">
        <f t="shared" si="7"/>
        <v>144692.70000000001</v>
      </c>
      <c r="N77" s="10">
        <f t="shared" si="7"/>
        <v>192090.75</v>
      </c>
      <c r="O77" s="14">
        <f t="shared" si="7"/>
        <v>249734.45</v>
      </c>
      <c r="P77" s="10">
        <f t="shared" si="7"/>
        <v>348238.6</v>
      </c>
      <c r="Q77" s="14">
        <f t="shared" si="7"/>
        <v>502180</v>
      </c>
      <c r="R77" s="10">
        <f>AVERAGE(R57:R76)</f>
        <v>1319697.2</v>
      </c>
      <c r="S77" s="14">
        <f t="shared" ref="S77:W77" si="8">AVERAGE(S57:S76)</f>
        <v>2780606.85</v>
      </c>
      <c r="T77" s="10">
        <f t="shared" si="8"/>
        <v>9279320.6500000004</v>
      </c>
      <c r="U77" s="15">
        <f>AVERAGE(U57:U76)</f>
        <v>12509079</v>
      </c>
      <c r="V77" s="15">
        <f>AVERAGE(V57:V76)</f>
        <v>17332253.350000001</v>
      </c>
      <c r="W77" s="15">
        <f t="shared" si="8"/>
        <v>19703738.949999999</v>
      </c>
      <c r="X77" s="22">
        <f>AVERAGE(X57:X66)</f>
        <v>31837450.699999999</v>
      </c>
      <c r="Y77" s="22">
        <f>AVERAGE(Y57:Y66)</f>
        <v>48313683.100000001</v>
      </c>
      <c r="Z77" s="22">
        <f>AVERAGE(Z57:Z66)</f>
        <v>71800378.200000003</v>
      </c>
      <c r="AA77" s="22">
        <f t="shared" ref="AA77:AB77" si="9">AVERAGE(AA57:AA66)</f>
        <v>91473447.099999994</v>
      </c>
      <c r="AB77" s="22">
        <f t="shared" si="9"/>
        <v>114018585.5</v>
      </c>
      <c r="AC77" s="25"/>
      <c r="AD77" s="25"/>
      <c r="AE77" s="25"/>
      <c r="AF77" s="25"/>
    </row>
    <row r="79" spans="9:32" x14ac:dyDescent="0.25">
      <c r="I79" s="27" t="s">
        <v>40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 spans="9:32" x14ac:dyDescent="0.25"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 spans="9:27" x14ac:dyDescent="0.25">
      <c r="I81" s="12"/>
      <c r="J81" s="26" t="s">
        <v>16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 spans="9:27" x14ac:dyDescent="0.25">
      <c r="I82" s="16"/>
      <c r="J82" s="10">
        <v>10</v>
      </c>
      <c r="K82" s="6">
        <v>20</v>
      </c>
      <c r="L82" s="10">
        <v>50</v>
      </c>
      <c r="M82" s="6">
        <v>100</v>
      </c>
      <c r="N82" s="17">
        <v>200</v>
      </c>
      <c r="O82" s="7">
        <v>500</v>
      </c>
      <c r="P82" s="17">
        <v>1000</v>
      </c>
      <c r="Q82" s="7">
        <v>2000</v>
      </c>
      <c r="R82" s="17">
        <v>5000</v>
      </c>
      <c r="S82" s="7">
        <v>10000</v>
      </c>
      <c r="T82" s="17">
        <v>20000</v>
      </c>
      <c r="U82" s="13">
        <v>30000</v>
      </c>
      <c r="V82" s="13">
        <v>40000</v>
      </c>
      <c r="W82" s="13">
        <v>50000</v>
      </c>
      <c r="X82" s="4">
        <v>60000</v>
      </c>
      <c r="Y82" s="4">
        <v>70000</v>
      </c>
      <c r="Z82" s="4">
        <v>80000</v>
      </c>
      <c r="AA82" s="4">
        <v>90000</v>
      </c>
    </row>
    <row r="83" spans="9:27" x14ac:dyDescent="0.25">
      <c r="I83" s="11">
        <v>1</v>
      </c>
      <c r="J83" s="11">
        <v>3989</v>
      </c>
      <c r="K83">
        <v>25757</v>
      </c>
      <c r="L83" s="11">
        <v>52859</v>
      </c>
      <c r="M83" s="22">
        <v>198952</v>
      </c>
      <c r="N83" s="11">
        <v>440651</v>
      </c>
      <c r="O83">
        <v>1806458</v>
      </c>
      <c r="P83" s="11">
        <v>2805529</v>
      </c>
      <c r="Q83" s="23">
        <v>5038180</v>
      </c>
      <c r="R83" s="11">
        <v>25725975</v>
      </c>
      <c r="S83">
        <v>100969520</v>
      </c>
      <c r="T83" s="11">
        <v>423832049</v>
      </c>
      <c r="U83" s="8">
        <v>1021695833</v>
      </c>
      <c r="V83" s="8">
        <v>1877776601</v>
      </c>
      <c r="W83" s="8">
        <v>3483903453</v>
      </c>
    </row>
    <row r="84" spans="9:27" x14ac:dyDescent="0.25">
      <c r="I84" s="11">
        <v>2</v>
      </c>
      <c r="J84" s="11">
        <v>4820</v>
      </c>
      <c r="K84">
        <v>23269</v>
      </c>
      <c r="L84" s="11">
        <v>77669</v>
      </c>
      <c r="M84" s="22">
        <v>145106</v>
      </c>
      <c r="N84" s="11">
        <v>429866</v>
      </c>
      <c r="O84">
        <v>1551091</v>
      </c>
      <c r="P84" s="11">
        <v>2904808</v>
      </c>
      <c r="Q84" s="23">
        <v>5240373</v>
      </c>
      <c r="R84" s="11">
        <v>26118152</v>
      </c>
      <c r="S84">
        <v>100598360</v>
      </c>
      <c r="T84" s="11">
        <v>415849672</v>
      </c>
      <c r="U84" s="8">
        <v>1025696977</v>
      </c>
      <c r="V84" s="8">
        <v>1807983759</v>
      </c>
      <c r="W84" s="8">
        <v>3417595252</v>
      </c>
    </row>
    <row r="85" spans="9:27" x14ac:dyDescent="0.25">
      <c r="I85" s="11">
        <v>3</v>
      </c>
      <c r="J85" s="11">
        <v>3752</v>
      </c>
      <c r="K85">
        <v>12523</v>
      </c>
      <c r="L85" s="11">
        <v>74864</v>
      </c>
      <c r="M85" s="22">
        <v>145106</v>
      </c>
      <c r="N85" s="11">
        <v>393244</v>
      </c>
      <c r="O85">
        <v>1165708</v>
      </c>
      <c r="P85" s="11">
        <v>2402251</v>
      </c>
      <c r="Q85" s="23">
        <v>6177538</v>
      </c>
      <c r="R85" s="11">
        <v>30795839</v>
      </c>
      <c r="S85">
        <v>110772696</v>
      </c>
      <c r="T85" s="11">
        <v>418536091</v>
      </c>
      <c r="U85" s="8">
        <v>1021909245</v>
      </c>
      <c r="V85" s="8">
        <v>1883774860</v>
      </c>
      <c r="W85" s="8">
        <v>3469059883</v>
      </c>
    </row>
    <row r="86" spans="9:27" x14ac:dyDescent="0.25">
      <c r="I86" s="11">
        <v>4</v>
      </c>
      <c r="J86" s="11">
        <v>3910</v>
      </c>
      <c r="K86">
        <v>18212</v>
      </c>
      <c r="L86" s="11">
        <v>73955</v>
      </c>
      <c r="M86" s="22">
        <v>155970</v>
      </c>
      <c r="N86" s="11">
        <v>424809</v>
      </c>
      <c r="O86">
        <v>2365865</v>
      </c>
      <c r="P86" s="11">
        <v>2301431</v>
      </c>
      <c r="Q86" s="23">
        <v>8290209</v>
      </c>
      <c r="R86" s="11">
        <v>30979622</v>
      </c>
      <c r="S86">
        <v>107746406</v>
      </c>
      <c r="T86" s="11">
        <v>422369650</v>
      </c>
      <c r="U86" s="8">
        <v>1020553592</v>
      </c>
      <c r="V86" s="8">
        <v>1891567134</v>
      </c>
      <c r="W86" s="8">
        <v>3554738388</v>
      </c>
    </row>
    <row r="87" spans="9:27" x14ac:dyDescent="0.25">
      <c r="I87" s="11">
        <v>5</v>
      </c>
      <c r="J87" s="11">
        <v>4187</v>
      </c>
      <c r="K87">
        <v>13787</v>
      </c>
      <c r="L87" s="11">
        <v>68701</v>
      </c>
      <c r="M87" s="22">
        <v>163792</v>
      </c>
      <c r="N87" s="11">
        <v>418084</v>
      </c>
      <c r="O87">
        <v>1524187</v>
      </c>
      <c r="P87" s="11">
        <v>2301707</v>
      </c>
      <c r="Q87" s="23">
        <v>5865163</v>
      </c>
      <c r="R87" s="11">
        <v>39646487</v>
      </c>
      <c r="S87">
        <v>104233203</v>
      </c>
      <c r="T87" s="11">
        <v>429604294</v>
      </c>
      <c r="U87" s="8">
        <v>1020907883</v>
      </c>
      <c r="V87" s="8">
        <v>1891626314</v>
      </c>
      <c r="W87" s="8">
        <v>3482419720</v>
      </c>
    </row>
    <row r="88" spans="9:27" x14ac:dyDescent="0.25">
      <c r="I88" s="11">
        <v>6</v>
      </c>
      <c r="J88" s="11">
        <v>4108</v>
      </c>
      <c r="K88">
        <v>18014</v>
      </c>
      <c r="L88" s="11">
        <v>67397</v>
      </c>
      <c r="M88" s="22">
        <v>164740</v>
      </c>
      <c r="N88" s="11">
        <v>417224</v>
      </c>
      <c r="O88">
        <v>1561757</v>
      </c>
      <c r="P88" s="11">
        <v>2328374</v>
      </c>
      <c r="Q88" s="23">
        <v>6256274</v>
      </c>
      <c r="R88" s="11">
        <v>28014882</v>
      </c>
      <c r="S88">
        <v>100307753</v>
      </c>
      <c r="T88" s="11">
        <v>426805282</v>
      </c>
      <c r="U88" s="8">
        <v>1028427880</v>
      </c>
      <c r="V88" s="8">
        <v>1888262088</v>
      </c>
      <c r="W88" s="8">
        <v>3477795406</v>
      </c>
    </row>
    <row r="89" spans="9:27" x14ac:dyDescent="0.25">
      <c r="I89" s="11">
        <v>7</v>
      </c>
      <c r="J89" s="11">
        <v>3990</v>
      </c>
      <c r="K89">
        <v>23585</v>
      </c>
      <c r="L89" s="11">
        <v>62380</v>
      </c>
      <c r="M89" s="22">
        <v>157194</v>
      </c>
      <c r="N89" s="11">
        <v>400394</v>
      </c>
      <c r="O89">
        <v>1561322</v>
      </c>
      <c r="P89" s="11">
        <v>2467633</v>
      </c>
      <c r="Q89" s="23">
        <v>5605331</v>
      </c>
      <c r="R89" s="11">
        <v>25175259</v>
      </c>
      <c r="S89">
        <v>102978250</v>
      </c>
      <c r="T89" s="11">
        <v>422325245</v>
      </c>
      <c r="U89" s="8">
        <v>1021194302</v>
      </c>
      <c r="V89" s="8">
        <v>1884134485</v>
      </c>
      <c r="W89" s="8">
        <v>3490308349</v>
      </c>
    </row>
    <row r="90" spans="9:27" x14ac:dyDescent="0.25">
      <c r="I90" s="11">
        <v>8</v>
      </c>
      <c r="J90" s="11">
        <v>4148</v>
      </c>
      <c r="K90">
        <v>23901</v>
      </c>
      <c r="L90" s="11">
        <v>54439</v>
      </c>
      <c r="M90" s="22">
        <v>177619</v>
      </c>
      <c r="N90" s="11">
        <v>375466</v>
      </c>
      <c r="O90">
        <v>1505698</v>
      </c>
      <c r="P90" s="11">
        <v>2241749</v>
      </c>
      <c r="Q90" s="23">
        <v>4909746</v>
      </c>
      <c r="R90" s="11">
        <v>26484019</v>
      </c>
      <c r="S90">
        <v>107227533</v>
      </c>
      <c r="T90" s="11">
        <v>429136423</v>
      </c>
      <c r="U90" s="8">
        <v>1025193984</v>
      </c>
      <c r="V90" s="8">
        <v>1874798153</v>
      </c>
      <c r="W90" s="8">
        <v>3548957017</v>
      </c>
    </row>
    <row r="91" spans="9:27" x14ac:dyDescent="0.25">
      <c r="I91" s="11">
        <v>9</v>
      </c>
      <c r="J91" s="11">
        <v>4385</v>
      </c>
      <c r="K91">
        <v>21372</v>
      </c>
      <c r="L91" s="11">
        <v>80197</v>
      </c>
      <c r="M91" s="22">
        <v>160474</v>
      </c>
      <c r="N91" s="11">
        <v>380760</v>
      </c>
      <c r="O91">
        <v>1583248</v>
      </c>
      <c r="P91" s="11">
        <v>2533490</v>
      </c>
      <c r="Q91" s="23">
        <v>5812896</v>
      </c>
      <c r="R91" s="11">
        <v>27119080</v>
      </c>
      <c r="S91">
        <v>107112333</v>
      </c>
      <c r="T91" s="11">
        <v>413166612</v>
      </c>
      <c r="U91" s="8">
        <v>1035893200</v>
      </c>
      <c r="V91" s="8">
        <v>1885943748</v>
      </c>
      <c r="W91" s="8">
        <v>3498297995</v>
      </c>
    </row>
    <row r="92" spans="9:27" x14ac:dyDescent="0.25">
      <c r="I92" s="11">
        <v>10</v>
      </c>
      <c r="J92" s="11">
        <v>4030</v>
      </c>
      <c r="K92">
        <v>24533</v>
      </c>
      <c r="L92" s="11">
        <v>84385</v>
      </c>
      <c r="M92" s="22">
        <v>173866</v>
      </c>
      <c r="N92" s="11">
        <v>381826</v>
      </c>
      <c r="O92">
        <v>1626389</v>
      </c>
      <c r="P92" s="11">
        <v>2635929</v>
      </c>
      <c r="Q92" s="23">
        <v>5624175</v>
      </c>
      <c r="R92" s="11">
        <v>26984917</v>
      </c>
      <c r="S92">
        <v>100291476</v>
      </c>
      <c r="T92" s="11">
        <v>425306380</v>
      </c>
      <c r="U92" s="8">
        <v>1022231774</v>
      </c>
      <c r="V92" s="8">
        <v>1900897698</v>
      </c>
      <c r="W92" s="8">
        <v>3482457567</v>
      </c>
    </row>
    <row r="93" spans="9:27" x14ac:dyDescent="0.25">
      <c r="I93" s="11">
        <v>11</v>
      </c>
      <c r="J93" s="11">
        <v>3792</v>
      </c>
      <c r="K93">
        <v>27061</v>
      </c>
      <c r="L93" s="11">
        <v>75101</v>
      </c>
      <c r="M93" s="22">
        <v>172641</v>
      </c>
      <c r="N93" s="11">
        <v>406083</v>
      </c>
      <c r="O93">
        <v>1471880</v>
      </c>
      <c r="P93" s="11">
        <v>2652640</v>
      </c>
      <c r="Q93" s="23">
        <v>5456906</v>
      </c>
      <c r="R93" s="11">
        <v>28329904</v>
      </c>
      <c r="S93">
        <v>103717292</v>
      </c>
      <c r="T93" s="11">
        <v>417251785</v>
      </c>
      <c r="U93" s="8">
        <v>1019384604</v>
      </c>
      <c r="V93" s="8">
        <v>1877567969</v>
      </c>
      <c r="W93" s="8">
        <v>3460140223</v>
      </c>
    </row>
    <row r="94" spans="9:27" x14ac:dyDescent="0.25">
      <c r="I94" s="11">
        <v>12</v>
      </c>
      <c r="J94" s="11">
        <v>3950</v>
      </c>
      <c r="K94">
        <v>24888</v>
      </c>
      <c r="L94" s="11">
        <v>72612</v>
      </c>
      <c r="M94" s="22">
        <v>179239</v>
      </c>
      <c r="N94" s="11">
        <v>441876</v>
      </c>
      <c r="O94">
        <v>1973016</v>
      </c>
      <c r="P94" s="11">
        <v>2451559</v>
      </c>
      <c r="Q94" s="23">
        <v>4975484</v>
      </c>
      <c r="R94" s="11">
        <v>26194123</v>
      </c>
      <c r="S94">
        <v>104169795</v>
      </c>
      <c r="T94" s="11">
        <v>420696525</v>
      </c>
      <c r="U94" s="8">
        <v>1018961415</v>
      </c>
      <c r="V94" s="8">
        <v>1882024184</v>
      </c>
      <c r="W94" s="8">
        <v>3574789422</v>
      </c>
    </row>
    <row r="95" spans="9:27" x14ac:dyDescent="0.25">
      <c r="I95" s="11">
        <v>13</v>
      </c>
      <c r="J95" s="11">
        <v>4069</v>
      </c>
      <c r="K95">
        <v>24177</v>
      </c>
      <c r="L95" s="11">
        <v>76088</v>
      </c>
      <c r="M95" s="22">
        <v>175762</v>
      </c>
      <c r="N95" s="11">
        <v>404463</v>
      </c>
      <c r="O95">
        <v>1554606</v>
      </c>
      <c r="P95" s="11">
        <v>2682665</v>
      </c>
      <c r="Q95" s="23">
        <v>4709390</v>
      </c>
      <c r="R95" s="11">
        <v>26624937</v>
      </c>
      <c r="S95">
        <v>109037152</v>
      </c>
      <c r="T95" s="11">
        <v>422491369</v>
      </c>
      <c r="U95" s="8">
        <v>1006384827</v>
      </c>
      <c r="V95" s="8">
        <v>1885600005</v>
      </c>
      <c r="W95" s="8">
        <v>3472877403</v>
      </c>
    </row>
    <row r="96" spans="9:27" x14ac:dyDescent="0.25">
      <c r="I96" s="11">
        <v>14</v>
      </c>
      <c r="J96" s="11">
        <v>4029</v>
      </c>
      <c r="K96">
        <v>12088</v>
      </c>
      <c r="L96" s="11">
        <v>55467</v>
      </c>
      <c r="M96" s="22">
        <v>176948</v>
      </c>
      <c r="N96" s="11">
        <v>406399</v>
      </c>
      <c r="O96">
        <v>1565668</v>
      </c>
      <c r="P96" s="11">
        <v>2352512</v>
      </c>
      <c r="Q96" s="23">
        <v>5750832</v>
      </c>
      <c r="R96" s="11">
        <v>27870685</v>
      </c>
      <c r="S96">
        <v>105800768</v>
      </c>
      <c r="T96" s="11">
        <v>409579769</v>
      </c>
      <c r="U96" s="8">
        <v>1015840823</v>
      </c>
      <c r="V96" s="8">
        <v>1897216040</v>
      </c>
      <c r="W96" s="8">
        <v>3482531443</v>
      </c>
    </row>
    <row r="97" spans="9:88" x14ac:dyDescent="0.25">
      <c r="I97" s="11">
        <v>15</v>
      </c>
      <c r="J97" s="11">
        <v>4148</v>
      </c>
      <c r="K97">
        <v>23664</v>
      </c>
      <c r="L97" s="11">
        <v>74982</v>
      </c>
      <c r="M97" s="22">
        <v>154073</v>
      </c>
      <c r="N97" s="11">
        <v>410785</v>
      </c>
      <c r="O97">
        <v>1559189</v>
      </c>
      <c r="P97" s="11">
        <v>2669430</v>
      </c>
      <c r="Q97" s="23">
        <v>5209676</v>
      </c>
      <c r="R97" s="11">
        <v>26545569</v>
      </c>
      <c r="S97">
        <v>105901271</v>
      </c>
      <c r="T97" s="11">
        <v>419843666</v>
      </c>
      <c r="U97" s="8">
        <v>1005999760</v>
      </c>
      <c r="V97" s="8">
        <v>1859777951</v>
      </c>
      <c r="W97" s="8">
        <v>3483900292</v>
      </c>
    </row>
    <row r="98" spans="9:88" x14ac:dyDescent="0.25">
      <c r="I98" s="11">
        <v>16</v>
      </c>
      <c r="J98" s="11">
        <v>4148</v>
      </c>
      <c r="K98">
        <v>18647</v>
      </c>
      <c r="L98" s="11">
        <v>69846</v>
      </c>
      <c r="M98" s="22">
        <v>145738</v>
      </c>
      <c r="N98" s="11">
        <v>420148</v>
      </c>
      <c r="O98">
        <v>1574280</v>
      </c>
      <c r="P98" s="11">
        <v>2658487</v>
      </c>
      <c r="Q98" s="23">
        <v>5041301</v>
      </c>
      <c r="R98" s="11">
        <v>26733698</v>
      </c>
      <c r="S98">
        <v>104047247</v>
      </c>
      <c r="T98" s="11">
        <v>424154341</v>
      </c>
      <c r="U98" s="8">
        <v>1001576532</v>
      </c>
      <c r="V98" s="8">
        <v>1876839396</v>
      </c>
      <c r="W98" s="8">
        <v>3481504599</v>
      </c>
    </row>
    <row r="99" spans="9:88" x14ac:dyDescent="0.25">
      <c r="I99" s="11">
        <v>17</v>
      </c>
      <c r="J99" s="11">
        <v>3989</v>
      </c>
      <c r="K99">
        <v>21333</v>
      </c>
      <c r="L99" s="11">
        <v>80276</v>
      </c>
      <c r="M99" s="22">
        <v>190182</v>
      </c>
      <c r="N99" s="11">
        <v>405412</v>
      </c>
      <c r="O99">
        <v>1540503</v>
      </c>
      <c r="P99" s="11">
        <v>2427021</v>
      </c>
      <c r="Q99" s="23">
        <v>4897301</v>
      </c>
      <c r="R99" s="11">
        <v>29268294</v>
      </c>
      <c r="S99">
        <v>105305874</v>
      </c>
      <c r="T99" s="11">
        <v>416048072</v>
      </c>
      <c r="U99" s="8">
        <v>1021255221</v>
      </c>
      <c r="V99" s="8">
        <v>1876182883</v>
      </c>
      <c r="W99" s="8">
        <v>3460267709</v>
      </c>
    </row>
    <row r="100" spans="9:88" x14ac:dyDescent="0.25">
      <c r="I100" s="11">
        <v>18</v>
      </c>
      <c r="J100" s="11">
        <v>4108</v>
      </c>
      <c r="K100">
        <v>12681</v>
      </c>
      <c r="L100" s="11">
        <v>73442</v>
      </c>
      <c r="M100" s="22">
        <v>162409</v>
      </c>
      <c r="N100" s="11">
        <v>380958</v>
      </c>
      <c r="O100">
        <v>1550023</v>
      </c>
      <c r="P100" s="11">
        <v>2654023</v>
      </c>
      <c r="Q100" s="23">
        <v>5790930</v>
      </c>
      <c r="R100" s="11">
        <v>33581300</v>
      </c>
      <c r="S100">
        <v>114309683</v>
      </c>
      <c r="T100" s="11">
        <v>429935948</v>
      </c>
      <c r="U100" s="8">
        <v>1028663455</v>
      </c>
      <c r="V100" s="8">
        <v>1899973333</v>
      </c>
      <c r="W100" s="8">
        <v>3472691566</v>
      </c>
      <c r="AM100">
        <v>1000</v>
      </c>
      <c r="AN100">
        <v>2000</v>
      </c>
      <c r="AO100">
        <v>3000</v>
      </c>
      <c r="AP100">
        <v>4000</v>
      </c>
      <c r="AQ100">
        <v>5000</v>
      </c>
      <c r="AR100">
        <v>6000</v>
      </c>
      <c r="AS100">
        <v>7000</v>
      </c>
      <c r="AT100">
        <v>8000</v>
      </c>
      <c r="AU100">
        <v>9000</v>
      </c>
      <c r="AV100">
        <v>10000</v>
      </c>
      <c r="AW100">
        <v>11000</v>
      </c>
      <c r="AX100">
        <v>12000</v>
      </c>
      <c r="AY100">
        <v>13000</v>
      </c>
      <c r="AZ100">
        <v>14000</v>
      </c>
      <c r="BA100">
        <v>15000</v>
      </c>
      <c r="BB100">
        <v>16000</v>
      </c>
      <c r="BC100">
        <v>17000</v>
      </c>
      <c r="BD100">
        <v>18000</v>
      </c>
      <c r="BE100">
        <v>19000</v>
      </c>
      <c r="BF100">
        <v>20000</v>
      </c>
      <c r="BG100">
        <v>21000</v>
      </c>
      <c r="BH100">
        <v>22000</v>
      </c>
      <c r="BI100">
        <v>23000</v>
      </c>
      <c r="BJ100">
        <v>24000</v>
      </c>
      <c r="BK100">
        <v>25000</v>
      </c>
      <c r="BL100">
        <v>26000</v>
      </c>
      <c r="BM100">
        <v>27000</v>
      </c>
      <c r="BN100">
        <v>28000</v>
      </c>
      <c r="BO100">
        <v>29000</v>
      </c>
      <c r="BP100">
        <v>30000</v>
      </c>
      <c r="BQ100">
        <v>31000</v>
      </c>
      <c r="BR100">
        <v>32000</v>
      </c>
      <c r="BS100">
        <v>33000</v>
      </c>
      <c r="BT100">
        <v>34000</v>
      </c>
      <c r="BU100">
        <v>35000</v>
      </c>
      <c r="BV100">
        <v>36000</v>
      </c>
      <c r="BW100">
        <v>37000</v>
      </c>
      <c r="BX100">
        <v>38000</v>
      </c>
      <c r="BY100">
        <v>39000</v>
      </c>
      <c r="BZ100">
        <v>40000</v>
      </c>
      <c r="CA100">
        <v>41000</v>
      </c>
      <c r="CB100">
        <v>42000</v>
      </c>
      <c r="CC100">
        <v>43000</v>
      </c>
      <c r="CD100">
        <v>44000</v>
      </c>
      <c r="CE100">
        <v>45000</v>
      </c>
      <c r="CF100">
        <v>46000</v>
      </c>
      <c r="CG100">
        <v>47000</v>
      </c>
      <c r="CH100">
        <v>48000</v>
      </c>
      <c r="CI100">
        <v>49000</v>
      </c>
      <c r="CJ100">
        <v>50000</v>
      </c>
    </row>
    <row r="101" spans="9:88" x14ac:dyDescent="0.25">
      <c r="I101" s="11">
        <v>19</v>
      </c>
      <c r="J101" s="11">
        <v>4148</v>
      </c>
      <c r="K101">
        <v>23308</v>
      </c>
      <c r="L101" s="11">
        <v>85372</v>
      </c>
      <c r="M101" s="22">
        <v>181135</v>
      </c>
      <c r="N101" s="11">
        <v>392217</v>
      </c>
      <c r="O101">
        <v>1684463</v>
      </c>
      <c r="P101" s="11">
        <v>2393638</v>
      </c>
      <c r="Q101" s="23">
        <v>5035454</v>
      </c>
      <c r="R101" s="11">
        <v>26058458</v>
      </c>
      <c r="S101">
        <v>108103423</v>
      </c>
      <c r="T101" s="11">
        <v>432240382</v>
      </c>
      <c r="U101" s="8">
        <v>1020690204</v>
      </c>
      <c r="V101" s="8">
        <v>1900676226</v>
      </c>
      <c r="W101" s="8">
        <v>3481259780</v>
      </c>
      <c r="AM101">
        <f>(17/5)*(AM100^2)</f>
        <v>3400000</v>
      </c>
      <c r="AN101">
        <f t="shared" ref="AN101:BA101" si="10">(17/5)*(AN100^2)</f>
        <v>13600000</v>
      </c>
      <c r="AO101">
        <f t="shared" si="10"/>
        <v>30600000</v>
      </c>
      <c r="AP101">
        <f t="shared" si="10"/>
        <v>54400000</v>
      </c>
      <c r="AQ101">
        <f t="shared" si="10"/>
        <v>85000000</v>
      </c>
      <c r="AR101">
        <f t="shared" si="10"/>
        <v>122400000</v>
      </c>
      <c r="AS101">
        <f t="shared" si="10"/>
        <v>166600000</v>
      </c>
      <c r="AT101">
        <f t="shared" si="10"/>
        <v>217600000</v>
      </c>
      <c r="AU101">
        <f t="shared" si="10"/>
        <v>275400000</v>
      </c>
      <c r="AV101">
        <f t="shared" si="10"/>
        <v>340000000</v>
      </c>
      <c r="AW101">
        <f t="shared" si="10"/>
        <v>411400000</v>
      </c>
      <c r="AX101">
        <f t="shared" si="10"/>
        <v>489600000</v>
      </c>
      <c r="AY101">
        <f t="shared" si="10"/>
        <v>574600000</v>
      </c>
      <c r="AZ101">
        <f t="shared" si="10"/>
        <v>666400000</v>
      </c>
      <c r="BA101">
        <f t="shared" si="10"/>
        <v>765000000</v>
      </c>
      <c r="BB101">
        <f>(17/5)*(BB100^2)</f>
        <v>870400000</v>
      </c>
      <c r="BC101">
        <f t="shared" ref="BC101" si="11">(17/5)*(BC100^2)</f>
        <v>982600000</v>
      </c>
      <c r="BD101">
        <f t="shared" ref="BD101" si="12">(17/5)*(BD100^2)</f>
        <v>1101600000</v>
      </c>
      <c r="BE101">
        <f t="shared" ref="BE101" si="13">(17/5)*(BE100^2)</f>
        <v>1227400000</v>
      </c>
      <c r="BF101">
        <f t="shared" ref="BF101" si="14">(17/5)*(BF100^2)</f>
        <v>1360000000</v>
      </c>
      <c r="BG101">
        <f t="shared" ref="BG101" si="15">(17/5)*(BG100^2)</f>
        <v>1499400000</v>
      </c>
      <c r="BH101">
        <f t="shared" ref="BH101" si="16">(17/5)*(BH100^2)</f>
        <v>1645600000</v>
      </c>
      <c r="BI101">
        <f t="shared" ref="BI101" si="17">(17/5)*(BI100^2)</f>
        <v>1798600000</v>
      </c>
      <c r="BJ101">
        <f t="shared" ref="BJ101:BK101" si="18">(17/5)*(BJ100^2)</f>
        <v>1958400000</v>
      </c>
      <c r="BK101">
        <f t="shared" si="18"/>
        <v>2125000000</v>
      </c>
      <c r="BL101">
        <f t="shared" ref="BL101" si="19">(17/5)*(BL100^2)</f>
        <v>2298400000</v>
      </c>
      <c r="BM101">
        <f t="shared" ref="BM101" si="20">(17/5)*(BM100^2)</f>
        <v>2478600000</v>
      </c>
      <c r="BN101">
        <f t="shared" ref="BN101" si="21">(17/5)*(BN100^2)</f>
        <v>2665600000</v>
      </c>
      <c r="BO101">
        <f t="shared" ref="BO101" si="22">(17/5)*(BO100^2)</f>
        <v>2859400000</v>
      </c>
      <c r="BP101">
        <f t="shared" ref="BP101" si="23">(17/5)*(BP100^2)</f>
        <v>3060000000</v>
      </c>
      <c r="BQ101">
        <f t="shared" ref="BQ101" si="24">(17/5)*(BQ100^2)</f>
        <v>3267400000</v>
      </c>
      <c r="BR101">
        <f t="shared" ref="BR101" si="25">(17/5)*(BR100^2)</f>
        <v>3481600000</v>
      </c>
      <c r="BS101">
        <f t="shared" ref="BS101" si="26">(17/5)*(BS100^2)</f>
        <v>3702600000</v>
      </c>
      <c r="BT101">
        <f t="shared" ref="BT101" si="27">(17/5)*(BT100^2)</f>
        <v>3930400000</v>
      </c>
      <c r="BU101">
        <f t="shared" ref="BU101" si="28">(17/5)*(BU100^2)</f>
        <v>4165000000</v>
      </c>
      <c r="BV101">
        <f t="shared" ref="BV101" si="29">(17/5)*(BV100^2)</f>
        <v>4406400000</v>
      </c>
      <c r="BW101">
        <f t="shared" ref="BW101" si="30">(17/5)*(BW100^2)</f>
        <v>4654600000</v>
      </c>
      <c r="BX101">
        <f t="shared" ref="BX101" si="31">(17/5)*(BX100^2)</f>
        <v>4909600000</v>
      </c>
      <c r="BY101">
        <f t="shared" ref="BY101:BZ101" si="32">(17/5)*(BY100^2)</f>
        <v>5171400000</v>
      </c>
      <c r="BZ101">
        <f t="shared" si="32"/>
        <v>5440000000</v>
      </c>
      <c r="CA101">
        <f t="shared" ref="CA101" si="33">(17/5)*(CA100^2)</f>
        <v>5715400000</v>
      </c>
      <c r="CB101">
        <f t="shared" ref="CB101" si="34">(17/5)*(CB100^2)</f>
        <v>5997600000</v>
      </c>
      <c r="CC101">
        <f t="shared" ref="CC101" si="35">(17/5)*(CC100^2)</f>
        <v>6286600000</v>
      </c>
      <c r="CD101">
        <f t="shared" ref="CD101" si="36">(17/5)*(CD100^2)</f>
        <v>6582400000</v>
      </c>
      <c r="CE101">
        <f t="shared" ref="CE101" si="37">(17/5)*(CE100^2)</f>
        <v>6885000000</v>
      </c>
      <c r="CF101">
        <f t="shared" ref="CF101" si="38">(17/5)*(CF100^2)</f>
        <v>7194400000</v>
      </c>
      <c r="CG101">
        <f t="shared" ref="CG101" si="39">(17/5)*(CG100^2)</f>
        <v>7510600000</v>
      </c>
      <c r="CH101">
        <f t="shared" ref="CH101:CI101" si="40">(17/5)*(CH100^2)</f>
        <v>7833600000</v>
      </c>
      <c r="CI101">
        <f t="shared" si="40"/>
        <v>8163400000</v>
      </c>
      <c r="CJ101">
        <f t="shared" ref="CJ101" si="41">(17/5)*(CJ100^2)</f>
        <v>8500000000</v>
      </c>
    </row>
    <row r="102" spans="9:88" x14ac:dyDescent="0.25">
      <c r="I102" s="11">
        <v>20</v>
      </c>
      <c r="J102" s="11">
        <v>4385</v>
      </c>
      <c r="K102">
        <v>24651</v>
      </c>
      <c r="L102" s="11">
        <v>70478</v>
      </c>
      <c r="M102" s="22">
        <v>156207</v>
      </c>
      <c r="N102" s="11">
        <v>377007</v>
      </c>
      <c r="O102">
        <v>1548088</v>
      </c>
      <c r="P102" s="11">
        <v>2377440</v>
      </c>
      <c r="Q102" s="23">
        <v>5819098</v>
      </c>
      <c r="R102" s="11">
        <v>28146438</v>
      </c>
      <c r="S102">
        <v>107719305</v>
      </c>
      <c r="T102" s="11">
        <v>428371662</v>
      </c>
      <c r="U102" s="8">
        <v>1008159206</v>
      </c>
      <c r="V102" s="8">
        <v>1936520993</v>
      </c>
      <c r="W102" s="8">
        <v>3372336208</v>
      </c>
    </row>
    <row r="103" spans="9:88" x14ac:dyDescent="0.25">
      <c r="I103" s="10" t="s">
        <v>18</v>
      </c>
      <c r="J103" s="10">
        <f t="shared" ref="J103:Q103" si="42">AVERAGE(J83:J102)</f>
        <v>4104.25</v>
      </c>
      <c r="K103" s="14">
        <f t="shared" si="42"/>
        <v>20872.55</v>
      </c>
      <c r="L103" s="10">
        <f t="shared" si="42"/>
        <v>71525.5</v>
      </c>
      <c r="M103" s="14">
        <f t="shared" si="42"/>
        <v>166857.65</v>
      </c>
      <c r="N103" s="10">
        <f t="shared" si="42"/>
        <v>405383.6</v>
      </c>
      <c r="O103" s="14">
        <f t="shared" si="42"/>
        <v>1613671.95</v>
      </c>
      <c r="P103" s="10">
        <f t="shared" si="42"/>
        <v>2512115.7999999998</v>
      </c>
      <c r="Q103" s="14">
        <f t="shared" si="42"/>
        <v>5575312.8499999996</v>
      </c>
      <c r="R103" s="10">
        <f>AVERAGE(R83:R102)</f>
        <v>28319881.899999999</v>
      </c>
      <c r="S103" s="14">
        <f t="shared" ref="S103:W103" si="43">AVERAGE(S83:S102)</f>
        <v>105517467</v>
      </c>
      <c r="T103" s="10">
        <f t="shared" si="43"/>
        <v>422377260.85000002</v>
      </c>
      <c r="U103" s="15">
        <f>AVERAGE(U83:U102)</f>
        <v>1019531035.85</v>
      </c>
      <c r="V103" s="15">
        <f>AVERAGE(V83:V102)</f>
        <v>1883957191</v>
      </c>
      <c r="W103" s="15">
        <f t="shared" si="43"/>
        <v>3482391583.75</v>
      </c>
      <c r="X103">
        <v>5232090180</v>
      </c>
      <c r="Y103">
        <v>7196228742</v>
      </c>
      <c r="Z103">
        <v>8094208239</v>
      </c>
      <c r="AA103">
        <v>10276254113</v>
      </c>
      <c r="AM103">
        <f>(7/5)*(AM100^2)</f>
        <v>1400000</v>
      </c>
      <c r="AN103">
        <f t="shared" ref="AN103:CJ103" si="44">(7/5)*(AN100^2)</f>
        <v>5600000</v>
      </c>
      <c r="AO103">
        <f t="shared" si="44"/>
        <v>12600000</v>
      </c>
      <c r="AP103">
        <f t="shared" si="44"/>
        <v>22400000</v>
      </c>
      <c r="AQ103">
        <f t="shared" si="44"/>
        <v>35000000</v>
      </c>
      <c r="AR103">
        <f t="shared" si="44"/>
        <v>50400000</v>
      </c>
      <c r="AS103">
        <f t="shared" si="44"/>
        <v>68600000</v>
      </c>
      <c r="AT103">
        <f t="shared" si="44"/>
        <v>89600000</v>
      </c>
      <c r="AU103">
        <f t="shared" si="44"/>
        <v>113400000</v>
      </c>
      <c r="AV103">
        <f t="shared" si="44"/>
        <v>140000000</v>
      </c>
      <c r="AW103">
        <f t="shared" si="44"/>
        <v>169400000</v>
      </c>
      <c r="AX103">
        <f t="shared" si="44"/>
        <v>201600000</v>
      </c>
      <c r="AY103">
        <f t="shared" si="44"/>
        <v>236599999.99999997</v>
      </c>
      <c r="AZ103">
        <f t="shared" si="44"/>
        <v>274400000</v>
      </c>
      <c r="BA103">
        <f t="shared" si="44"/>
        <v>315000000</v>
      </c>
      <c r="BB103">
        <f t="shared" si="44"/>
        <v>358400000</v>
      </c>
      <c r="BC103">
        <f t="shared" si="44"/>
        <v>404600000</v>
      </c>
      <c r="BD103">
        <f t="shared" si="44"/>
        <v>453600000</v>
      </c>
      <c r="BE103">
        <f t="shared" si="44"/>
        <v>505399999.99999994</v>
      </c>
      <c r="BF103">
        <f t="shared" si="44"/>
        <v>560000000</v>
      </c>
      <c r="BG103">
        <f t="shared" si="44"/>
        <v>617400000</v>
      </c>
      <c r="BH103">
        <f t="shared" si="44"/>
        <v>677600000</v>
      </c>
      <c r="BI103">
        <f t="shared" si="44"/>
        <v>740600000</v>
      </c>
      <c r="BJ103">
        <f t="shared" si="44"/>
        <v>806400000</v>
      </c>
      <c r="BK103">
        <f t="shared" si="44"/>
        <v>875000000</v>
      </c>
      <c r="BL103">
        <f t="shared" si="44"/>
        <v>946399999.99999988</v>
      </c>
      <c r="BM103">
        <f t="shared" si="44"/>
        <v>1020599999.9999999</v>
      </c>
      <c r="BN103">
        <f t="shared" si="44"/>
        <v>1097600000</v>
      </c>
      <c r="BO103">
        <f t="shared" si="44"/>
        <v>1177400000</v>
      </c>
      <c r="BP103">
        <f t="shared" si="44"/>
        <v>1260000000</v>
      </c>
      <c r="BQ103">
        <f t="shared" si="44"/>
        <v>1345400000</v>
      </c>
      <c r="BR103">
        <f t="shared" si="44"/>
        <v>1433600000</v>
      </c>
      <c r="BS103">
        <f t="shared" si="44"/>
        <v>1524600000</v>
      </c>
      <c r="BT103">
        <f t="shared" si="44"/>
        <v>1618400000</v>
      </c>
      <c r="BU103">
        <f t="shared" si="44"/>
        <v>1715000000</v>
      </c>
      <c r="BV103">
        <f t="shared" si="44"/>
        <v>1814400000</v>
      </c>
      <c r="BW103">
        <f t="shared" si="44"/>
        <v>1916599999.9999998</v>
      </c>
      <c r="BX103">
        <f t="shared" si="44"/>
        <v>2021599999.9999998</v>
      </c>
      <c r="BY103">
        <f t="shared" si="44"/>
        <v>2129399999.9999998</v>
      </c>
      <c r="BZ103">
        <f t="shared" si="44"/>
        <v>2240000000</v>
      </c>
      <c r="CA103">
        <f t="shared" si="44"/>
        <v>2353400000</v>
      </c>
      <c r="CB103">
        <f t="shared" si="44"/>
        <v>2469600000</v>
      </c>
      <c r="CC103">
        <f t="shared" si="44"/>
        <v>2588600000</v>
      </c>
      <c r="CD103">
        <f t="shared" si="44"/>
        <v>2710400000</v>
      </c>
      <c r="CE103">
        <f t="shared" si="44"/>
        <v>2835000000</v>
      </c>
      <c r="CF103">
        <f t="shared" si="44"/>
        <v>2962400000</v>
      </c>
      <c r="CG103">
        <f t="shared" si="44"/>
        <v>3092600000</v>
      </c>
      <c r="CH103">
        <f t="shared" si="44"/>
        <v>3225600000</v>
      </c>
      <c r="CI103">
        <f t="shared" si="44"/>
        <v>3361400000</v>
      </c>
      <c r="CJ103">
        <f t="shared" si="44"/>
        <v>3500000000</v>
      </c>
    </row>
    <row r="105" spans="9:88" x14ac:dyDescent="0.25">
      <c r="I105" s="27" t="s">
        <v>42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AM105">
        <f>(AM100^2)</f>
        <v>1000000</v>
      </c>
      <c r="AN105">
        <f t="shared" ref="AN105:AX105" si="45">(AN100^2)</f>
        <v>4000000</v>
      </c>
      <c r="AO105">
        <f t="shared" si="45"/>
        <v>9000000</v>
      </c>
      <c r="AP105">
        <f t="shared" si="45"/>
        <v>16000000</v>
      </c>
      <c r="AQ105">
        <f t="shared" si="45"/>
        <v>25000000</v>
      </c>
      <c r="AR105">
        <f t="shared" si="45"/>
        <v>36000000</v>
      </c>
      <c r="AS105">
        <f t="shared" si="45"/>
        <v>49000000</v>
      </c>
      <c r="AT105">
        <f t="shared" si="45"/>
        <v>64000000</v>
      </c>
      <c r="AU105">
        <f t="shared" si="45"/>
        <v>81000000</v>
      </c>
      <c r="AV105">
        <f t="shared" si="45"/>
        <v>100000000</v>
      </c>
      <c r="AW105">
        <f t="shared" si="45"/>
        <v>121000000</v>
      </c>
      <c r="AX105">
        <f t="shared" si="45"/>
        <v>144000000</v>
      </c>
      <c r="AY105">
        <f t="shared" ref="AY105:CJ105" si="46">(9/10)*(AY100^2)</f>
        <v>152100000</v>
      </c>
      <c r="AZ105">
        <f t="shared" si="46"/>
        <v>176400000</v>
      </c>
      <c r="BA105">
        <f t="shared" si="46"/>
        <v>202500000</v>
      </c>
      <c r="BB105">
        <f t="shared" si="46"/>
        <v>230400000</v>
      </c>
      <c r="BC105">
        <f t="shared" si="46"/>
        <v>260100000</v>
      </c>
      <c r="BD105">
        <f t="shared" si="46"/>
        <v>291600000</v>
      </c>
      <c r="BE105">
        <f t="shared" si="46"/>
        <v>324900000</v>
      </c>
      <c r="BF105">
        <f t="shared" si="46"/>
        <v>360000000</v>
      </c>
      <c r="BG105">
        <f t="shared" si="46"/>
        <v>396900000</v>
      </c>
      <c r="BH105">
        <f t="shared" si="46"/>
        <v>435600000</v>
      </c>
      <c r="BI105">
        <f t="shared" si="46"/>
        <v>476100000</v>
      </c>
      <c r="BJ105">
        <f t="shared" si="46"/>
        <v>518400000</v>
      </c>
      <c r="BK105">
        <f t="shared" si="46"/>
        <v>562500000</v>
      </c>
      <c r="BL105">
        <f t="shared" si="46"/>
        <v>608400000</v>
      </c>
      <c r="BM105">
        <f t="shared" si="46"/>
        <v>656100000</v>
      </c>
      <c r="BN105">
        <f t="shared" si="46"/>
        <v>705600000</v>
      </c>
      <c r="BO105">
        <f t="shared" si="46"/>
        <v>756900000</v>
      </c>
      <c r="BP105">
        <f t="shared" si="46"/>
        <v>810000000</v>
      </c>
      <c r="BQ105">
        <f t="shared" si="46"/>
        <v>864900000</v>
      </c>
      <c r="BR105">
        <f t="shared" si="46"/>
        <v>921600000</v>
      </c>
      <c r="BS105">
        <f t="shared" si="46"/>
        <v>980100000</v>
      </c>
      <c r="BT105">
        <f t="shared" si="46"/>
        <v>1040400000</v>
      </c>
      <c r="BU105">
        <f t="shared" si="46"/>
        <v>1102500000</v>
      </c>
      <c r="BV105">
        <f t="shared" si="46"/>
        <v>1166400000</v>
      </c>
      <c r="BW105">
        <f t="shared" si="46"/>
        <v>1232100000</v>
      </c>
      <c r="BX105">
        <f t="shared" si="46"/>
        <v>1299600000</v>
      </c>
      <c r="BY105">
        <f t="shared" si="46"/>
        <v>1368900000</v>
      </c>
      <c r="BZ105">
        <f t="shared" si="46"/>
        <v>1440000000</v>
      </c>
      <c r="CA105">
        <f t="shared" si="46"/>
        <v>1512900000</v>
      </c>
      <c r="CB105">
        <f t="shared" si="46"/>
        <v>1587600000</v>
      </c>
      <c r="CC105">
        <f t="shared" si="46"/>
        <v>1664100000</v>
      </c>
      <c r="CD105">
        <f t="shared" si="46"/>
        <v>1742400000</v>
      </c>
      <c r="CE105">
        <f t="shared" si="46"/>
        <v>1822500000</v>
      </c>
      <c r="CF105">
        <f t="shared" si="46"/>
        <v>1904400000</v>
      </c>
      <c r="CG105">
        <f t="shared" si="46"/>
        <v>1988100000</v>
      </c>
      <c r="CH105">
        <f t="shared" si="46"/>
        <v>2073600000</v>
      </c>
      <c r="CI105">
        <f t="shared" si="46"/>
        <v>2160900000</v>
      </c>
      <c r="CJ105">
        <f t="shared" si="46"/>
        <v>2250000000</v>
      </c>
    </row>
    <row r="106" spans="9:88" x14ac:dyDescent="0.25"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 spans="9:88" x14ac:dyDescent="0.25">
      <c r="I107" s="12"/>
      <c r="J107" s="26" t="s">
        <v>16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 spans="9:88" x14ac:dyDescent="0.25">
      <c r="I108" s="16"/>
      <c r="J108" s="10">
        <v>10</v>
      </c>
      <c r="K108" s="6">
        <v>20</v>
      </c>
      <c r="L108" s="10">
        <v>50</v>
      </c>
      <c r="M108" s="6">
        <v>100</v>
      </c>
      <c r="N108" s="17">
        <v>200</v>
      </c>
      <c r="O108" s="7">
        <v>500</v>
      </c>
      <c r="P108" s="17">
        <v>1000</v>
      </c>
      <c r="Q108" s="7">
        <v>2000</v>
      </c>
      <c r="R108" s="17">
        <v>5000</v>
      </c>
      <c r="S108" s="7">
        <v>10000</v>
      </c>
      <c r="T108" s="17">
        <v>20000</v>
      </c>
      <c r="U108" s="13">
        <v>30000</v>
      </c>
      <c r="V108" s="13">
        <v>40000</v>
      </c>
      <c r="W108" s="13">
        <v>50000</v>
      </c>
      <c r="X108" s="4">
        <v>100000</v>
      </c>
      <c r="Y108" s="4">
        <v>200000</v>
      </c>
      <c r="Z108" s="4">
        <v>300000</v>
      </c>
      <c r="AA108" s="4">
        <v>400000</v>
      </c>
      <c r="AB108" s="4">
        <v>500000</v>
      </c>
      <c r="AC108" s="4"/>
      <c r="AE108" s="4"/>
    </row>
    <row r="109" spans="9:88" x14ac:dyDescent="0.25">
      <c r="I109" s="11">
        <v>1</v>
      </c>
      <c r="J109" s="11">
        <v>23111</v>
      </c>
      <c r="K109">
        <v>39190</v>
      </c>
      <c r="L109" s="11">
        <v>71585</v>
      </c>
      <c r="M109">
        <v>101491</v>
      </c>
      <c r="N109" s="11">
        <v>165372</v>
      </c>
      <c r="O109">
        <v>345797</v>
      </c>
      <c r="P109" s="11">
        <v>691515</v>
      </c>
      <c r="Q109">
        <v>973668</v>
      </c>
      <c r="R109" s="11">
        <v>1647327</v>
      </c>
      <c r="S109">
        <v>3617658</v>
      </c>
      <c r="T109" s="11">
        <v>11984825</v>
      </c>
      <c r="U109" s="8">
        <v>16908951</v>
      </c>
      <c r="V109" s="8">
        <v>21093443</v>
      </c>
      <c r="W109" s="8">
        <v>24198627</v>
      </c>
      <c r="X109" s="22">
        <v>35968617</v>
      </c>
      <c r="Y109" s="22">
        <v>56694496</v>
      </c>
      <c r="Z109" s="22">
        <v>81386318</v>
      </c>
      <c r="AA109" s="22">
        <v>108914050</v>
      </c>
      <c r="AB109" s="22">
        <v>141223331</v>
      </c>
    </row>
    <row r="110" spans="9:88" x14ac:dyDescent="0.25">
      <c r="I110" s="11">
        <v>2</v>
      </c>
      <c r="J110" s="11">
        <v>24928</v>
      </c>
      <c r="K110">
        <v>43772</v>
      </c>
      <c r="L110" s="11">
        <v>79328</v>
      </c>
      <c r="M110">
        <v>110854</v>
      </c>
      <c r="N110" s="11">
        <v>167505</v>
      </c>
      <c r="O110">
        <v>378784</v>
      </c>
      <c r="P110" s="11">
        <v>565886</v>
      </c>
      <c r="Q110">
        <v>925076</v>
      </c>
      <c r="R110" s="11">
        <v>1807011</v>
      </c>
      <c r="S110">
        <v>3865045</v>
      </c>
      <c r="T110" s="11">
        <v>11434820</v>
      </c>
      <c r="U110" s="8">
        <v>13673737</v>
      </c>
      <c r="V110" s="8">
        <v>21417394</v>
      </c>
      <c r="W110" s="8">
        <v>21216623</v>
      </c>
      <c r="X110" s="22">
        <v>33071117</v>
      </c>
      <c r="Y110" s="22">
        <v>55225499</v>
      </c>
      <c r="Z110" s="22">
        <v>78522003</v>
      </c>
      <c r="AA110" s="22">
        <v>102886833</v>
      </c>
      <c r="AB110" s="22">
        <v>145716604</v>
      </c>
    </row>
    <row r="111" spans="9:88" x14ac:dyDescent="0.25">
      <c r="I111" s="11">
        <v>3</v>
      </c>
      <c r="J111" s="11">
        <v>26982</v>
      </c>
      <c r="K111">
        <v>38874</v>
      </c>
      <c r="L111" s="11">
        <v>64711</v>
      </c>
      <c r="M111">
        <v>108089</v>
      </c>
      <c r="N111" s="11">
        <v>194172</v>
      </c>
      <c r="O111">
        <v>340385</v>
      </c>
      <c r="P111" s="11">
        <v>651100</v>
      </c>
      <c r="Q111">
        <v>1097520</v>
      </c>
      <c r="R111" s="11">
        <v>2502201</v>
      </c>
      <c r="S111">
        <v>5084578</v>
      </c>
      <c r="T111" s="11">
        <v>11658701</v>
      </c>
      <c r="U111" s="8">
        <v>16759104</v>
      </c>
      <c r="V111" s="8">
        <v>20165364</v>
      </c>
      <c r="W111" s="8">
        <v>25235229</v>
      </c>
      <c r="X111" s="22">
        <v>36958247</v>
      </c>
      <c r="Y111" s="22">
        <v>57624629</v>
      </c>
      <c r="Z111" s="22">
        <v>82090278</v>
      </c>
      <c r="AA111" s="22">
        <v>113020755</v>
      </c>
      <c r="AB111" s="22">
        <v>145125947</v>
      </c>
    </row>
    <row r="112" spans="9:88" x14ac:dyDescent="0.25">
      <c r="I112" s="11">
        <v>4</v>
      </c>
      <c r="J112" s="11">
        <v>26311</v>
      </c>
      <c r="K112">
        <v>32750</v>
      </c>
      <c r="L112" s="11">
        <v>77550</v>
      </c>
      <c r="M112">
        <v>100187</v>
      </c>
      <c r="N112" s="11">
        <v>172997</v>
      </c>
      <c r="O112">
        <v>364721</v>
      </c>
      <c r="P112" s="11">
        <v>574459</v>
      </c>
      <c r="Q112">
        <v>968651</v>
      </c>
      <c r="R112" s="11">
        <v>1993599</v>
      </c>
      <c r="S112">
        <v>4477667</v>
      </c>
      <c r="T112" s="11">
        <v>10053724</v>
      </c>
      <c r="U112" s="8">
        <v>15482107</v>
      </c>
      <c r="V112" s="8">
        <v>21453818</v>
      </c>
      <c r="W112" s="8">
        <v>22566549</v>
      </c>
      <c r="X112" s="22">
        <v>35503077</v>
      </c>
      <c r="Y112" s="22">
        <v>54878319</v>
      </c>
      <c r="Z112" s="22">
        <v>83334762</v>
      </c>
      <c r="AA112" s="22">
        <v>111966849</v>
      </c>
      <c r="AB112" s="22">
        <v>143862224</v>
      </c>
    </row>
    <row r="113" spans="9:28" x14ac:dyDescent="0.25">
      <c r="I113" s="11">
        <v>5</v>
      </c>
      <c r="J113" s="11">
        <v>23663</v>
      </c>
      <c r="K113">
        <v>36424</v>
      </c>
      <c r="L113" s="11">
        <v>63763</v>
      </c>
      <c r="M113">
        <v>96908</v>
      </c>
      <c r="N113" s="11">
        <v>166637</v>
      </c>
      <c r="O113">
        <v>352947</v>
      </c>
      <c r="P113" s="11">
        <v>570943</v>
      </c>
      <c r="Q113">
        <v>915080</v>
      </c>
      <c r="R113" s="11">
        <v>1680749</v>
      </c>
      <c r="S113">
        <v>5068323</v>
      </c>
      <c r="T113" s="11">
        <v>10111087</v>
      </c>
      <c r="U113" s="8">
        <v>15189406</v>
      </c>
      <c r="V113" s="8">
        <v>17461049</v>
      </c>
      <c r="W113" s="8">
        <v>21585729</v>
      </c>
      <c r="X113" s="22">
        <v>30280086</v>
      </c>
      <c r="Y113" s="22">
        <v>57270258</v>
      </c>
      <c r="Z113" s="22">
        <v>82502209</v>
      </c>
      <c r="AA113" s="22">
        <v>116325958</v>
      </c>
      <c r="AB113" s="22">
        <v>141496635</v>
      </c>
    </row>
    <row r="114" spans="9:28" x14ac:dyDescent="0.25">
      <c r="I114" s="11">
        <v>6</v>
      </c>
      <c r="J114" s="11">
        <v>24810</v>
      </c>
      <c r="K114">
        <v>42587</v>
      </c>
      <c r="L114" s="11">
        <v>82133</v>
      </c>
      <c r="M114">
        <v>96474</v>
      </c>
      <c r="N114" s="11">
        <v>179120</v>
      </c>
      <c r="O114">
        <v>345046</v>
      </c>
      <c r="P114" s="11">
        <v>668049</v>
      </c>
      <c r="Q114">
        <v>948068</v>
      </c>
      <c r="R114" s="11">
        <v>1714171</v>
      </c>
      <c r="S114">
        <v>3459593</v>
      </c>
      <c r="T114" s="11">
        <v>12575086</v>
      </c>
      <c r="U114" s="8">
        <v>14495125</v>
      </c>
      <c r="V114" s="8">
        <v>19765365</v>
      </c>
      <c r="W114" s="8">
        <v>23586953</v>
      </c>
      <c r="X114" s="22">
        <v>34734405</v>
      </c>
      <c r="Y114" s="22">
        <v>57744779</v>
      </c>
      <c r="Z114" s="22">
        <v>78911218</v>
      </c>
      <c r="AA114" s="22">
        <v>108322445</v>
      </c>
      <c r="AB114" s="22">
        <v>141788111</v>
      </c>
    </row>
    <row r="115" spans="9:28" x14ac:dyDescent="0.25">
      <c r="I115" s="11">
        <v>7</v>
      </c>
      <c r="J115" s="11">
        <v>28009</v>
      </c>
      <c r="K115">
        <v>37886</v>
      </c>
      <c r="L115" s="11">
        <v>58192</v>
      </c>
      <c r="M115">
        <v>91417</v>
      </c>
      <c r="N115" s="11">
        <v>209303</v>
      </c>
      <c r="O115">
        <v>358874</v>
      </c>
      <c r="P115" s="11">
        <v>619022</v>
      </c>
      <c r="Q115">
        <v>940523</v>
      </c>
      <c r="R115" s="11">
        <v>1664038</v>
      </c>
      <c r="S115">
        <v>3916561</v>
      </c>
      <c r="T115" s="11">
        <v>10108005</v>
      </c>
      <c r="U115" s="8">
        <v>18184842</v>
      </c>
      <c r="V115" s="8">
        <v>23974035</v>
      </c>
      <c r="W115" s="8">
        <v>24263496</v>
      </c>
      <c r="X115" s="22">
        <v>36501239</v>
      </c>
      <c r="Y115" s="22">
        <v>59064470</v>
      </c>
      <c r="Z115" s="22">
        <v>83080303</v>
      </c>
      <c r="AA115" s="22">
        <v>106100540</v>
      </c>
      <c r="AB115" s="22">
        <v>140138848</v>
      </c>
    </row>
    <row r="116" spans="9:28" x14ac:dyDescent="0.25">
      <c r="I116" s="11">
        <v>8</v>
      </c>
      <c r="J116" s="11">
        <v>24572</v>
      </c>
      <c r="K116">
        <v>38518</v>
      </c>
      <c r="L116" s="11">
        <v>96158</v>
      </c>
      <c r="M116">
        <v>103822</v>
      </c>
      <c r="N116" s="11">
        <v>184019</v>
      </c>
      <c r="O116">
        <v>356819</v>
      </c>
      <c r="P116" s="11">
        <v>638380</v>
      </c>
      <c r="Q116">
        <v>1027476</v>
      </c>
      <c r="R116" s="11">
        <v>1687782</v>
      </c>
      <c r="S116">
        <v>3876186</v>
      </c>
      <c r="T116" s="11">
        <v>12793002</v>
      </c>
      <c r="U116" s="8">
        <v>17821504</v>
      </c>
      <c r="V116" s="8">
        <v>22058341</v>
      </c>
      <c r="W116" s="8">
        <v>24087457</v>
      </c>
      <c r="X116" s="22">
        <v>30451188</v>
      </c>
      <c r="Y116" s="22">
        <v>59002406</v>
      </c>
      <c r="Z116" s="22">
        <v>85036569</v>
      </c>
      <c r="AA116" s="22">
        <v>104331139</v>
      </c>
      <c r="AB116" s="22">
        <v>149089205</v>
      </c>
    </row>
    <row r="117" spans="9:28" x14ac:dyDescent="0.25">
      <c r="I117" s="11">
        <v>9</v>
      </c>
      <c r="J117" s="11">
        <v>24770</v>
      </c>
      <c r="K117">
        <v>51990</v>
      </c>
      <c r="L117" s="11">
        <v>92602</v>
      </c>
      <c r="M117">
        <v>100069</v>
      </c>
      <c r="N117" s="11">
        <v>192790</v>
      </c>
      <c r="O117">
        <v>355397</v>
      </c>
      <c r="P117" s="11">
        <v>572760</v>
      </c>
      <c r="Q117">
        <v>1006577</v>
      </c>
      <c r="R117" s="11">
        <v>1716740</v>
      </c>
      <c r="S117">
        <v>4178724</v>
      </c>
      <c r="T117" s="11">
        <v>12754207</v>
      </c>
      <c r="U117" s="8">
        <v>17470017</v>
      </c>
      <c r="V117" s="8">
        <v>22878687</v>
      </c>
      <c r="W117" s="8">
        <v>24102825</v>
      </c>
      <c r="X117" s="22">
        <v>33314120</v>
      </c>
      <c r="Y117" s="22">
        <v>57353893</v>
      </c>
      <c r="Z117" s="22">
        <v>81119691</v>
      </c>
      <c r="AA117" s="22">
        <v>109137221</v>
      </c>
      <c r="AB117" s="22">
        <v>145975211</v>
      </c>
    </row>
    <row r="118" spans="9:28" x14ac:dyDescent="0.25">
      <c r="I118" s="11">
        <v>10</v>
      </c>
      <c r="J118" s="11">
        <v>35318</v>
      </c>
      <c r="K118">
        <v>33224</v>
      </c>
      <c r="L118" s="11">
        <v>57797</v>
      </c>
      <c r="M118">
        <v>95921</v>
      </c>
      <c r="N118" s="11">
        <v>181175</v>
      </c>
      <c r="O118">
        <v>418844</v>
      </c>
      <c r="P118" s="11">
        <v>691476</v>
      </c>
      <c r="Q118">
        <v>882804</v>
      </c>
      <c r="R118" s="11">
        <v>1648710</v>
      </c>
      <c r="S118">
        <v>4238141</v>
      </c>
      <c r="T118" s="11">
        <v>12113140</v>
      </c>
      <c r="U118" s="8">
        <v>16357524</v>
      </c>
      <c r="V118" s="8">
        <v>21043428</v>
      </c>
      <c r="W118" s="8">
        <v>23322578</v>
      </c>
      <c r="X118" s="22">
        <v>37441210</v>
      </c>
      <c r="Y118" s="22">
        <v>58954920</v>
      </c>
      <c r="Z118" s="22">
        <v>84767729</v>
      </c>
      <c r="AA118" s="22">
        <v>107156698</v>
      </c>
      <c r="AB118" s="22">
        <v>139376458</v>
      </c>
    </row>
    <row r="119" spans="9:28" x14ac:dyDescent="0.25">
      <c r="I119" s="11">
        <v>11</v>
      </c>
      <c r="J119" s="11">
        <v>23506</v>
      </c>
      <c r="K119">
        <v>29886</v>
      </c>
      <c r="L119" s="11">
        <v>60977</v>
      </c>
      <c r="M119">
        <v>103782</v>
      </c>
      <c r="N119" s="11">
        <v>193264</v>
      </c>
      <c r="O119">
        <v>338804</v>
      </c>
      <c r="P119" s="11">
        <v>570350</v>
      </c>
      <c r="Q119">
        <v>916977</v>
      </c>
      <c r="R119" s="11">
        <v>1751584</v>
      </c>
      <c r="S119">
        <v>4298111</v>
      </c>
      <c r="T119" s="11">
        <v>12248568</v>
      </c>
      <c r="U119" s="8">
        <v>17300299</v>
      </c>
      <c r="V119" s="8">
        <v>23084790</v>
      </c>
      <c r="W119" s="8">
        <v>24037043</v>
      </c>
    </row>
    <row r="120" spans="9:28" x14ac:dyDescent="0.25">
      <c r="I120" s="11">
        <v>12</v>
      </c>
      <c r="J120" s="11">
        <v>24256</v>
      </c>
      <c r="K120">
        <v>31249</v>
      </c>
      <c r="L120" s="11">
        <v>59930</v>
      </c>
      <c r="M120">
        <v>106469</v>
      </c>
      <c r="N120" s="11">
        <v>163753</v>
      </c>
      <c r="O120">
        <v>345244</v>
      </c>
      <c r="P120" s="11">
        <v>710044</v>
      </c>
      <c r="Q120">
        <v>901372</v>
      </c>
      <c r="R120" s="11">
        <v>1602093</v>
      </c>
      <c r="S120">
        <v>4366931</v>
      </c>
      <c r="T120" s="11">
        <v>10935897</v>
      </c>
      <c r="U120" s="8">
        <v>15487638</v>
      </c>
      <c r="V120" s="8">
        <v>20398095</v>
      </c>
      <c r="W120" s="8">
        <v>26115229</v>
      </c>
    </row>
    <row r="121" spans="9:28" x14ac:dyDescent="0.25">
      <c r="I121" s="11">
        <v>13</v>
      </c>
      <c r="J121" s="11">
        <v>23348</v>
      </c>
      <c r="K121">
        <v>42785</v>
      </c>
      <c r="L121" s="11">
        <v>80908</v>
      </c>
      <c r="M121">
        <v>102953</v>
      </c>
      <c r="N121" s="11">
        <v>181807</v>
      </c>
      <c r="O121">
        <v>337224</v>
      </c>
      <c r="P121" s="11">
        <v>618587</v>
      </c>
      <c r="Q121">
        <v>1024039</v>
      </c>
      <c r="R121" s="11">
        <v>1893846</v>
      </c>
      <c r="S121">
        <v>4654062</v>
      </c>
      <c r="T121" s="11">
        <v>10715887</v>
      </c>
      <c r="U121" s="8">
        <v>18610442</v>
      </c>
      <c r="V121" s="8">
        <v>22312050</v>
      </c>
      <c r="W121" s="8">
        <v>23942311</v>
      </c>
    </row>
    <row r="122" spans="9:28" x14ac:dyDescent="0.25">
      <c r="I122" s="11">
        <v>14</v>
      </c>
      <c r="J122" s="11">
        <v>29511</v>
      </c>
      <c r="K122">
        <v>34014</v>
      </c>
      <c r="L122" s="11">
        <v>68029</v>
      </c>
      <c r="M122">
        <v>123180</v>
      </c>
      <c r="N122" s="11">
        <v>188602</v>
      </c>
      <c r="O122">
        <v>353619</v>
      </c>
      <c r="P122" s="11">
        <v>642923</v>
      </c>
      <c r="Q122">
        <v>910419</v>
      </c>
      <c r="R122" s="11">
        <v>1624216</v>
      </c>
      <c r="S122">
        <v>4610763</v>
      </c>
      <c r="T122" s="11">
        <v>10297398</v>
      </c>
      <c r="U122" s="8">
        <v>15580714</v>
      </c>
      <c r="V122" s="8">
        <v>23514499</v>
      </c>
      <c r="W122" s="8">
        <v>23902963</v>
      </c>
    </row>
    <row r="123" spans="9:28" x14ac:dyDescent="0.25">
      <c r="I123" s="11">
        <v>15</v>
      </c>
      <c r="J123" s="11">
        <v>22597</v>
      </c>
      <c r="K123">
        <v>42034</v>
      </c>
      <c r="L123" s="11">
        <v>75772</v>
      </c>
      <c r="M123">
        <v>114488</v>
      </c>
      <c r="N123" s="11">
        <v>187061</v>
      </c>
      <c r="O123">
        <v>321738</v>
      </c>
      <c r="P123" s="11">
        <v>584256</v>
      </c>
      <c r="Q123">
        <v>875377</v>
      </c>
      <c r="R123" s="11">
        <v>1828937</v>
      </c>
      <c r="S123">
        <v>4636758</v>
      </c>
      <c r="T123" s="11">
        <v>12569634</v>
      </c>
      <c r="U123" s="8">
        <v>16427963</v>
      </c>
      <c r="V123" s="8">
        <v>23220534</v>
      </c>
      <c r="W123" s="8">
        <v>23373146</v>
      </c>
    </row>
    <row r="124" spans="9:28" x14ac:dyDescent="0.25">
      <c r="I124" s="11">
        <v>16</v>
      </c>
      <c r="J124" s="11">
        <v>24138</v>
      </c>
      <c r="K124">
        <v>31130</v>
      </c>
      <c r="L124" s="11">
        <v>59772</v>
      </c>
      <c r="M124">
        <v>135111</v>
      </c>
      <c r="N124" s="11">
        <v>178607</v>
      </c>
      <c r="O124">
        <v>351683</v>
      </c>
      <c r="P124" s="11">
        <v>725688</v>
      </c>
      <c r="Q124">
        <v>890152</v>
      </c>
      <c r="R124" s="11">
        <v>1681303</v>
      </c>
      <c r="S124">
        <v>5588975</v>
      </c>
      <c r="T124" s="11">
        <v>11334513</v>
      </c>
      <c r="U124" s="8">
        <v>18053365</v>
      </c>
      <c r="V124" s="8">
        <v>20402283</v>
      </c>
      <c r="W124" s="8">
        <v>22882875</v>
      </c>
    </row>
    <row r="125" spans="9:28" x14ac:dyDescent="0.25">
      <c r="I125" s="11">
        <v>17</v>
      </c>
      <c r="J125" s="11">
        <v>32078</v>
      </c>
      <c r="K125">
        <v>38321</v>
      </c>
      <c r="L125" s="11">
        <v>68227</v>
      </c>
      <c r="M125">
        <v>128869</v>
      </c>
      <c r="N125" s="11">
        <v>189471</v>
      </c>
      <c r="O125">
        <v>352553</v>
      </c>
      <c r="P125" s="11">
        <v>567031</v>
      </c>
      <c r="Q125">
        <v>925155</v>
      </c>
      <c r="R125" s="11">
        <v>1742616</v>
      </c>
      <c r="S125">
        <v>4457124</v>
      </c>
      <c r="T125" s="11">
        <v>11726928</v>
      </c>
      <c r="U125" s="8">
        <v>16721376</v>
      </c>
      <c r="V125" s="8">
        <v>20733068</v>
      </c>
      <c r="W125" s="8">
        <v>23055477</v>
      </c>
    </row>
    <row r="126" spans="9:28" x14ac:dyDescent="0.25">
      <c r="I126" s="11">
        <v>18</v>
      </c>
      <c r="J126" s="11">
        <v>25994</v>
      </c>
      <c r="K126">
        <v>30103</v>
      </c>
      <c r="L126" s="11">
        <v>93510</v>
      </c>
      <c r="M126">
        <v>97185</v>
      </c>
      <c r="N126" s="11">
        <v>189274</v>
      </c>
      <c r="O126">
        <v>339041</v>
      </c>
      <c r="P126" s="11">
        <v>587298</v>
      </c>
      <c r="Q126">
        <v>842340</v>
      </c>
      <c r="R126" s="11">
        <v>1754349</v>
      </c>
      <c r="S126">
        <v>4174299</v>
      </c>
      <c r="T126" s="11">
        <v>11022415</v>
      </c>
      <c r="U126" s="8">
        <v>18582195</v>
      </c>
      <c r="V126" s="8">
        <v>20613404</v>
      </c>
      <c r="W126" s="8">
        <v>24114440</v>
      </c>
    </row>
    <row r="127" spans="9:28" x14ac:dyDescent="0.25">
      <c r="I127" s="11">
        <v>19</v>
      </c>
      <c r="J127" s="11">
        <v>23664</v>
      </c>
      <c r="K127">
        <v>29115</v>
      </c>
      <c r="L127" s="11">
        <v>76168</v>
      </c>
      <c r="M127">
        <v>105244</v>
      </c>
      <c r="N127" s="11">
        <v>175328</v>
      </c>
      <c r="O127">
        <v>376256</v>
      </c>
      <c r="P127" s="11">
        <v>611752</v>
      </c>
      <c r="Q127">
        <v>1002231</v>
      </c>
      <c r="R127" s="11">
        <v>1726814</v>
      </c>
      <c r="S127">
        <v>3951761</v>
      </c>
      <c r="T127" s="11">
        <v>10501329</v>
      </c>
      <c r="U127" s="8">
        <v>17192250</v>
      </c>
      <c r="V127" s="8">
        <v>22448088</v>
      </c>
      <c r="W127" s="8">
        <v>25285718</v>
      </c>
    </row>
    <row r="128" spans="9:28" x14ac:dyDescent="0.25">
      <c r="I128" s="11">
        <v>20</v>
      </c>
      <c r="J128" s="11">
        <v>26389</v>
      </c>
      <c r="K128">
        <v>29748</v>
      </c>
      <c r="L128" s="11">
        <v>78696</v>
      </c>
      <c r="M128">
        <v>114291</v>
      </c>
      <c r="N128" s="11">
        <v>170271</v>
      </c>
      <c r="O128">
        <v>321342</v>
      </c>
      <c r="P128" s="11">
        <v>604523</v>
      </c>
      <c r="Q128">
        <v>1003416</v>
      </c>
      <c r="R128" s="11">
        <v>1652858</v>
      </c>
      <c r="S128">
        <v>4925114</v>
      </c>
      <c r="T128" s="11">
        <v>10612025</v>
      </c>
      <c r="U128" s="8">
        <v>15128171</v>
      </c>
      <c r="V128" s="8">
        <v>19724516</v>
      </c>
      <c r="W128" s="8">
        <v>23479299</v>
      </c>
    </row>
    <row r="129" spans="9:32" x14ac:dyDescent="0.25">
      <c r="I129" s="10" t="s">
        <v>18</v>
      </c>
      <c r="J129" s="10">
        <f t="shared" ref="J129:Q129" si="47">AVERAGE(J109:J128)</f>
        <v>25897.75</v>
      </c>
      <c r="K129" s="14">
        <f t="shared" si="47"/>
        <v>36680</v>
      </c>
      <c r="L129" s="10">
        <f t="shared" si="47"/>
        <v>73290.399999999994</v>
      </c>
      <c r="M129" s="14">
        <f t="shared" si="47"/>
        <v>106840.2</v>
      </c>
      <c r="N129" s="10">
        <f t="shared" si="47"/>
        <v>181526.39999999999</v>
      </c>
      <c r="O129" s="14">
        <f t="shared" si="47"/>
        <v>352755.9</v>
      </c>
      <c r="P129" s="10">
        <f t="shared" si="47"/>
        <v>623302.1</v>
      </c>
      <c r="Q129" s="14">
        <f t="shared" si="47"/>
        <v>948846.05</v>
      </c>
      <c r="R129" s="10">
        <f>AVERAGE(R109:R128)</f>
        <v>1766047.2</v>
      </c>
      <c r="S129" s="14">
        <f t="shared" ref="S129:W129" si="48">AVERAGE(S109:S128)</f>
        <v>4372318.7</v>
      </c>
      <c r="T129" s="10">
        <f t="shared" si="48"/>
        <v>11377559.550000001</v>
      </c>
      <c r="U129" s="15">
        <f>AVERAGE(U109:U128)</f>
        <v>16571336.5</v>
      </c>
      <c r="V129" s="15">
        <f>AVERAGE(V109:V128)</f>
        <v>21388112.550000001</v>
      </c>
      <c r="W129" s="15">
        <f t="shared" si="48"/>
        <v>23717728.350000001</v>
      </c>
      <c r="X129" s="22">
        <f>AVERAGE(X109:X118)</f>
        <v>34422330.600000001</v>
      </c>
      <c r="Y129" s="22">
        <f>AVERAGE(Y109:Y118)</f>
        <v>57381366.899999999</v>
      </c>
      <c r="Z129" s="22">
        <f>AVERAGE(Z109:Z118)</f>
        <v>82075108</v>
      </c>
      <c r="AA129" s="22">
        <f t="shared" ref="AA129:AB129" si="49">AVERAGE(AA109:AA118)</f>
        <v>108816248.8</v>
      </c>
      <c r="AB129" s="22">
        <f t="shared" si="49"/>
        <v>143379257.40000001</v>
      </c>
      <c r="AC129" s="25"/>
      <c r="AD129" s="25"/>
      <c r="AE129" s="25"/>
      <c r="AF129" s="25"/>
    </row>
    <row r="131" spans="9:32" x14ac:dyDescent="0.25">
      <c r="I131" s="27" t="s">
        <v>41</v>
      </c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 spans="9:32" x14ac:dyDescent="0.25"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 spans="9:32" x14ac:dyDescent="0.25">
      <c r="I133" s="12"/>
      <c r="J133" s="26" t="s">
        <v>16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9:32" x14ac:dyDescent="0.25">
      <c r="I134" s="16"/>
      <c r="J134" s="10">
        <v>10</v>
      </c>
      <c r="K134" s="6">
        <v>20</v>
      </c>
      <c r="L134" s="10">
        <v>50</v>
      </c>
      <c r="M134" s="6">
        <v>100</v>
      </c>
      <c r="N134" s="17">
        <v>200</v>
      </c>
      <c r="O134" s="7">
        <v>500</v>
      </c>
      <c r="P134" s="17">
        <v>1000</v>
      </c>
      <c r="Q134" s="7">
        <v>2000</v>
      </c>
      <c r="R134" s="17">
        <v>5000</v>
      </c>
      <c r="S134" s="7">
        <v>10000</v>
      </c>
      <c r="T134" s="17">
        <v>20000</v>
      </c>
      <c r="U134" s="13">
        <v>30000</v>
      </c>
      <c r="V134" s="13">
        <v>40000</v>
      </c>
      <c r="W134" s="13">
        <v>50000</v>
      </c>
      <c r="X134" s="4">
        <v>60000</v>
      </c>
      <c r="Y134" s="4">
        <v>75000</v>
      </c>
      <c r="Z134" s="4">
        <v>90000</v>
      </c>
      <c r="AA134" s="4">
        <v>100000</v>
      </c>
      <c r="AB134" s="4">
        <v>110000</v>
      </c>
    </row>
    <row r="135" spans="9:32" x14ac:dyDescent="0.25">
      <c r="I135" s="11">
        <v>1</v>
      </c>
      <c r="J135" s="11">
        <v>17738</v>
      </c>
      <c r="K135">
        <v>28326</v>
      </c>
      <c r="L135" s="11">
        <v>76483</v>
      </c>
      <c r="M135">
        <v>200888</v>
      </c>
      <c r="N135" s="11">
        <v>358636</v>
      </c>
      <c r="O135" s="23">
        <v>1490093</v>
      </c>
      <c r="P135" s="11">
        <v>4591484</v>
      </c>
      <c r="Q135" s="23">
        <v>8388302</v>
      </c>
      <c r="R135" s="11">
        <v>28562082</v>
      </c>
      <c r="S135">
        <v>88776577</v>
      </c>
      <c r="T135" s="11">
        <v>330135494</v>
      </c>
      <c r="U135" s="8">
        <v>796980899</v>
      </c>
      <c r="V135" s="8">
        <v>1341685079</v>
      </c>
      <c r="W135" s="8">
        <v>2204864946</v>
      </c>
    </row>
    <row r="136" spans="9:32" x14ac:dyDescent="0.25">
      <c r="I136" s="11">
        <v>2</v>
      </c>
      <c r="J136" s="11">
        <v>9363</v>
      </c>
      <c r="K136">
        <v>33501</v>
      </c>
      <c r="L136" s="11">
        <v>98883</v>
      </c>
      <c r="M136">
        <v>178567</v>
      </c>
      <c r="N136" s="11">
        <v>392019</v>
      </c>
      <c r="O136" s="23">
        <v>1093174</v>
      </c>
      <c r="P136" s="11">
        <v>5218091</v>
      </c>
      <c r="Q136" s="23">
        <v>8027019</v>
      </c>
      <c r="R136" s="11">
        <v>24802518</v>
      </c>
      <c r="S136">
        <v>94605197</v>
      </c>
      <c r="T136" s="11">
        <v>331605241</v>
      </c>
      <c r="U136" s="8">
        <v>808862969</v>
      </c>
      <c r="V136" s="8">
        <v>1334260608</v>
      </c>
      <c r="W136" s="8">
        <v>2234976144</v>
      </c>
    </row>
    <row r="137" spans="9:32" x14ac:dyDescent="0.25">
      <c r="I137" s="11">
        <v>3</v>
      </c>
      <c r="J137" s="11">
        <v>13708</v>
      </c>
      <c r="K137">
        <v>26903</v>
      </c>
      <c r="L137" s="11">
        <v>132780</v>
      </c>
      <c r="M137">
        <v>196108</v>
      </c>
      <c r="N137" s="11">
        <v>347614</v>
      </c>
      <c r="O137" s="23">
        <v>1155239</v>
      </c>
      <c r="P137" s="11">
        <v>5643928</v>
      </c>
      <c r="Q137" s="23">
        <v>8475256</v>
      </c>
      <c r="R137" s="11">
        <v>24959950</v>
      </c>
      <c r="S137">
        <v>86348765</v>
      </c>
      <c r="T137" s="11">
        <v>353095722</v>
      </c>
      <c r="U137" s="8">
        <v>830153983</v>
      </c>
      <c r="V137" s="8">
        <v>1331239414</v>
      </c>
      <c r="W137" s="8">
        <v>2244429019</v>
      </c>
    </row>
    <row r="138" spans="9:32" x14ac:dyDescent="0.25">
      <c r="I138" s="11">
        <v>4</v>
      </c>
      <c r="J138" s="11">
        <v>15842</v>
      </c>
      <c r="K138">
        <v>34765</v>
      </c>
      <c r="L138" s="11">
        <v>140167</v>
      </c>
      <c r="M138">
        <v>186271</v>
      </c>
      <c r="N138" s="11">
        <v>393520</v>
      </c>
      <c r="O138" s="23">
        <v>1101826</v>
      </c>
      <c r="P138" s="11">
        <v>5533469</v>
      </c>
      <c r="Q138" s="23">
        <v>7771730</v>
      </c>
      <c r="R138" s="11">
        <v>25470607</v>
      </c>
      <c r="S138">
        <v>95420762</v>
      </c>
      <c r="T138" s="11">
        <v>320066362</v>
      </c>
      <c r="U138" s="8">
        <v>726924236</v>
      </c>
      <c r="V138" s="8">
        <v>1342702877</v>
      </c>
      <c r="W138" s="8">
        <v>2248896296</v>
      </c>
    </row>
    <row r="139" spans="9:32" x14ac:dyDescent="0.25">
      <c r="I139" s="11">
        <v>5</v>
      </c>
      <c r="J139" s="11">
        <v>12523</v>
      </c>
      <c r="K139">
        <v>30538</v>
      </c>
      <c r="L139" s="11">
        <v>86834</v>
      </c>
      <c r="M139">
        <v>185086</v>
      </c>
      <c r="N139" s="11">
        <v>354251</v>
      </c>
      <c r="O139" s="23">
        <v>1141490</v>
      </c>
      <c r="P139" s="11">
        <v>5302121</v>
      </c>
      <c r="Q139" s="23">
        <v>8751917</v>
      </c>
      <c r="R139" s="11">
        <v>25839364</v>
      </c>
      <c r="S139">
        <v>94112950</v>
      </c>
      <c r="T139" s="11">
        <v>357808925</v>
      </c>
      <c r="U139" s="8">
        <v>741343391</v>
      </c>
      <c r="V139" s="8">
        <v>1489670720</v>
      </c>
      <c r="W139" s="8">
        <v>2264261663</v>
      </c>
    </row>
    <row r="140" spans="9:32" x14ac:dyDescent="0.25">
      <c r="I140" s="11">
        <v>6</v>
      </c>
      <c r="J140" s="11">
        <v>11851</v>
      </c>
      <c r="K140">
        <v>27654</v>
      </c>
      <c r="L140" s="11">
        <v>136888</v>
      </c>
      <c r="M140">
        <v>202153</v>
      </c>
      <c r="N140" s="11">
        <v>372148</v>
      </c>
      <c r="O140" s="23">
        <v>1095940</v>
      </c>
      <c r="P140" s="11">
        <v>4761400</v>
      </c>
      <c r="Q140" s="23">
        <v>8088056</v>
      </c>
      <c r="R140" s="11">
        <v>27015298</v>
      </c>
      <c r="S140">
        <v>95571162</v>
      </c>
      <c r="T140" s="11">
        <v>318084298</v>
      </c>
      <c r="U140" s="8">
        <v>826134073</v>
      </c>
      <c r="V140" s="8">
        <v>1384326208</v>
      </c>
      <c r="W140" s="8">
        <v>2177467781</v>
      </c>
    </row>
    <row r="141" spans="9:32" x14ac:dyDescent="0.25">
      <c r="I141" s="11">
        <v>7</v>
      </c>
      <c r="J141" s="11">
        <v>13353</v>
      </c>
      <c r="K141">
        <v>30696</v>
      </c>
      <c r="L141" s="11">
        <v>102913</v>
      </c>
      <c r="M141">
        <v>178567</v>
      </c>
      <c r="N141" s="11">
        <v>399683</v>
      </c>
      <c r="O141" s="23">
        <v>1190004</v>
      </c>
      <c r="P141" s="11">
        <v>4925232</v>
      </c>
      <c r="Q141" s="23">
        <v>8409320</v>
      </c>
      <c r="R141" s="11">
        <v>26875248</v>
      </c>
      <c r="S141">
        <v>86617131</v>
      </c>
      <c r="T141" s="11">
        <v>358821823</v>
      </c>
      <c r="U141" s="8">
        <v>827807001</v>
      </c>
      <c r="V141" s="8">
        <v>1344260249</v>
      </c>
      <c r="W141" s="8">
        <v>2245931517</v>
      </c>
    </row>
    <row r="142" spans="9:32" x14ac:dyDescent="0.25">
      <c r="I142" s="11">
        <v>8</v>
      </c>
      <c r="J142" s="11">
        <v>12009</v>
      </c>
      <c r="K142">
        <v>31052</v>
      </c>
      <c r="L142" s="11">
        <v>126656</v>
      </c>
      <c r="M142">
        <v>200730</v>
      </c>
      <c r="N142" s="11">
        <v>416829</v>
      </c>
      <c r="O142" s="23">
        <v>1079979</v>
      </c>
      <c r="P142" s="11">
        <v>4940837</v>
      </c>
      <c r="Q142" s="23">
        <v>8010386</v>
      </c>
      <c r="R142" s="11">
        <v>27150290</v>
      </c>
      <c r="S142">
        <v>87582424</v>
      </c>
      <c r="T142" s="11">
        <v>327298556</v>
      </c>
      <c r="U142" s="8">
        <v>811459156</v>
      </c>
      <c r="V142" s="8">
        <v>1338835777</v>
      </c>
      <c r="W142" s="8">
        <v>2283520638</v>
      </c>
    </row>
    <row r="143" spans="9:32" x14ac:dyDescent="0.25">
      <c r="I143" s="11">
        <v>9</v>
      </c>
      <c r="J143" s="11">
        <v>16158</v>
      </c>
      <c r="K143">
        <v>37372</v>
      </c>
      <c r="L143" s="11">
        <v>95051</v>
      </c>
      <c r="M143">
        <v>194172</v>
      </c>
      <c r="N143" s="11">
        <v>401066</v>
      </c>
      <c r="O143" s="23">
        <v>1125095</v>
      </c>
      <c r="P143" s="11">
        <v>5219474</v>
      </c>
      <c r="Q143" s="23">
        <v>8267216</v>
      </c>
      <c r="R143" s="11">
        <v>26120838</v>
      </c>
      <c r="S143">
        <v>93686481</v>
      </c>
      <c r="T143" s="11">
        <v>327314162</v>
      </c>
      <c r="U143" s="8">
        <v>824246706</v>
      </c>
      <c r="V143" s="8">
        <v>1327873766</v>
      </c>
      <c r="W143" s="8">
        <v>2257497695</v>
      </c>
    </row>
    <row r="144" spans="9:32" x14ac:dyDescent="0.25">
      <c r="I144" s="11">
        <v>10</v>
      </c>
      <c r="J144" s="11">
        <v>12009</v>
      </c>
      <c r="K144">
        <v>28523</v>
      </c>
      <c r="L144" s="11">
        <v>137639</v>
      </c>
      <c r="M144">
        <v>183743</v>
      </c>
      <c r="N144" s="11">
        <v>363772</v>
      </c>
      <c r="O144" s="23">
        <v>1090725</v>
      </c>
      <c r="P144" s="11">
        <v>5311326</v>
      </c>
      <c r="Q144" s="23">
        <v>8073833</v>
      </c>
      <c r="R144" s="11">
        <v>27677342</v>
      </c>
      <c r="S144">
        <v>87881644</v>
      </c>
      <c r="T144" s="11">
        <v>332415236</v>
      </c>
      <c r="U144" s="8">
        <v>821279478</v>
      </c>
      <c r="V144" s="8">
        <v>1344566540</v>
      </c>
      <c r="W144" s="8">
        <v>2236944973</v>
      </c>
    </row>
    <row r="145" spans="9:28" x14ac:dyDescent="0.25">
      <c r="I145" s="11">
        <v>11</v>
      </c>
      <c r="J145" s="11">
        <v>12049</v>
      </c>
      <c r="K145">
        <v>23703</v>
      </c>
      <c r="L145" s="11">
        <v>91970</v>
      </c>
      <c r="M145">
        <v>190538</v>
      </c>
      <c r="N145" s="11">
        <v>492799</v>
      </c>
      <c r="O145" s="23">
        <v>1110281</v>
      </c>
      <c r="P145" s="11">
        <v>5242309</v>
      </c>
      <c r="Q145" s="23">
        <v>8422949</v>
      </c>
      <c r="R145" s="11">
        <v>28716077</v>
      </c>
      <c r="S145">
        <v>88813239</v>
      </c>
      <c r="T145" s="11">
        <v>331236925</v>
      </c>
      <c r="U145" s="8">
        <v>819940179</v>
      </c>
      <c r="V145" s="8">
        <v>1349010943</v>
      </c>
      <c r="W145" s="8">
        <v>2249030025</v>
      </c>
    </row>
    <row r="146" spans="9:28" x14ac:dyDescent="0.25">
      <c r="I146" s="11">
        <v>12</v>
      </c>
      <c r="J146" s="11">
        <v>11378</v>
      </c>
      <c r="K146">
        <v>27614</v>
      </c>
      <c r="L146" s="11">
        <v>72572</v>
      </c>
      <c r="M146">
        <v>194884</v>
      </c>
      <c r="N146" s="11">
        <v>379022</v>
      </c>
      <c r="O146" s="23">
        <v>1060108</v>
      </c>
      <c r="P146" s="11">
        <v>5350160</v>
      </c>
      <c r="Q146" s="23">
        <v>8197211</v>
      </c>
      <c r="R146" s="11">
        <v>25489135</v>
      </c>
      <c r="S146">
        <v>86293733</v>
      </c>
      <c r="T146" s="11">
        <v>377944226</v>
      </c>
      <c r="U146" s="8">
        <v>822176031</v>
      </c>
      <c r="V146" s="8">
        <v>1342568792</v>
      </c>
      <c r="W146" s="8">
        <v>2279783316</v>
      </c>
    </row>
    <row r="147" spans="9:28" x14ac:dyDescent="0.25">
      <c r="I147" s="11">
        <v>13</v>
      </c>
      <c r="J147" s="11">
        <v>12088</v>
      </c>
      <c r="K147">
        <v>23427</v>
      </c>
      <c r="L147" s="11">
        <v>152177</v>
      </c>
      <c r="M147">
        <v>188957</v>
      </c>
      <c r="N147" s="11">
        <v>423505</v>
      </c>
      <c r="O147" s="23">
        <v>1078241</v>
      </c>
      <c r="P147" s="11">
        <v>4750220</v>
      </c>
      <c r="Q147" s="23">
        <v>8813902</v>
      </c>
      <c r="R147" s="11">
        <v>28346299</v>
      </c>
      <c r="S147">
        <v>86889486</v>
      </c>
      <c r="T147" s="11">
        <v>366506087</v>
      </c>
      <c r="U147" s="8">
        <v>836316825</v>
      </c>
      <c r="V147" s="8">
        <v>1345467794</v>
      </c>
      <c r="W147" s="8">
        <v>2274760148</v>
      </c>
    </row>
    <row r="148" spans="9:28" x14ac:dyDescent="0.25">
      <c r="I148" s="11">
        <v>14</v>
      </c>
      <c r="J148" s="11">
        <v>8572</v>
      </c>
      <c r="K148">
        <v>39387</v>
      </c>
      <c r="L148" s="11">
        <v>100108</v>
      </c>
      <c r="M148">
        <v>186192</v>
      </c>
      <c r="N148" s="11">
        <v>346469</v>
      </c>
      <c r="O148" s="23">
        <v>1076937</v>
      </c>
      <c r="P148" s="11">
        <v>5217894</v>
      </c>
      <c r="Q148" s="23">
        <v>8055582</v>
      </c>
      <c r="R148" s="11">
        <v>26799594</v>
      </c>
      <c r="S148">
        <v>84408381</v>
      </c>
      <c r="T148" s="11">
        <v>330604313</v>
      </c>
      <c r="U148" s="8">
        <v>825949066</v>
      </c>
      <c r="V148" s="8">
        <v>1469325088</v>
      </c>
      <c r="W148" s="8">
        <v>2253449618</v>
      </c>
    </row>
    <row r="149" spans="9:28" x14ac:dyDescent="0.25">
      <c r="I149" s="11">
        <v>15</v>
      </c>
      <c r="J149" s="11">
        <v>16355</v>
      </c>
      <c r="K149">
        <v>31881</v>
      </c>
      <c r="L149" s="11">
        <v>97738</v>
      </c>
      <c r="M149">
        <v>187733</v>
      </c>
      <c r="N149" s="11">
        <v>383841</v>
      </c>
      <c r="O149" s="23">
        <v>1254794</v>
      </c>
      <c r="P149" s="11">
        <v>4974378</v>
      </c>
      <c r="Q149" s="23">
        <v>9290939</v>
      </c>
      <c r="R149" s="11">
        <v>25894626</v>
      </c>
      <c r="S149">
        <v>85634573</v>
      </c>
      <c r="T149" s="11">
        <v>328677954</v>
      </c>
      <c r="U149" s="8">
        <v>748714410</v>
      </c>
      <c r="V149" s="8">
        <v>1336641566</v>
      </c>
      <c r="W149" s="8">
        <v>2233463730</v>
      </c>
    </row>
    <row r="150" spans="9:28" x14ac:dyDescent="0.25">
      <c r="I150" s="11">
        <v>16</v>
      </c>
      <c r="J150" s="11">
        <v>12958</v>
      </c>
      <c r="K150">
        <v>27338</v>
      </c>
      <c r="L150" s="11">
        <v>132859</v>
      </c>
      <c r="M150">
        <v>201323</v>
      </c>
      <c r="N150" s="11">
        <v>383130</v>
      </c>
      <c r="O150" s="23">
        <v>1096927</v>
      </c>
      <c r="P150" s="11">
        <v>5012089</v>
      </c>
      <c r="Q150" s="23">
        <v>7559424</v>
      </c>
      <c r="R150" s="11">
        <v>26267960</v>
      </c>
      <c r="S150">
        <v>85303828</v>
      </c>
      <c r="T150" s="11">
        <v>356875197</v>
      </c>
      <c r="U150" s="8">
        <v>735303571</v>
      </c>
      <c r="V150" s="8">
        <v>1441119312</v>
      </c>
      <c r="W150" s="8">
        <v>2251541945</v>
      </c>
    </row>
    <row r="151" spans="9:28" x14ac:dyDescent="0.25">
      <c r="I151" s="11">
        <v>17</v>
      </c>
      <c r="J151" s="11">
        <v>16158</v>
      </c>
      <c r="K151">
        <v>25915</v>
      </c>
      <c r="L151" s="11">
        <v>88138</v>
      </c>
      <c r="M151">
        <v>194844</v>
      </c>
      <c r="N151" s="11">
        <v>380325</v>
      </c>
      <c r="O151" s="23">
        <v>1119723</v>
      </c>
      <c r="P151" s="11">
        <v>6014180</v>
      </c>
      <c r="Q151" s="23">
        <v>8146406</v>
      </c>
      <c r="R151" s="11">
        <v>23779783</v>
      </c>
      <c r="S151">
        <v>85335195</v>
      </c>
      <c r="T151" s="11">
        <v>319786500</v>
      </c>
      <c r="U151" s="8">
        <v>820599261</v>
      </c>
      <c r="V151" s="8">
        <v>1343927449</v>
      </c>
      <c r="W151" s="8">
        <v>2196316485</v>
      </c>
    </row>
    <row r="152" spans="9:28" x14ac:dyDescent="0.25">
      <c r="I152" s="11">
        <v>18</v>
      </c>
      <c r="J152" s="11">
        <v>10232</v>
      </c>
      <c r="K152">
        <v>33580</v>
      </c>
      <c r="L152" s="11">
        <v>132632</v>
      </c>
      <c r="M152">
        <v>191446</v>
      </c>
      <c r="N152" s="11">
        <v>363101</v>
      </c>
      <c r="O152" s="23">
        <v>1084404</v>
      </c>
      <c r="P152" s="11">
        <v>5316580</v>
      </c>
      <c r="Q152" s="23">
        <v>8339749</v>
      </c>
      <c r="R152" s="11">
        <v>27764729</v>
      </c>
      <c r="S152">
        <v>91312596</v>
      </c>
      <c r="T152" s="11">
        <v>326099861</v>
      </c>
      <c r="U152" s="8">
        <v>806267967</v>
      </c>
      <c r="V152" s="8">
        <v>1343098926</v>
      </c>
      <c r="W152" s="8">
        <v>2237559530</v>
      </c>
    </row>
    <row r="153" spans="9:28" x14ac:dyDescent="0.25">
      <c r="I153" s="11">
        <v>19</v>
      </c>
      <c r="J153" s="11">
        <v>10508</v>
      </c>
      <c r="K153">
        <v>29392</v>
      </c>
      <c r="L153" s="11">
        <v>183229</v>
      </c>
      <c r="M153">
        <v>182400</v>
      </c>
      <c r="N153" s="11">
        <v>357688</v>
      </c>
      <c r="O153" s="23">
        <v>1240928</v>
      </c>
      <c r="P153" s="11">
        <v>5559503</v>
      </c>
      <c r="Q153" s="23">
        <v>7989014</v>
      </c>
      <c r="R153" s="11">
        <v>23855559</v>
      </c>
      <c r="S153">
        <v>84673507</v>
      </c>
      <c r="T153" s="11">
        <v>359778821</v>
      </c>
      <c r="U153" s="8">
        <v>815100912</v>
      </c>
      <c r="V153" s="8">
        <v>1458625952</v>
      </c>
      <c r="W153" s="8">
        <v>2220696446</v>
      </c>
    </row>
    <row r="154" spans="9:28" x14ac:dyDescent="0.25">
      <c r="I154" s="11">
        <v>20</v>
      </c>
      <c r="J154" s="11">
        <v>9086</v>
      </c>
      <c r="K154">
        <v>23348</v>
      </c>
      <c r="L154" s="11">
        <v>98449</v>
      </c>
      <c r="M154">
        <v>212069</v>
      </c>
      <c r="N154" s="11">
        <v>353579</v>
      </c>
      <c r="O154" s="23">
        <v>1156384</v>
      </c>
      <c r="P154" s="11">
        <v>5550575</v>
      </c>
      <c r="Q154" s="23">
        <v>8728095</v>
      </c>
      <c r="R154" s="11">
        <v>27977470</v>
      </c>
      <c r="S154">
        <v>90172211</v>
      </c>
      <c r="T154" s="11">
        <v>321105650</v>
      </c>
      <c r="U154" s="8">
        <v>732363364</v>
      </c>
      <c r="V154" s="8">
        <v>1340489821</v>
      </c>
      <c r="W154" s="8">
        <v>2260644756</v>
      </c>
    </row>
    <row r="155" spans="9:28" x14ac:dyDescent="0.25">
      <c r="I155" s="10" t="s">
        <v>18</v>
      </c>
      <c r="J155" s="10">
        <f t="shared" ref="J155:Q155" si="50">AVERAGE(J135:J154)</f>
        <v>12696.9</v>
      </c>
      <c r="K155" s="14">
        <f t="shared" si="50"/>
        <v>29745.75</v>
      </c>
      <c r="L155" s="10">
        <f t="shared" si="50"/>
        <v>114208.3</v>
      </c>
      <c r="M155" s="14">
        <f t="shared" si="50"/>
        <v>191833.55</v>
      </c>
      <c r="N155" s="10">
        <f t="shared" si="50"/>
        <v>383149.85</v>
      </c>
      <c r="O155" s="14">
        <f t="shared" si="50"/>
        <v>1142114.6000000001</v>
      </c>
      <c r="P155" s="10">
        <f t="shared" si="50"/>
        <v>5221762.5</v>
      </c>
      <c r="Q155" s="14">
        <f t="shared" si="50"/>
        <v>8290315.2999999998</v>
      </c>
      <c r="R155" s="10">
        <f>AVERAGE(R135:R154)</f>
        <v>26468238.449999999</v>
      </c>
      <c r="S155" s="14">
        <f t="shared" ref="S155:W155" si="51">AVERAGE(S135:S154)</f>
        <v>88971992.099999994</v>
      </c>
      <c r="T155" s="10">
        <f t="shared" si="51"/>
        <v>338763067.64999998</v>
      </c>
      <c r="U155" s="15">
        <f>AVERAGE(U135:U154)</f>
        <v>798896173.89999998</v>
      </c>
      <c r="V155" s="15">
        <f>AVERAGE(V135:V154)</f>
        <v>1367484844.05</v>
      </c>
      <c r="W155" s="15">
        <f t="shared" si="51"/>
        <v>2242801833.5500002</v>
      </c>
      <c r="X155">
        <v>3329529271</v>
      </c>
      <c r="Y155">
        <v>5171001532</v>
      </c>
      <c r="Z155">
        <v>7457199029</v>
      </c>
      <c r="AA155">
        <v>9490061159</v>
      </c>
      <c r="AB155">
        <v>11507094476</v>
      </c>
    </row>
    <row r="157" spans="9:28" x14ac:dyDescent="0.25">
      <c r="I157" s="27" t="s">
        <v>43</v>
      </c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 spans="9:28" x14ac:dyDescent="0.25"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 spans="9:28" x14ac:dyDescent="0.25">
      <c r="I159" s="12"/>
      <c r="J159" s="26" t="s">
        <v>16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</row>
    <row r="160" spans="9:28" x14ac:dyDescent="0.25">
      <c r="I160" s="16"/>
      <c r="J160" s="10">
        <v>10</v>
      </c>
      <c r="K160" s="6">
        <v>20</v>
      </c>
      <c r="L160" s="10">
        <v>50</v>
      </c>
      <c r="M160" s="6">
        <v>100</v>
      </c>
      <c r="N160" s="17">
        <v>200</v>
      </c>
      <c r="O160" s="7">
        <v>500</v>
      </c>
      <c r="P160" s="17">
        <v>1000</v>
      </c>
      <c r="Q160" s="7">
        <v>2000</v>
      </c>
      <c r="R160" s="17">
        <v>2500</v>
      </c>
      <c r="S160" s="7">
        <v>10000</v>
      </c>
      <c r="T160" s="17">
        <v>20000</v>
      </c>
      <c r="U160" s="13">
        <v>30000</v>
      </c>
      <c r="V160" s="13">
        <v>40000</v>
      </c>
      <c r="W160" s="13">
        <v>50000</v>
      </c>
    </row>
    <row r="161" spans="9:23" x14ac:dyDescent="0.25">
      <c r="I161" s="11">
        <v>1</v>
      </c>
      <c r="J161" s="11">
        <v>45037</v>
      </c>
      <c r="K161">
        <v>157827</v>
      </c>
      <c r="L161" s="11">
        <v>368790</v>
      </c>
      <c r="M161" s="22">
        <v>1216196</v>
      </c>
      <c r="N161" s="11">
        <v>6515671</v>
      </c>
      <c r="O161" s="23">
        <v>89403579</v>
      </c>
      <c r="P161" s="11">
        <v>775875683</v>
      </c>
      <c r="Q161" s="23">
        <v>8260790573</v>
      </c>
      <c r="R161" s="11">
        <v>17755308896</v>
      </c>
      <c r="T161" s="11"/>
      <c r="U161" s="8"/>
      <c r="V161" s="8"/>
      <c r="W161" s="8"/>
    </row>
    <row r="162" spans="9:23" x14ac:dyDescent="0.25">
      <c r="I162" s="11">
        <v>2</v>
      </c>
      <c r="J162" s="11">
        <v>49382</v>
      </c>
      <c r="K162">
        <v>120415</v>
      </c>
      <c r="L162" s="11">
        <v>407348</v>
      </c>
      <c r="M162" s="22">
        <v>1214380</v>
      </c>
      <c r="N162" s="11">
        <v>6618940</v>
      </c>
      <c r="O162" s="23">
        <v>92205909</v>
      </c>
      <c r="P162" s="11">
        <v>763682858</v>
      </c>
      <c r="R162" s="11"/>
      <c r="T162" s="11"/>
      <c r="U162" s="8"/>
      <c r="V162" s="8"/>
      <c r="W162" s="8"/>
    </row>
    <row r="163" spans="9:23" x14ac:dyDescent="0.25">
      <c r="I163" s="11">
        <v>3</v>
      </c>
      <c r="J163" s="11">
        <v>55387</v>
      </c>
      <c r="K163">
        <v>158222</v>
      </c>
      <c r="L163" s="11">
        <v>409797</v>
      </c>
      <c r="M163" s="22">
        <v>1215130</v>
      </c>
      <c r="N163" s="11">
        <v>6748481</v>
      </c>
      <c r="O163" s="23">
        <v>89329229</v>
      </c>
      <c r="P163" s="11">
        <v>766404675</v>
      </c>
      <c r="R163" s="11"/>
      <c r="T163" s="11"/>
      <c r="U163" s="8"/>
      <c r="V163" s="8"/>
      <c r="W163" s="8"/>
    </row>
    <row r="164" spans="9:23" x14ac:dyDescent="0.25">
      <c r="I164" s="11">
        <v>4</v>
      </c>
      <c r="J164" s="11">
        <v>68187</v>
      </c>
      <c r="K164">
        <v>131673</v>
      </c>
      <c r="L164" s="11">
        <v>387476</v>
      </c>
      <c r="M164" s="22">
        <v>1184118</v>
      </c>
      <c r="N164" s="11">
        <v>6623799</v>
      </c>
      <c r="O164" s="23">
        <v>91490215</v>
      </c>
      <c r="P164" s="11">
        <v>760655185</v>
      </c>
      <c r="R164" s="11"/>
      <c r="T164" s="11"/>
      <c r="U164" s="8"/>
      <c r="V164" s="8"/>
      <c r="W164" s="8"/>
    </row>
    <row r="165" spans="9:23" x14ac:dyDescent="0.25">
      <c r="I165" s="11">
        <v>5</v>
      </c>
      <c r="J165" s="11">
        <v>47683</v>
      </c>
      <c r="K165">
        <v>158459</v>
      </c>
      <c r="L165" s="11">
        <v>376997</v>
      </c>
      <c r="M165" s="22">
        <v>1231288</v>
      </c>
      <c r="N165" s="11">
        <v>6562841</v>
      </c>
      <c r="O165" s="23">
        <v>87846167</v>
      </c>
      <c r="P165" s="11">
        <v>770032683</v>
      </c>
      <c r="R165" s="11"/>
      <c r="T165" s="11"/>
      <c r="U165" s="8"/>
      <c r="V165" s="8"/>
      <c r="W165" s="8"/>
    </row>
    <row r="166" spans="9:23" x14ac:dyDescent="0.25">
      <c r="I166" s="11">
        <v>6</v>
      </c>
      <c r="J166" s="11">
        <v>62577</v>
      </c>
      <c r="K166">
        <v>131437</v>
      </c>
      <c r="L166" s="11">
        <v>389649</v>
      </c>
      <c r="M166" s="22">
        <v>1207229</v>
      </c>
      <c r="N166" s="11">
        <v>6517370</v>
      </c>
      <c r="O166" s="23">
        <v>94651498</v>
      </c>
      <c r="P166" s="11"/>
      <c r="R166" s="11"/>
      <c r="T166" s="11"/>
      <c r="U166" s="8"/>
      <c r="V166" s="8"/>
      <c r="W166" s="8"/>
    </row>
    <row r="167" spans="9:23" x14ac:dyDescent="0.25">
      <c r="I167" s="11">
        <v>7</v>
      </c>
      <c r="J167" s="11">
        <v>63051</v>
      </c>
      <c r="K167">
        <v>154943</v>
      </c>
      <c r="L167" s="11">
        <v>395337</v>
      </c>
      <c r="M167" s="22">
        <v>1208059</v>
      </c>
      <c r="N167" s="11">
        <v>6769933</v>
      </c>
      <c r="O167" s="23">
        <v>91604467</v>
      </c>
      <c r="P167" s="11"/>
      <c r="R167" s="11"/>
      <c r="T167" s="11"/>
      <c r="U167" s="8"/>
      <c r="V167" s="8"/>
      <c r="W167" s="8"/>
    </row>
    <row r="168" spans="9:23" x14ac:dyDescent="0.25">
      <c r="I168" s="11">
        <v>8</v>
      </c>
      <c r="J168" s="11">
        <v>56059</v>
      </c>
      <c r="K168">
        <v>167111</v>
      </c>
      <c r="L168" s="11">
        <v>377797</v>
      </c>
      <c r="M168" s="22">
        <v>1230537</v>
      </c>
      <c r="N168" s="11">
        <v>6592392</v>
      </c>
      <c r="O168" s="23">
        <v>93564328</v>
      </c>
      <c r="P168" s="11"/>
      <c r="R168" s="11"/>
      <c r="T168" s="11"/>
      <c r="U168" s="8"/>
      <c r="V168" s="8"/>
      <c r="W168" s="8"/>
    </row>
    <row r="169" spans="9:23" x14ac:dyDescent="0.25">
      <c r="I169" s="11">
        <v>9</v>
      </c>
      <c r="J169" s="11">
        <v>67871</v>
      </c>
      <c r="K169">
        <v>134321</v>
      </c>
      <c r="L169" s="11">
        <v>428602</v>
      </c>
      <c r="M169" s="22">
        <v>1253411</v>
      </c>
      <c r="N169" s="11">
        <v>6704273</v>
      </c>
      <c r="O169" s="23">
        <v>93267281</v>
      </c>
      <c r="P169" s="11"/>
      <c r="R169" s="11"/>
      <c r="T169" s="11"/>
      <c r="U169" s="8"/>
      <c r="V169" s="8"/>
      <c r="W169" s="8"/>
    </row>
    <row r="170" spans="9:23" x14ac:dyDescent="0.25">
      <c r="I170" s="11">
        <v>10</v>
      </c>
      <c r="J170" s="11">
        <v>46538</v>
      </c>
      <c r="K170">
        <v>152967</v>
      </c>
      <c r="L170" s="11">
        <v>405451</v>
      </c>
      <c r="M170" s="22">
        <v>1312947</v>
      </c>
      <c r="N170" s="11">
        <v>6785261</v>
      </c>
      <c r="O170" s="23">
        <v>92197968</v>
      </c>
      <c r="P170" s="11"/>
      <c r="R170" s="11"/>
      <c r="T170" s="11"/>
      <c r="U170" s="8"/>
      <c r="V170" s="8"/>
      <c r="W170" s="8"/>
    </row>
    <row r="171" spans="9:23" x14ac:dyDescent="0.25">
      <c r="I171" s="11">
        <v>11</v>
      </c>
      <c r="J171" s="11">
        <v>48671</v>
      </c>
      <c r="K171">
        <v>170232</v>
      </c>
      <c r="L171" s="11">
        <v>403081</v>
      </c>
      <c r="M171" s="22">
        <v>1202053</v>
      </c>
      <c r="N171" s="11">
        <v>6689498</v>
      </c>
      <c r="O171" s="23">
        <v>91092546</v>
      </c>
      <c r="P171" s="11"/>
      <c r="R171" s="11"/>
      <c r="T171" s="11"/>
      <c r="U171" s="8"/>
      <c r="V171" s="8"/>
      <c r="W171" s="8"/>
    </row>
    <row r="172" spans="9:23" x14ac:dyDescent="0.25">
      <c r="I172" s="11">
        <v>12</v>
      </c>
      <c r="J172" s="11">
        <v>76681</v>
      </c>
      <c r="K172">
        <v>156562</v>
      </c>
      <c r="L172" s="11">
        <v>412444</v>
      </c>
      <c r="M172" s="22">
        <v>1222162</v>
      </c>
      <c r="N172" s="11">
        <v>6589982</v>
      </c>
      <c r="O172" s="23">
        <v>91987519</v>
      </c>
      <c r="P172" s="11"/>
      <c r="R172" s="11"/>
      <c r="T172" s="11"/>
      <c r="U172" s="8"/>
      <c r="V172" s="8"/>
      <c r="W172" s="8"/>
    </row>
    <row r="173" spans="9:23" x14ac:dyDescent="0.25">
      <c r="I173" s="11">
        <v>13</v>
      </c>
      <c r="J173" s="11">
        <v>67634</v>
      </c>
      <c r="K173">
        <v>162725</v>
      </c>
      <c r="L173" s="11">
        <v>410903</v>
      </c>
      <c r="M173" s="22">
        <v>1198221</v>
      </c>
      <c r="N173" s="11">
        <v>6570268</v>
      </c>
      <c r="O173" s="23">
        <v>90657544</v>
      </c>
      <c r="P173" s="11"/>
      <c r="R173" s="11"/>
      <c r="T173" s="11"/>
      <c r="U173" s="8"/>
      <c r="V173" s="8"/>
      <c r="W173" s="8"/>
    </row>
    <row r="174" spans="9:23" x14ac:dyDescent="0.25">
      <c r="I174" s="11">
        <v>14</v>
      </c>
      <c r="J174" s="11">
        <v>61274</v>
      </c>
      <c r="K174">
        <v>128829</v>
      </c>
      <c r="L174" s="11">
        <v>429076</v>
      </c>
      <c r="M174" s="22">
        <v>1182577</v>
      </c>
      <c r="N174" s="11">
        <v>6914525</v>
      </c>
      <c r="O174" s="23">
        <v>91816022</v>
      </c>
      <c r="P174" s="11"/>
      <c r="R174" s="11"/>
      <c r="T174" s="11"/>
      <c r="U174" s="8"/>
      <c r="V174" s="8"/>
      <c r="W174" s="8"/>
    </row>
    <row r="175" spans="9:23" x14ac:dyDescent="0.25">
      <c r="I175" s="11">
        <v>15</v>
      </c>
      <c r="J175" s="11">
        <v>61827</v>
      </c>
      <c r="K175">
        <v>156602</v>
      </c>
      <c r="L175" s="11">
        <v>401738</v>
      </c>
      <c r="M175" s="22">
        <v>1211653</v>
      </c>
      <c r="N175" s="11">
        <v>6640353</v>
      </c>
      <c r="O175" s="23">
        <v>93238837</v>
      </c>
      <c r="P175" s="11"/>
      <c r="R175" s="11"/>
      <c r="T175" s="11"/>
      <c r="U175" s="8"/>
      <c r="V175" s="8"/>
      <c r="W175" s="8"/>
    </row>
    <row r="176" spans="9:23" x14ac:dyDescent="0.25">
      <c r="I176" s="11">
        <v>16</v>
      </c>
      <c r="J176" s="11">
        <v>65540</v>
      </c>
      <c r="K176">
        <v>151111</v>
      </c>
      <c r="L176" s="11">
        <v>382972</v>
      </c>
      <c r="M176" s="22">
        <v>1215683</v>
      </c>
      <c r="N176" s="11">
        <v>6702101</v>
      </c>
      <c r="O176" s="23">
        <v>93584042</v>
      </c>
      <c r="P176" s="11"/>
      <c r="R176" s="11"/>
      <c r="T176" s="11"/>
      <c r="U176" s="8"/>
      <c r="V176" s="8"/>
      <c r="W176" s="8"/>
    </row>
    <row r="177" spans="9:23" x14ac:dyDescent="0.25">
      <c r="I177" s="11">
        <v>17</v>
      </c>
      <c r="J177" s="11">
        <v>62222</v>
      </c>
      <c r="K177">
        <v>129935</v>
      </c>
      <c r="L177" s="11">
        <v>445471</v>
      </c>
      <c r="M177" s="22">
        <v>1275140</v>
      </c>
      <c r="N177" s="11">
        <v>6868145</v>
      </c>
      <c r="O177" s="23">
        <v>90267184</v>
      </c>
      <c r="P177" s="11"/>
      <c r="R177" s="11"/>
      <c r="T177" s="11"/>
      <c r="U177" s="8"/>
      <c r="V177" s="8"/>
      <c r="W177" s="8"/>
    </row>
    <row r="178" spans="9:23" x14ac:dyDescent="0.25">
      <c r="I178" s="11">
        <v>18</v>
      </c>
      <c r="J178" s="11">
        <v>70399</v>
      </c>
      <c r="K178">
        <v>171456</v>
      </c>
      <c r="L178" s="11">
        <v>368118</v>
      </c>
      <c r="M178" s="22">
        <v>1216118</v>
      </c>
      <c r="N178" s="11">
        <v>6780283</v>
      </c>
      <c r="O178" s="23">
        <v>90584458</v>
      </c>
      <c r="P178" s="11"/>
      <c r="R178" s="11"/>
      <c r="T178" s="11"/>
      <c r="U178" s="8"/>
      <c r="V178" s="8"/>
      <c r="W178" s="8"/>
    </row>
    <row r="179" spans="9:23" x14ac:dyDescent="0.25">
      <c r="I179" s="11">
        <v>19</v>
      </c>
      <c r="J179" s="11">
        <v>61511</v>
      </c>
      <c r="K179">
        <v>165451</v>
      </c>
      <c r="L179" s="11">
        <v>410231</v>
      </c>
      <c r="M179" s="22">
        <v>1177481</v>
      </c>
      <c r="N179" s="11">
        <v>6636520</v>
      </c>
      <c r="O179" s="23">
        <v>92637632</v>
      </c>
      <c r="P179" s="11"/>
      <c r="R179" s="11"/>
      <c r="T179" s="11"/>
      <c r="U179" s="8"/>
      <c r="V179" s="8"/>
      <c r="W179" s="8"/>
    </row>
    <row r="180" spans="9:23" x14ac:dyDescent="0.25">
      <c r="I180" s="11">
        <v>20</v>
      </c>
      <c r="J180" s="11">
        <v>36780</v>
      </c>
      <c r="K180">
        <v>148859</v>
      </c>
      <c r="L180" s="11">
        <v>399802</v>
      </c>
      <c r="M180" s="22">
        <v>1226745</v>
      </c>
      <c r="N180" s="11">
        <v>6443928</v>
      </c>
      <c r="O180" s="23">
        <v>94468742</v>
      </c>
      <c r="P180" s="11"/>
      <c r="R180" s="11"/>
      <c r="T180" s="11"/>
      <c r="U180" s="8"/>
      <c r="V180" s="8"/>
      <c r="W180" s="8"/>
    </row>
    <row r="181" spans="9:23" x14ac:dyDescent="0.25">
      <c r="I181" s="10" t="s">
        <v>18</v>
      </c>
      <c r="J181" s="10">
        <f t="shared" ref="J181:Q181" si="52">AVERAGE(J161:J180)</f>
        <v>58715.55</v>
      </c>
      <c r="K181" s="14">
        <f t="shared" si="52"/>
        <v>150456.85</v>
      </c>
      <c r="L181" s="10">
        <f t="shared" si="52"/>
        <v>400554</v>
      </c>
      <c r="M181" s="14">
        <f t="shared" si="52"/>
        <v>1220056.3999999999</v>
      </c>
      <c r="N181" s="10">
        <f t="shared" si="52"/>
        <v>6663728.2000000002</v>
      </c>
      <c r="O181" s="14">
        <f t="shared" si="52"/>
        <v>91794758.349999994</v>
      </c>
      <c r="P181" s="10">
        <f t="shared" si="52"/>
        <v>767330216.79999995</v>
      </c>
      <c r="Q181" s="14">
        <f t="shared" si="52"/>
        <v>8260790573</v>
      </c>
      <c r="R181" s="10">
        <f>AVERAGE(R161:R180)</f>
        <v>17755308896</v>
      </c>
      <c r="S181" s="14" t="e">
        <f t="shared" ref="S181:W181" si="53">AVERAGE(S161:S180)</f>
        <v>#DIV/0!</v>
      </c>
      <c r="T181" s="10" t="e">
        <f t="shared" si="53"/>
        <v>#DIV/0!</v>
      </c>
      <c r="U181" s="15" t="e">
        <f>AVERAGE(U161:U180)</f>
        <v>#DIV/0!</v>
      </c>
      <c r="V181" s="15" t="e">
        <f>AVERAGE(V161:V180)</f>
        <v>#DIV/0!</v>
      </c>
      <c r="W181" s="15" t="e">
        <f t="shared" si="53"/>
        <v>#DIV/0!</v>
      </c>
    </row>
    <row r="183" spans="9:23" x14ac:dyDescent="0.25">
      <c r="I183" s="27" t="s">
        <v>44</v>
      </c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 spans="9:23" x14ac:dyDescent="0.25"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 spans="9:23" x14ac:dyDescent="0.25">
      <c r="I185" s="12"/>
      <c r="J185" s="26" t="s">
        <v>16</v>
      </c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</row>
    <row r="186" spans="9:23" x14ac:dyDescent="0.25">
      <c r="I186" s="16"/>
      <c r="J186" s="10">
        <v>10</v>
      </c>
      <c r="K186" s="6">
        <v>20</v>
      </c>
      <c r="L186" s="10">
        <v>50</v>
      </c>
      <c r="M186" s="6">
        <v>100</v>
      </c>
      <c r="N186" s="17">
        <v>200</v>
      </c>
      <c r="O186" s="7">
        <v>500</v>
      </c>
      <c r="P186" s="17">
        <v>1000</v>
      </c>
      <c r="Q186" s="7">
        <v>2000</v>
      </c>
      <c r="R186" s="17">
        <v>5000</v>
      </c>
      <c r="S186" s="7">
        <v>10000</v>
      </c>
      <c r="T186" s="17">
        <v>15000</v>
      </c>
      <c r="U186" s="13">
        <v>30000</v>
      </c>
      <c r="V186" s="13">
        <v>40000</v>
      </c>
      <c r="W186" s="13">
        <v>50000</v>
      </c>
    </row>
    <row r="187" spans="9:23" x14ac:dyDescent="0.25">
      <c r="I187" s="11">
        <v>1</v>
      </c>
      <c r="J187" s="11">
        <v>52306</v>
      </c>
      <c r="K187">
        <v>126775</v>
      </c>
      <c r="L187" s="11">
        <v>232177</v>
      </c>
      <c r="M187">
        <v>428799</v>
      </c>
      <c r="N187" s="11">
        <v>794587</v>
      </c>
      <c r="O187">
        <v>4049618</v>
      </c>
      <c r="P187" s="11">
        <v>17888545</v>
      </c>
      <c r="Q187">
        <v>92018966</v>
      </c>
      <c r="R187" s="11">
        <v>743216022</v>
      </c>
      <c r="S187">
        <v>4102445628</v>
      </c>
      <c r="T187" s="11">
        <v>10215597030</v>
      </c>
      <c r="U187" s="8"/>
      <c r="V187" s="8"/>
      <c r="W187" s="8"/>
    </row>
    <row r="188" spans="9:23" x14ac:dyDescent="0.25">
      <c r="I188" s="11">
        <v>2</v>
      </c>
      <c r="J188" s="11">
        <v>58982</v>
      </c>
      <c r="K188">
        <v>107338</v>
      </c>
      <c r="L188" s="11">
        <v>248217</v>
      </c>
      <c r="M188">
        <v>437017</v>
      </c>
      <c r="N188" s="11">
        <v>754093</v>
      </c>
      <c r="O188">
        <v>4614319</v>
      </c>
      <c r="P188" s="11">
        <v>17421188</v>
      </c>
      <c r="Q188">
        <v>108908994</v>
      </c>
      <c r="R188" s="11">
        <v>722058223</v>
      </c>
      <c r="T188" s="11"/>
      <c r="U188" s="8"/>
      <c r="V188" s="8"/>
      <c r="W188" s="8"/>
    </row>
    <row r="189" spans="9:23" x14ac:dyDescent="0.25">
      <c r="I189" s="11">
        <v>3</v>
      </c>
      <c r="J189" s="11">
        <v>60009</v>
      </c>
      <c r="K189">
        <v>117609</v>
      </c>
      <c r="L189" s="11">
        <v>237590</v>
      </c>
      <c r="M189">
        <v>411693</v>
      </c>
      <c r="N189" s="11">
        <v>754291</v>
      </c>
      <c r="O189">
        <v>3994072</v>
      </c>
      <c r="P189" s="11">
        <v>18067864</v>
      </c>
      <c r="Q189">
        <v>91872200</v>
      </c>
      <c r="R189" s="11">
        <v>694009128</v>
      </c>
      <c r="T189" s="11"/>
      <c r="U189" s="8"/>
      <c r="V189" s="8"/>
      <c r="W189" s="8"/>
    </row>
    <row r="190" spans="9:23" x14ac:dyDescent="0.25">
      <c r="I190" s="11">
        <v>4</v>
      </c>
      <c r="J190" s="11">
        <v>60799</v>
      </c>
      <c r="K190">
        <v>103585</v>
      </c>
      <c r="L190" s="11">
        <v>194923</v>
      </c>
      <c r="M190">
        <v>442231</v>
      </c>
      <c r="N190" s="11">
        <v>788463</v>
      </c>
      <c r="O190">
        <v>3988739</v>
      </c>
      <c r="P190" s="11">
        <v>18517128</v>
      </c>
      <c r="Q190">
        <v>89830917</v>
      </c>
      <c r="R190" s="11">
        <v>852935050</v>
      </c>
      <c r="T190" s="11"/>
      <c r="U190" s="8"/>
      <c r="V190" s="8"/>
      <c r="W190" s="8"/>
    </row>
    <row r="191" spans="9:23" x14ac:dyDescent="0.25">
      <c r="I191" s="11">
        <v>5</v>
      </c>
      <c r="J191" s="11">
        <v>56730</v>
      </c>
      <c r="K191">
        <v>95368</v>
      </c>
      <c r="L191" s="11">
        <v>244463</v>
      </c>
      <c r="M191">
        <v>481343</v>
      </c>
      <c r="N191" s="11">
        <v>889673</v>
      </c>
      <c r="O191">
        <v>3979455</v>
      </c>
      <c r="P191" s="11">
        <v>16987726</v>
      </c>
      <c r="Q191">
        <v>95564920</v>
      </c>
      <c r="R191" s="11">
        <v>753684008</v>
      </c>
      <c r="T191" s="11"/>
      <c r="U191" s="8"/>
      <c r="V191" s="8"/>
      <c r="W191" s="8"/>
    </row>
    <row r="192" spans="9:23" x14ac:dyDescent="0.25">
      <c r="I192" s="11">
        <v>6</v>
      </c>
      <c r="J192" s="11">
        <v>79525</v>
      </c>
      <c r="K192">
        <v>144078</v>
      </c>
      <c r="L192" s="11">
        <v>236365</v>
      </c>
      <c r="M192">
        <v>475140</v>
      </c>
      <c r="N192" s="11">
        <v>774874</v>
      </c>
      <c r="O192">
        <v>4062378</v>
      </c>
      <c r="P192" s="11">
        <v>19553928</v>
      </c>
      <c r="Q192">
        <v>99740879</v>
      </c>
      <c r="R192" s="11"/>
      <c r="T192" s="11"/>
      <c r="U192" s="8"/>
      <c r="V192" s="8"/>
      <c r="W192" s="8"/>
    </row>
    <row r="193" spans="9:23" x14ac:dyDescent="0.25">
      <c r="I193" s="11">
        <v>7</v>
      </c>
      <c r="J193" s="11">
        <v>65422</v>
      </c>
      <c r="K193">
        <v>141471</v>
      </c>
      <c r="L193" s="11">
        <v>242054</v>
      </c>
      <c r="M193">
        <v>411456</v>
      </c>
      <c r="N193" s="11">
        <v>832315</v>
      </c>
      <c r="O193">
        <v>4095366</v>
      </c>
      <c r="P193" s="11">
        <v>16913731</v>
      </c>
      <c r="Q193">
        <v>92062976</v>
      </c>
      <c r="R193" s="11"/>
      <c r="T193" s="11"/>
      <c r="U193" s="8"/>
      <c r="V193" s="8"/>
      <c r="W193" s="8"/>
    </row>
    <row r="194" spans="9:23" x14ac:dyDescent="0.25">
      <c r="I194" s="11">
        <v>8</v>
      </c>
      <c r="J194" s="11">
        <v>54202</v>
      </c>
      <c r="K194">
        <v>130449</v>
      </c>
      <c r="L194" s="11">
        <v>260266</v>
      </c>
      <c r="M194">
        <v>414222</v>
      </c>
      <c r="N194" s="11">
        <v>807387</v>
      </c>
      <c r="O194">
        <v>4238655</v>
      </c>
      <c r="P194" s="11">
        <v>18074580</v>
      </c>
      <c r="Q194">
        <v>107017715</v>
      </c>
      <c r="R194" s="11"/>
      <c r="T194" s="11"/>
      <c r="U194" s="8"/>
      <c r="V194" s="8"/>
      <c r="W194" s="8"/>
    </row>
    <row r="195" spans="9:23" x14ac:dyDescent="0.25">
      <c r="I195" s="11">
        <v>9</v>
      </c>
      <c r="J195" s="11">
        <v>51318</v>
      </c>
      <c r="K195">
        <v>132227</v>
      </c>
      <c r="L195" s="11">
        <v>214557</v>
      </c>
      <c r="M195">
        <v>446617</v>
      </c>
      <c r="N195" s="11">
        <v>826705</v>
      </c>
      <c r="O195">
        <v>4136689</v>
      </c>
      <c r="P195" s="11">
        <v>16945652</v>
      </c>
      <c r="Q195">
        <v>100633600</v>
      </c>
      <c r="R195" s="11"/>
      <c r="T195" s="11"/>
      <c r="U195" s="8"/>
      <c r="V195" s="8"/>
      <c r="W195" s="8"/>
    </row>
    <row r="196" spans="9:23" x14ac:dyDescent="0.25">
      <c r="I196" s="11">
        <v>10</v>
      </c>
      <c r="J196" s="11">
        <v>65225</v>
      </c>
      <c r="K196">
        <v>129422</v>
      </c>
      <c r="L196" s="11">
        <v>229372</v>
      </c>
      <c r="M196">
        <v>425876</v>
      </c>
      <c r="N196" s="11">
        <v>798063</v>
      </c>
      <c r="O196">
        <v>4103701</v>
      </c>
      <c r="P196" s="11">
        <v>17536704</v>
      </c>
      <c r="Q196">
        <v>90465900</v>
      </c>
      <c r="R196" s="11"/>
      <c r="T196" s="11"/>
      <c r="U196" s="8"/>
      <c r="V196" s="8"/>
      <c r="W196" s="8"/>
    </row>
    <row r="197" spans="9:23" x14ac:dyDescent="0.25">
      <c r="I197" s="11">
        <v>11</v>
      </c>
      <c r="J197" s="11">
        <v>53807</v>
      </c>
      <c r="K197">
        <v>122908</v>
      </c>
      <c r="L197" s="11">
        <v>265520</v>
      </c>
      <c r="M197">
        <v>466883</v>
      </c>
      <c r="N197" s="11">
        <v>839347</v>
      </c>
      <c r="O197">
        <v>4444719</v>
      </c>
      <c r="P197" s="11">
        <v>17527222</v>
      </c>
      <c r="Q197">
        <v>111731630</v>
      </c>
      <c r="R197" s="11"/>
      <c r="T197" s="11"/>
      <c r="U197" s="8"/>
      <c r="V197" s="8"/>
      <c r="W197" s="8"/>
    </row>
    <row r="198" spans="9:23" x14ac:dyDescent="0.25">
      <c r="I198" s="11">
        <v>12</v>
      </c>
      <c r="J198" s="11">
        <v>43930</v>
      </c>
      <c r="K198">
        <v>125668</v>
      </c>
      <c r="L198" s="11">
        <v>310992</v>
      </c>
      <c r="M198">
        <v>422775</v>
      </c>
      <c r="N198" s="11">
        <v>787910</v>
      </c>
      <c r="O198">
        <v>4029865</v>
      </c>
      <c r="P198" s="11">
        <v>18715054</v>
      </c>
      <c r="Q198">
        <v>91115381</v>
      </c>
      <c r="R198" s="11"/>
      <c r="T198" s="11"/>
      <c r="U198" s="8"/>
      <c r="V198" s="8"/>
      <c r="W198" s="8"/>
    </row>
    <row r="199" spans="9:23" x14ac:dyDescent="0.25">
      <c r="I199" s="11">
        <v>13</v>
      </c>
      <c r="J199" s="11">
        <v>52977</v>
      </c>
      <c r="K199">
        <v>115911</v>
      </c>
      <c r="L199" s="11">
        <v>206775</v>
      </c>
      <c r="M199">
        <v>428997</v>
      </c>
      <c r="N199" s="11">
        <v>774241</v>
      </c>
      <c r="O199">
        <v>4018684</v>
      </c>
      <c r="P199" s="11">
        <v>18832269</v>
      </c>
      <c r="Q199">
        <v>104901449</v>
      </c>
      <c r="R199" s="11"/>
      <c r="T199" s="11"/>
      <c r="U199" s="8"/>
      <c r="V199" s="8"/>
      <c r="W199" s="8"/>
    </row>
    <row r="200" spans="9:23" x14ac:dyDescent="0.25">
      <c r="I200" s="11">
        <v>14</v>
      </c>
      <c r="J200" s="11">
        <v>52938</v>
      </c>
      <c r="K200">
        <v>128829</v>
      </c>
      <c r="L200" s="11">
        <v>207367</v>
      </c>
      <c r="M200">
        <v>479288</v>
      </c>
      <c r="N200" s="11">
        <v>857955</v>
      </c>
      <c r="O200">
        <v>3983919</v>
      </c>
      <c r="P200" s="11">
        <v>17826047</v>
      </c>
      <c r="Q200">
        <v>115766196</v>
      </c>
      <c r="R200" s="11"/>
      <c r="T200" s="11"/>
      <c r="U200" s="8"/>
      <c r="V200" s="8"/>
      <c r="W200" s="8"/>
    </row>
    <row r="201" spans="9:23" x14ac:dyDescent="0.25">
      <c r="I201" s="11">
        <v>15</v>
      </c>
      <c r="J201" s="11">
        <v>51437</v>
      </c>
      <c r="K201">
        <v>141352</v>
      </c>
      <c r="L201" s="11">
        <v>261490</v>
      </c>
      <c r="M201">
        <v>437056</v>
      </c>
      <c r="N201" s="11">
        <v>885372</v>
      </c>
      <c r="O201">
        <v>4081776</v>
      </c>
      <c r="P201" s="11">
        <v>17427113</v>
      </c>
      <c r="Q201">
        <v>114557900</v>
      </c>
      <c r="R201" s="11"/>
      <c r="T201" s="11"/>
      <c r="U201" s="8"/>
      <c r="V201" s="8"/>
      <c r="W201" s="8"/>
    </row>
    <row r="202" spans="9:23" x14ac:dyDescent="0.25">
      <c r="I202" s="11">
        <v>16</v>
      </c>
      <c r="J202" s="11">
        <v>47130</v>
      </c>
      <c r="K202">
        <v>126854</v>
      </c>
      <c r="L202" s="11">
        <v>223842</v>
      </c>
      <c r="M202">
        <v>429668</v>
      </c>
      <c r="N202" s="11">
        <v>817382</v>
      </c>
      <c r="O202">
        <v>3925252</v>
      </c>
      <c r="P202" s="11">
        <v>18796516</v>
      </c>
      <c r="Q202">
        <v>90838561</v>
      </c>
      <c r="R202" s="11"/>
      <c r="T202" s="11"/>
      <c r="U202" s="8"/>
      <c r="V202" s="8"/>
      <c r="W202" s="8"/>
    </row>
    <row r="203" spans="9:23" x14ac:dyDescent="0.25">
      <c r="I203" s="11">
        <v>17</v>
      </c>
      <c r="J203" s="11">
        <v>65580</v>
      </c>
      <c r="K203">
        <v>144157</v>
      </c>
      <c r="L203" s="11">
        <v>223723</v>
      </c>
      <c r="M203">
        <v>483752</v>
      </c>
      <c r="N203" s="11">
        <v>787673</v>
      </c>
      <c r="O203">
        <v>3935524</v>
      </c>
      <c r="P203" s="11">
        <v>18895399</v>
      </c>
      <c r="Q203">
        <v>111927422</v>
      </c>
      <c r="R203" s="11"/>
      <c r="T203" s="11"/>
      <c r="U203" s="8"/>
      <c r="V203" s="8"/>
      <c r="W203" s="8"/>
    </row>
    <row r="204" spans="9:23" x14ac:dyDescent="0.25">
      <c r="I204" s="11">
        <v>18</v>
      </c>
      <c r="J204" s="11">
        <v>62814</v>
      </c>
      <c r="K204">
        <v>134676</v>
      </c>
      <c r="L204" s="11">
        <v>259476</v>
      </c>
      <c r="M204">
        <v>373926</v>
      </c>
      <c r="N204" s="11">
        <v>819199</v>
      </c>
      <c r="O204">
        <v>3953223</v>
      </c>
      <c r="P204" s="11">
        <v>18856684</v>
      </c>
      <c r="Q204">
        <v>103566220</v>
      </c>
      <c r="R204" s="11"/>
      <c r="T204" s="11"/>
      <c r="U204" s="8"/>
      <c r="V204" s="8"/>
      <c r="W204" s="8"/>
    </row>
    <row r="205" spans="9:23" x14ac:dyDescent="0.25">
      <c r="I205" s="11">
        <v>19</v>
      </c>
      <c r="J205" s="11">
        <v>63407</v>
      </c>
      <c r="K205">
        <v>122508</v>
      </c>
      <c r="L205" s="11">
        <v>223762</v>
      </c>
      <c r="M205">
        <v>419120</v>
      </c>
      <c r="N205" s="11">
        <v>790913</v>
      </c>
      <c r="O205">
        <v>3902220</v>
      </c>
      <c r="P205" s="11">
        <v>17304921</v>
      </c>
      <c r="Q205">
        <v>103503366</v>
      </c>
      <c r="R205" s="11"/>
      <c r="T205" s="11"/>
      <c r="U205" s="8"/>
      <c r="V205" s="8"/>
      <c r="W205" s="8"/>
    </row>
    <row r="206" spans="9:23" x14ac:dyDescent="0.25">
      <c r="I206" s="11">
        <v>20</v>
      </c>
      <c r="J206" s="11">
        <v>47407</v>
      </c>
      <c r="K206">
        <v>93748</v>
      </c>
      <c r="L206" s="11">
        <v>270577</v>
      </c>
      <c r="M206">
        <v>416157</v>
      </c>
      <c r="N206" s="11">
        <v>843259</v>
      </c>
      <c r="O206">
        <v>3922250</v>
      </c>
      <c r="P206" s="11">
        <v>17322936</v>
      </c>
      <c r="Q206">
        <v>119783538</v>
      </c>
      <c r="R206" s="11"/>
      <c r="T206" s="11"/>
      <c r="U206" s="8"/>
      <c r="V206" s="8"/>
      <c r="W206" s="8"/>
    </row>
    <row r="207" spans="9:23" x14ac:dyDescent="0.25">
      <c r="I207" s="10" t="s">
        <v>18</v>
      </c>
      <c r="J207" s="10">
        <f t="shared" ref="J207:Q207" si="54">AVERAGE(J187:J206)</f>
        <v>57297.25</v>
      </c>
      <c r="K207" s="14">
        <f t="shared" si="54"/>
        <v>124246.65</v>
      </c>
      <c r="L207" s="10">
        <f t="shared" si="54"/>
        <v>239675.4</v>
      </c>
      <c r="M207" s="14">
        <f t="shared" si="54"/>
        <v>436600.8</v>
      </c>
      <c r="N207" s="10">
        <f t="shared" si="54"/>
        <v>811185.1</v>
      </c>
      <c r="O207" s="14">
        <f t="shared" si="54"/>
        <v>4073021.2</v>
      </c>
      <c r="P207" s="10">
        <f t="shared" si="54"/>
        <v>17970560.350000001</v>
      </c>
      <c r="Q207" s="14">
        <f t="shared" si="54"/>
        <v>101790436.5</v>
      </c>
      <c r="R207" s="10">
        <f>AVERAGE(R187:R206)</f>
        <v>753180486.20000005</v>
      </c>
      <c r="S207" s="14">
        <f t="shared" ref="S207:W207" si="55">AVERAGE(S187:S206)</f>
        <v>4102445628</v>
      </c>
      <c r="T207" s="10">
        <f t="shared" si="55"/>
        <v>10215597030</v>
      </c>
      <c r="U207" s="15" t="e">
        <f>AVERAGE(U187:U206)</f>
        <v>#DIV/0!</v>
      </c>
      <c r="V207" s="15" t="e">
        <f>AVERAGE(V187:V206)</f>
        <v>#DIV/0!</v>
      </c>
      <c r="W207" s="15" t="e">
        <f t="shared" si="55"/>
        <v>#DIV/0!</v>
      </c>
    </row>
    <row r="209" spans="9:61" x14ac:dyDescent="0.25">
      <c r="I209" s="27" t="s">
        <v>45</v>
      </c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spans="9:61" x14ac:dyDescent="0.25"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spans="9:61" x14ac:dyDescent="0.25">
      <c r="I211" s="12"/>
      <c r="J211" s="26" t="s">
        <v>16</v>
      </c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  <row r="212" spans="9:61" x14ac:dyDescent="0.25">
      <c r="I212" s="16"/>
      <c r="J212" s="10">
        <v>10</v>
      </c>
      <c r="K212" s="6">
        <v>20</v>
      </c>
      <c r="L212" s="10">
        <v>50</v>
      </c>
      <c r="M212" s="6">
        <v>100</v>
      </c>
      <c r="N212" s="17">
        <v>200</v>
      </c>
      <c r="O212" s="7">
        <v>500</v>
      </c>
      <c r="P212" s="17">
        <v>1000</v>
      </c>
      <c r="Q212" s="7">
        <v>2000</v>
      </c>
      <c r="R212" s="17">
        <v>5000</v>
      </c>
      <c r="S212" s="7">
        <v>10000</v>
      </c>
      <c r="T212" s="17">
        <v>20000</v>
      </c>
      <c r="U212" s="13">
        <v>30000</v>
      </c>
      <c r="V212" s="13">
        <v>40000</v>
      </c>
      <c r="W212" s="13">
        <v>50000</v>
      </c>
    </row>
    <row r="213" spans="9:61" x14ac:dyDescent="0.25">
      <c r="I213" s="11">
        <v>1</v>
      </c>
      <c r="J213" s="11">
        <v>48474</v>
      </c>
      <c r="K213">
        <v>89955</v>
      </c>
      <c r="L213" s="11">
        <v>222538</v>
      </c>
      <c r="M213" s="22">
        <v>315456</v>
      </c>
      <c r="N213" s="11">
        <v>574932</v>
      </c>
      <c r="O213" s="23">
        <v>2571455</v>
      </c>
      <c r="P213" s="11">
        <v>11098227</v>
      </c>
      <c r="Q213" s="23">
        <v>54087919</v>
      </c>
      <c r="R213" s="11">
        <v>405711009</v>
      </c>
      <c r="S213" s="23">
        <v>2300115950</v>
      </c>
      <c r="T213" s="11">
        <v>11494524694</v>
      </c>
      <c r="U213" s="8"/>
      <c r="V213" s="8"/>
      <c r="W213" s="8"/>
    </row>
    <row r="214" spans="9:61" x14ac:dyDescent="0.25">
      <c r="I214" s="11">
        <v>2</v>
      </c>
      <c r="J214" s="11">
        <v>42153</v>
      </c>
      <c r="K214">
        <v>165649</v>
      </c>
      <c r="L214" s="11">
        <v>215387</v>
      </c>
      <c r="M214" s="22">
        <v>372345</v>
      </c>
      <c r="N214" s="11">
        <v>551743</v>
      </c>
      <c r="O214" s="23">
        <v>2647939</v>
      </c>
      <c r="P214" s="11">
        <v>10917645</v>
      </c>
      <c r="Q214" s="23">
        <v>55078496</v>
      </c>
      <c r="R214" s="11">
        <v>408135740</v>
      </c>
      <c r="T214" s="11"/>
      <c r="U214" s="8"/>
      <c r="V214" s="8"/>
      <c r="W214" s="8"/>
    </row>
    <row r="215" spans="9:61" x14ac:dyDescent="0.25">
      <c r="I215" s="11">
        <v>3</v>
      </c>
      <c r="J215" s="11">
        <v>41165</v>
      </c>
      <c r="K215">
        <v>74864</v>
      </c>
      <c r="L215" s="11">
        <v>191762</v>
      </c>
      <c r="M215" s="22">
        <v>335368</v>
      </c>
      <c r="N215" s="11">
        <v>732286</v>
      </c>
      <c r="O215" s="23">
        <v>2582517</v>
      </c>
      <c r="P215" s="11">
        <v>10846099</v>
      </c>
      <c r="Q215" s="23">
        <v>55057400</v>
      </c>
      <c r="R215" s="11">
        <v>410440094</v>
      </c>
      <c r="T215" s="11"/>
      <c r="U215" s="8"/>
      <c r="V215" s="8"/>
      <c r="W215" s="8"/>
      <c r="AN215" s="4">
        <v>1000</v>
      </c>
      <c r="AO215" s="4">
        <v>2000</v>
      </c>
      <c r="AP215" s="4">
        <v>3000</v>
      </c>
      <c r="AQ215" s="4">
        <v>4000</v>
      </c>
      <c r="AR215" s="4">
        <v>5000</v>
      </c>
      <c r="AS215" s="4">
        <v>6000</v>
      </c>
      <c r="AT215" s="4">
        <v>7000</v>
      </c>
      <c r="AU215" s="4">
        <v>8000</v>
      </c>
      <c r="AV215" s="4">
        <v>9000</v>
      </c>
      <c r="AW215" s="4">
        <v>10000</v>
      </c>
      <c r="AX215" s="4">
        <v>11000</v>
      </c>
      <c r="AY215" s="4">
        <v>12000</v>
      </c>
      <c r="AZ215" s="4">
        <v>13000</v>
      </c>
      <c r="BA215" s="4">
        <v>14000</v>
      </c>
      <c r="BB215" s="4">
        <v>15000</v>
      </c>
    </row>
    <row r="216" spans="9:61" x14ac:dyDescent="0.25">
      <c r="I216" s="11">
        <v>4</v>
      </c>
      <c r="J216" s="11">
        <v>43773</v>
      </c>
      <c r="K216">
        <v>155812</v>
      </c>
      <c r="L216" s="11">
        <v>214518</v>
      </c>
      <c r="M216" s="22">
        <v>332918</v>
      </c>
      <c r="N216" s="11">
        <v>516661</v>
      </c>
      <c r="O216" s="23">
        <v>2636996</v>
      </c>
      <c r="P216" s="11">
        <v>11091788</v>
      </c>
      <c r="Q216" s="23">
        <v>58734317</v>
      </c>
      <c r="R216" s="11">
        <v>397639655</v>
      </c>
      <c r="T216" s="11"/>
      <c r="U216" s="8"/>
      <c r="V216" s="8"/>
      <c r="W216" s="8"/>
      <c r="AN216">
        <v>34880245</v>
      </c>
      <c r="AO216">
        <v>153520980</v>
      </c>
      <c r="AP216">
        <v>363848524</v>
      </c>
      <c r="AQ216">
        <v>670083920</v>
      </c>
      <c r="AR216">
        <v>1075174833</v>
      </c>
      <c r="AS216">
        <v>1581394095</v>
      </c>
      <c r="AT216">
        <v>2190593374</v>
      </c>
      <c r="AU216">
        <v>2904335680</v>
      </c>
      <c r="AV216">
        <v>3723973583</v>
      </c>
      <c r="AW216">
        <v>4650699333</v>
      </c>
      <c r="AX216">
        <v>5685578935</v>
      </c>
      <c r="AY216">
        <v>6829576380</v>
      </c>
      <c r="AZ216">
        <v>8083571498</v>
      </c>
      <c r="BA216">
        <v>9448373496</v>
      </c>
      <c r="BB216">
        <v>10924731470</v>
      </c>
    </row>
    <row r="217" spans="9:61" x14ac:dyDescent="0.25">
      <c r="I217" s="11">
        <v>5</v>
      </c>
      <c r="J217" s="11">
        <v>40099</v>
      </c>
      <c r="K217">
        <v>66883</v>
      </c>
      <c r="L217" s="11">
        <v>204681</v>
      </c>
      <c r="M217" s="22">
        <v>342755</v>
      </c>
      <c r="N217" s="11">
        <v>681178</v>
      </c>
      <c r="O217" s="23">
        <v>2622616</v>
      </c>
      <c r="P217" s="11">
        <v>11079975</v>
      </c>
      <c r="Q217" s="23">
        <v>56146269</v>
      </c>
      <c r="R217" s="11">
        <v>404545223</v>
      </c>
      <c r="T217" s="11"/>
      <c r="U217" s="8"/>
      <c r="V217" s="8"/>
      <c r="W217" s="8"/>
    </row>
    <row r="218" spans="9:61" x14ac:dyDescent="0.25">
      <c r="I218" s="11">
        <v>6</v>
      </c>
      <c r="J218" s="11">
        <v>28365</v>
      </c>
      <c r="K218">
        <v>157471</v>
      </c>
      <c r="L218" s="11">
        <v>216967</v>
      </c>
      <c r="M218" s="22">
        <v>342123</v>
      </c>
      <c r="N218" s="11">
        <v>545501</v>
      </c>
      <c r="O218" s="23">
        <v>2697520</v>
      </c>
      <c r="P218" s="11">
        <v>10589586</v>
      </c>
      <c r="Q218" s="23">
        <v>53891099</v>
      </c>
      <c r="R218" s="11"/>
      <c r="T218" s="11"/>
      <c r="U218" s="8"/>
      <c r="V218" s="8"/>
      <c r="W218" s="8"/>
      <c r="AN218">
        <v>100</v>
      </c>
      <c r="AO218">
        <v>200</v>
      </c>
      <c r="AP218">
        <v>300</v>
      </c>
      <c r="AQ218">
        <v>400</v>
      </c>
      <c r="AR218">
        <v>500</v>
      </c>
      <c r="AS218">
        <v>600</v>
      </c>
      <c r="AT218">
        <v>700</v>
      </c>
      <c r="AU218">
        <v>800</v>
      </c>
      <c r="AV218">
        <v>900</v>
      </c>
      <c r="AW218">
        <v>1000</v>
      </c>
      <c r="AX218">
        <v>1100</v>
      </c>
      <c r="AY218">
        <v>1200</v>
      </c>
      <c r="AZ218">
        <v>1300</v>
      </c>
      <c r="BA218">
        <v>1400</v>
      </c>
      <c r="BB218">
        <v>1500</v>
      </c>
      <c r="BC218">
        <v>1600</v>
      </c>
      <c r="BD218">
        <v>1700</v>
      </c>
      <c r="BE218">
        <v>1800</v>
      </c>
      <c r="BF218">
        <v>1900</v>
      </c>
      <c r="BG218">
        <v>2000</v>
      </c>
    </row>
    <row r="219" spans="9:61" x14ac:dyDescent="0.25">
      <c r="I219" s="11">
        <v>7</v>
      </c>
      <c r="J219" s="11">
        <v>40612</v>
      </c>
      <c r="K219">
        <v>116582</v>
      </c>
      <c r="L219" s="11">
        <v>202943</v>
      </c>
      <c r="M219" s="22">
        <v>305975</v>
      </c>
      <c r="N219" s="11">
        <v>605826</v>
      </c>
      <c r="O219" s="23">
        <v>2524048</v>
      </c>
      <c r="P219" s="11">
        <v>10723117</v>
      </c>
      <c r="Q219" s="23">
        <v>54067376</v>
      </c>
      <c r="R219" s="11"/>
      <c r="T219" s="11"/>
      <c r="U219" s="8"/>
      <c r="V219" s="8"/>
      <c r="W219" s="8"/>
      <c r="AN219">
        <v>1250000</v>
      </c>
      <c r="AO219">
        <v>10000000</v>
      </c>
      <c r="AP219">
        <v>33750000</v>
      </c>
      <c r="AQ219">
        <v>80000000</v>
      </c>
      <c r="AR219">
        <v>156250000</v>
      </c>
      <c r="AS219">
        <v>270000000</v>
      </c>
      <c r="AT219">
        <v>428750000</v>
      </c>
      <c r="AU219">
        <v>640000000</v>
      </c>
      <c r="AV219">
        <v>911250000</v>
      </c>
      <c r="AW219">
        <v>1250000000</v>
      </c>
      <c r="AX219">
        <v>1633750000</v>
      </c>
      <c r="AY219">
        <v>2160000000</v>
      </c>
      <c r="AZ219">
        <v>2746250000</v>
      </c>
      <c r="BA219">
        <v>3430000000</v>
      </c>
      <c r="BB219">
        <v>4218750000</v>
      </c>
      <c r="BC219">
        <v>5120000000</v>
      </c>
      <c r="BD219">
        <v>6141250000</v>
      </c>
      <c r="BE219">
        <v>7290000000</v>
      </c>
      <c r="BF219">
        <v>8573750000</v>
      </c>
      <c r="BG219">
        <v>10000000000</v>
      </c>
    </row>
    <row r="220" spans="9:61" x14ac:dyDescent="0.25">
      <c r="I220" s="11">
        <v>8</v>
      </c>
      <c r="J220" s="11">
        <v>47249</v>
      </c>
      <c r="K220">
        <v>76958</v>
      </c>
      <c r="L220" s="11">
        <v>205550</v>
      </c>
      <c r="M220" s="22">
        <v>312335</v>
      </c>
      <c r="N220" s="11">
        <v>609619</v>
      </c>
      <c r="O220" s="23">
        <v>2653391</v>
      </c>
      <c r="P220" s="11">
        <v>1187906</v>
      </c>
      <c r="Q220" s="23">
        <v>53408729</v>
      </c>
      <c r="R220" s="11"/>
      <c r="T220" s="11"/>
      <c r="U220" s="8"/>
      <c r="V220" s="8"/>
      <c r="W220" s="8"/>
    </row>
    <row r="221" spans="9:61" x14ac:dyDescent="0.25">
      <c r="I221" s="11">
        <v>9</v>
      </c>
      <c r="J221" s="11">
        <v>53925</v>
      </c>
      <c r="K221">
        <v>98410</v>
      </c>
      <c r="L221" s="11">
        <v>197491</v>
      </c>
      <c r="M221" s="22">
        <v>362469</v>
      </c>
      <c r="N221" s="11">
        <v>554429</v>
      </c>
      <c r="O221" s="23">
        <v>2572265</v>
      </c>
      <c r="P221" s="11">
        <v>11125921</v>
      </c>
      <c r="Q221" s="23">
        <v>53957588</v>
      </c>
      <c r="R221" s="11"/>
      <c r="T221" s="11"/>
      <c r="U221" s="8"/>
      <c r="V221" s="8"/>
      <c r="W221" s="8"/>
    </row>
    <row r="222" spans="9:61" x14ac:dyDescent="0.25">
      <c r="I222" s="11">
        <v>10</v>
      </c>
      <c r="J222" s="11">
        <v>38795</v>
      </c>
      <c r="K222">
        <v>87071</v>
      </c>
      <c r="L222" s="11">
        <v>249758</v>
      </c>
      <c r="M222" s="22">
        <v>350538</v>
      </c>
      <c r="N222" s="11">
        <v>505560</v>
      </c>
      <c r="O222" s="23">
        <v>2600769</v>
      </c>
      <c r="P222" s="11">
        <v>10656706</v>
      </c>
      <c r="Q222" s="23">
        <v>54524027</v>
      </c>
      <c r="R222" s="11"/>
      <c r="T222" s="11"/>
      <c r="U222" s="8"/>
      <c r="V222" s="8"/>
      <c r="W222" s="8"/>
      <c r="AN222" s="4">
        <v>1000</v>
      </c>
      <c r="AO222" s="4">
        <v>2000</v>
      </c>
      <c r="AP222" s="4">
        <v>3000</v>
      </c>
      <c r="AQ222" s="4">
        <v>4000</v>
      </c>
      <c r="AR222" s="4">
        <v>5000</v>
      </c>
      <c r="AS222" s="4">
        <v>6000</v>
      </c>
      <c r="AT222" s="4">
        <v>7000</v>
      </c>
      <c r="AU222" s="4">
        <v>8000</v>
      </c>
      <c r="AV222" s="4">
        <v>9000</v>
      </c>
      <c r="AW222" s="4">
        <v>10000</v>
      </c>
      <c r="AX222" s="4">
        <v>11000</v>
      </c>
      <c r="AY222" s="4">
        <v>12000</v>
      </c>
      <c r="AZ222" s="4">
        <v>13000</v>
      </c>
      <c r="BA222" s="4">
        <v>14000</v>
      </c>
      <c r="BB222" s="4">
        <v>15000</v>
      </c>
      <c r="BC222" s="4">
        <v>16000</v>
      </c>
      <c r="BD222" s="4">
        <v>17000</v>
      </c>
      <c r="BE222" s="4">
        <v>18000</v>
      </c>
      <c r="BF222" s="4"/>
      <c r="BG222" s="4"/>
      <c r="BH222" s="4"/>
      <c r="BI222" s="4"/>
    </row>
    <row r="223" spans="9:61" x14ac:dyDescent="0.25">
      <c r="I223" s="11">
        <v>11</v>
      </c>
      <c r="J223" s="11">
        <v>32987</v>
      </c>
      <c r="K223">
        <v>154903</v>
      </c>
      <c r="L223" s="11">
        <v>211990</v>
      </c>
      <c r="M223" s="22">
        <v>322686</v>
      </c>
      <c r="N223" s="11">
        <v>604602</v>
      </c>
      <c r="O223" s="23">
        <v>2613016</v>
      </c>
      <c r="P223" s="11"/>
      <c r="R223" s="11"/>
      <c r="T223" s="11"/>
      <c r="U223" s="8"/>
      <c r="V223" s="8"/>
      <c r="W223" s="8"/>
      <c r="AN223">
        <v>22423015</v>
      </c>
      <c r="AO223">
        <v>98692059</v>
      </c>
      <c r="AP223">
        <v>233902622</v>
      </c>
      <c r="AQ223">
        <v>430768234</v>
      </c>
      <c r="AR223">
        <v>691183821</v>
      </c>
      <c r="AS223">
        <v>1016610490</v>
      </c>
      <c r="AT223">
        <v>1408238598</v>
      </c>
      <c r="AU223">
        <v>1867072937</v>
      </c>
      <c r="AV223">
        <v>2393983017</v>
      </c>
      <c r="AW223">
        <v>2989735285</v>
      </c>
      <c r="AX223">
        <v>3655015030</v>
      </c>
      <c r="AY223">
        <v>4390441958</v>
      </c>
      <c r="AZ223">
        <v>5196581677</v>
      </c>
      <c r="BA223">
        <v>6073954390</v>
      </c>
      <c r="BB223">
        <v>7023041658</v>
      </c>
      <c r="BC223">
        <v>8044291748</v>
      </c>
      <c r="BD223">
        <v>9138123944</v>
      </c>
      <c r="BE223">
        <v>10304932070</v>
      </c>
    </row>
    <row r="224" spans="9:61" x14ac:dyDescent="0.25">
      <c r="I224" s="11">
        <v>12</v>
      </c>
      <c r="J224" s="11">
        <v>41204</v>
      </c>
      <c r="K224">
        <v>84780</v>
      </c>
      <c r="L224" s="11">
        <v>199269</v>
      </c>
      <c r="M224" s="22">
        <v>338409</v>
      </c>
      <c r="N224" s="11">
        <v>556207</v>
      </c>
      <c r="O224" s="23">
        <v>2634981</v>
      </c>
      <c r="P224" s="11"/>
      <c r="R224" s="11"/>
      <c r="T224" s="11"/>
      <c r="U224" s="8"/>
      <c r="V224" s="8"/>
      <c r="W224" s="8"/>
    </row>
    <row r="225" spans="9:71" x14ac:dyDescent="0.25">
      <c r="I225" s="11">
        <v>13</v>
      </c>
      <c r="J225" s="11">
        <v>31130</v>
      </c>
      <c r="K225">
        <v>152138</v>
      </c>
      <c r="L225" s="11">
        <v>214360</v>
      </c>
      <c r="M225" s="22">
        <v>365906</v>
      </c>
      <c r="N225" s="11">
        <v>561343</v>
      </c>
      <c r="O225" s="23">
        <v>2621786</v>
      </c>
      <c r="P225" s="11"/>
      <c r="R225" s="11"/>
      <c r="T225" s="11"/>
      <c r="U225" s="8"/>
      <c r="V225" s="8"/>
      <c r="W225" s="8"/>
      <c r="AN225">
        <v>100</v>
      </c>
      <c r="AO225">
        <v>200</v>
      </c>
      <c r="AP225">
        <v>300</v>
      </c>
      <c r="AQ225">
        <v>400</v>
      </c>
      <c r="AR225">
        <v>500</v>
      </c>
      <c r="AS225">
        <v>600</v>
      </c>
      <c r="AT225">
        <v>700</v>
      </c>
      <c r="AU225">
        <v>800</v>
      </c>
      <c r="AV225">
        <v>900</v>
      </c>
      <c r="AW225">
        <v>1000</v>
      </c>
      <c r="AX225">
        <v>1100</v>
      </c>
      <c r="AY225">
        <v>1200</v>
      </c>
      <c r="AZ225">
        <v>1300</v>
      </c>
      <c r="BA225">
        <v>1400</v>
      </c>
      <c r="BB225">
        <v>1500</v>
      </c>
      <c r="BC225">
        <v>1600</v>
      </c>
      <c r="BD225">
        <v>1700</v>
      </c>
      <c r="BE225">
        <v>1800</v>
      </c>
      <c r="BF225">
        <v>1900</v>
      </c>
      <c r="BG225">
        <v>2000</v>
      </c>
      <c r="BH225">
        <v>2100</v>
      </c>
      <c r="BI225">
        <v>2200</v>
      </c>
      <c r="BJ225">
        <v>2300</v>
      </c>
      <c r="BK225">
        <v>2400</v>
      </c>
      <c r="BL225">
        <v>2500</v>
      </c>
      <c r="BM225">
        <v>2600</v>
      </c>
      <c r="BN225">
        <v>2700</v>
      </c>
      <c r="BO225">
        <v>2800</v>
      </c>
      <c r="BP225">
        <v>2900</v>
      </c>
      <c r="BQ225">
        <v>3000</v>
      </c>
      <c r="BR225">
        <v>3100</v>
      </c>
      <c r="BS225">
        <v>3200</v>
      </c>
    </row>
    <row r="226" spans="9:71" x14ac:dyDescent="0.25">
      <c r="I226" s="11">
        <v>14</v>
      </c>
      <c r="J226" s="11">
        <v>39545</v>
      </c>
      <c r="K226">
        <v>102360</v>
      </c>
      <c r="L226" s="11">
        <v>238498</v>
      </c>
      <c r="M226" s="22">
        <v>334696</v>
      </c>
      <c r="N226" s="11">
        <v>587179</v>
      </c>
      <c r="O226" s="23">
        <v>2601401</v>
      </c>
      <c r="P226" s="11"/>
      <c r="R226" s="11"/>
      <c r="T226" s="11"/>
      <c r="U226" s="8"/>
      <c r="V226" s="8"/>
      <c r="W226" s="8"/>
      <c r="AN226">
        <f>(1/3)*(AN225)^3</f>
        <v>333333.33333333331</v>
      </c>
      <c r="AO226">
        <f t="shared" ref="AO226:BI226" si="56">(1/3)*(AO225)^3</f>
        <v>2666666.6666666665</v>
      </c>
      <c r="AP226">
        <f t="shared" si="56"/>
        <v>9000000</v>
      </c>
      <c r="AQ226">
        <f t="shared" si="56"/>
        <v>21333333.333333332</v>
      </c>
      <c r="AR226">
        <f t="shared" si="56"/>
        <v>41666666.666666664</v>
      </c>
      <c r="AS226">
        <f t="shared" si="56"/>
        <v>72000000</v>
      </c>
      <c r="AT226">
        <f t="shared" si="56"/>
        <v>114333333.33333333</v>
      </c>
      <c r="AU226">
        <f t="shared" si="56"/>
        <v>170666666.66666666</v>
      </c>
      <c r="AV226">
        <f t="shared" si="56"/>
        <v>243000000</v>
      </c>
      <c r="AW226">
        <f t="shared" si="56"/>
        <v>333333333.33333331</v>
      </c>
      <c r="AX226">
        <f t="shared" si="56"/>
        <v>443666666.66666663</v>
      </c>
      <c r="AY226">
        <f t="shared" si="56"/>
        <v>576000000</v>
      </c>
      <c r="AZ226">
        <f t="shared" si="56"/>
        <v>732333333.33333325</v>
      </c>
      <c r="BA226">
        <f t="shared" si="56"/>
        <v>914666666.66666663</v>
      </c>
      <c r="BB226">
        <f t="shared" si="56"/>
        <v>1125000000</v>
      </c>
      <c r="BC226">
        <f t="shared" si="56"/>
        <v>1365333333.3333333</v>
      </c>
      <c r="BD226">
        <f t="shared" si="56"/>
        <v>1637666666.6666665</v>
      </c>
      <c r="BE226">
        <f t="shared" si="56"/>
        <v>1944000000</v>
      </c>
      <c r="BF226">
        <f t="shared" si="56"/>
        <v>2286333333.333333</v>
      </c>
      <c r="BG226">
        <f t="shared" si="56"/>
        <v>2666666666.6666665</v>
      </c>
      <c r="BH226">
        <f t="shared" si="56"/>
        <v>3087000000</v>
      </c>
      <c r="BI226">
        <f t="shared" si="56"/>
        <v>3549333333.333333</v>
      </c>
      <c r="BJ226">
        <f t="shared" ref="BJ226" si="57">(1/3)*(BJ225)^3</f>
        <v>4055666666.6666665</v>
      </c>
      <c r="BK226">
        <f t="shared" ref="BK226" si="58">(1/3)*(BK225)^3</f>
        <v>4608000000</v>
      </c>
      <c r="BL226">
        <f t="shared" ref="BL226" si="59">(1/3)*(BL225)^3</f>
        <v>5208333333.333333</v>
      </c>
      <c r="BM226">
        <f t="shared" ref="BM226" si="60">(1/3)*(BM225)^3</f>
        <v>5858666666.666666</v>
      </c>
      <c r="BN226">
        <f t="shared" ref="BN226" si="61">(1/3)*(BN225)^3</f>
        <v>6561000000</v>
      </c>
      <c r="BO226">
        <f t="shared" ref="BO226" si="62">(1/3)*(BO225)^3</f>
        <v>7317333333.333333</v>
      </c>
      <c r="BP226">
        <f t="shared" ref="BP226" si="63">(1/3)*(BP225)^3</f>
        <v>8129666666.666666</v>
      </c>
      <c r="BQ226">
        <f t="shared" ref="BQ226:BS226" si="64">(1/3)*(BQ225)^3</f>
        <v>9000000000</v>
      </c>
      <c r="BR226">
        <f t="shared" si="64"/>
        <v>9930333333.3333321</v>
      </c>
      <c r="BS226">
        <f t="shared" si="64"/>
        <v>10922666666.666666</v>
      </c>
    </row>
    <row r="227" spans="9:71" x14ac:dyDescent="0.25">
      <c r="I227" s="11">
        <v>15</v>
      </c>
      <c r="J227" s="11">
        <v>42627</v>
      </c>
      <c r="K227">
        <v>88612</v>
      </c>
      <c r="L227" s="11">
        <v>203061</v>
      </c>
      <c r="M227" s="22">
        <v>314982</v>
      </c>
      <c r="N227" s="11">
        <v>563160</v>
      </c>
      <c r="O227" s="23">
        <v>2589582</v>
      </c>
      <c r="P227" s="11"/>
      <c r="R227" s="11"/>
      <c r="T227" s="11"/>
      <c r="U227" s="8"/>
      <c r="V227" s="8"/>
      <c r="W227" s="8"/>
    </row>
    <row r="228" spans="9:71" x14ac:dyDescent="0.25">
      <c r="I228" s="11">
        <v>16</v>
      </c>
      <c r="J228" s="11">
        <v>42943</v>
      </c>
      <c r="K228">
        <v>88454</v>
      </c>
      <c r="L228" s="11">
        <v>219654</v>
      </c>
      <c r="M228" s="22">
        <v>345560</v>
      </c>
      <c r="N228" s="11">
        <v>619891</v>
      </c>
      <c r="O228" s="23">
        <v>2621549</v>
      </c>
      <c r="P228" s="11"/>
      <c r="R228" s="11"/>
      <c r="T228" s="11"/>
      <c r="U228" s="8"/>
      <c r="V228" s="8"/>
      <c r="W228" s="8"/>
      <c r="AN228">
        <v>100</v>
      </c>
      <c r="AO228">
        <v>200</v>
      </c>
      <c r="AP228">
        <v>500</v>
      </c>
      <c r="AQ228">
        <v>1000</v>
      </c>
      <c r="AR228">
        <v>2000</v>
      </c>
      <c r="AS228">
        <v>5000</v>
      </c>
      <c r="AT228">
        <v>10000</v>
      </c>
      <c r="AU228">
        <v>15000</v>
      </c>
      <c r="AV228">
        <v>20000</v>
      </c>
      <c r="AW228">
        <v>25000</v>
      </c>
      <c r="AX228">
        <v>30000</v>
      </c>
      <c r="AY228">
        <v>35000</v>
      </c>
      <c r="AZ228">
        <v>40000</v>
      </c>
      <c r="BA228">
        <v>45000</v>
      </c>
      <c r="BB228">
        <v>50000</v>
      </c>
    </row>
    <row r="229" spans="9:71" x14ac:dyDescent="0.25">
      <c r="I229" s="11">
        <v>17</v>
      </c>
      <c r="J229" s="11">
        <v>43180</v>
      </c>
      <c r="K229">
        <v>94696</v>
      </c>
      <c r="L229" s="11">
        <v>194804</v>
      </c>
      <c r="M229" s="22">
        <v>320118</v>
      </c>
      <c r="N229" s="11">
        <v>617520</v>
      </c>
      <c r="O229" s="23">
        <v>2631349</v>
      </c>
      <c r="P229" s="11"/>
      <c r="R229" s="11"/>
      <c r="T229" s="11"/>
      <c r="U229" s="8"/>
      <c r="V229" s="8"/>
      <c r="W229" s="8"/>
      <c r="AN229">
        <f t="shared" ref="AN229:AR229" si="65">220*AN228+900000</f>
        <v>922000</v>
      </c>
      <c r="AO229">
        <f t="shared" si="65"/>
        <v>944000</v>
      </c>
      <c r="AP229">
        <f t="shared" si="65"/>
        <v>1010000</v>
      </c>
      <c r="AQ229">
        <f t="shared" si="65"/>
        <v>1120000</v>
      </c>
      <c r="AR229">
        <f t="shared" si="65"/>
        <v>1340000</v>
      </c>
      <c r="AS229">
        <f>220*AS228+900000</f>
        <v>2000000</v>
      </c>
      <c r="AT229">
        <f t="shared" ref="AT229:BB229" si="66">220*AT228+900000</f>
        <v>3100000</v>
      </c>
      <c r="AU229">
        <f t="shared" si="66"/>
        <v>4200000</v>
      </c>
      <c r="AV229">
        <f t="shared" si="66"/>
        <v>5300000</v>
      </c>
      <c r="AW229">
        <f t="shared" si="66"/>
        <v>6400000</v>
      </c>
      <c r="AX229">
        <f t="shared" si="66"/>
        <v>7500000</v>
      </c>
      <c r="AY229">
        <f t="shared" si="66"/>
        <v>8600000</v>
      </c>
      <c r="AZ229">
        <f t="shared" si="66"/>
        <v>9700000</v>
      </c>
      <c r="BA229">
        <f t="shared" si="66"/>
        <v>10800000</v>
      </c>
      <c r="BB229">
        <f t="shared" si="66"/>
        <v>11900000</v>
      </c>
    </row>
    <row r="230" spans="9:71" x14ac:dyDescent="0.25">
      <c r="I230" s="11">
        <v>18</v>
      </c>
      <c r="J230" s="11">
        <v>50133</v>
      </c>
      <c r="K230">
        <v>153244</v>
      </c>
      <c r="L230" s="11">
        <v>222893</v>
      </c>
      <c r="M230" s="22">
        <v>334340</v>
      </c>
      <c r="N230" s="11">
        <v>579792</v>
      </c>
      <c r="O230" s="23">
        <v>1644502</v>
      </c>
      <c r="P230" s="11"/>
      <c r="R230" s="11"/>
      <c r="T230" s="11"/>
      <c r="U230" s="8"/>
      <c r="V230" s="8"/>
      <c r="W230" s="8"/>
    </row>
    <row r="231" spans="9:71" x14ac:dyDescent="0.25">
      <c r="I231" s="11">
        <v>19</v>
      </c>
      <c r="J231" s="11">
        <v>37254</v>
      </c>
      <c r="K231">
        <v>72691</v>
      </c>
      <c r="L231" s="11">
        <v>240948</v>
      </c>
      <c r="M231" s="22">
        <v>341056</v>
      </c>
      <c r="N231" s="11">
        <v>598715</v>
      </c>
      <c r="O231" s="23">
        <v>2639404</v>
      </c>
      <c r="P231" s="11"/>
      <c r="R231" s="11"/>
      <c r="T231" s="11"/>
      <c r="U231" s="8"/>
      <c r="V231" s="8"/>
      <c r="W231" s="8"/>
    </row>
    <row r="232" spans="9:71" x14ac:dyDescent="0.25">
      <c r="I232" s="11">
        <v>20</v>
      </c>
      <c r="J232" s="11">
        <v>46301</v>
      </c>
      <c r="K232">
        <v>77076</v>
      </c>
      <c r="L232" s="11">
        <v>221234</v>
      </c>
      <c r="M232" s="22">
        <v>297047</v>
      </c>
      <c r="N232" s="11">
        <v>663308</v>
      </c>
      <c r="O232" s="23">
        <v>2684364</v>
      </c>
      <c r="P232" s="11"/>
      <c r="R232" s="11"/>
      <c r="T232" s="11"/>
      <c r="U232" s="8"/>
      <c r="V232" s="8"/>
      <c r="W232" s="8"/>
    </row>
    <row r="233" spans="9:71" x14ac:dyDescent="0.25">
      <c r="I233" s="10" t="s">
        <v>18</v>
      </c>
      <c r="J233" s="10">
        <f t="shared" ref="J233:Q233" si="67">AVERAGE(J213:J232)</f>
        <v>41595.699999999997</v>
      </c>
      <c r="K233" s="14">
        <f t="shared" si="67"/>
        <v>107930.45</v>
      </c>
      <c r="L233" s="10">
        <f t="shared" si="67"/>
        <v>214415.3</v>
      </c>
      <c r="M233" s="14">
        <f t="shared" si="67"/>
        <v>334354.09999999998</v>
      </c>
      <c r="N233" s="10">
        <f t="shared" si="67"/>
        <v>591472.6</v>
      </c>
      <c r="O233" s="14">
        <f t="shared" si="67"/>
        <v>2569572.5</v>
      </c>
      <c r="P233" s="10">
        <f t="shared" si="67"/>
        <v>9931697</v>
      </c>
      <c r="Q233" s="14">
        <f t="shared" si="67"/>
        <v>54895322</v>
      </c>
      <c r="R233" s="10">
        <f>AVERAGE(R213:R232)</f>
        <v>405294344.19999999</v>
      </c>
      <c r="S233" s="14">
        <f t="shared" ref="S233:W233" si="68">AVERAGE(S213:S232)</f>
        <v>2300115950</v>
      </c>
      <c r="T233" s="10">
        <f t="shared" si="68"/>
        <v>11494524694</v>
      </c>
      <c r="U233" s="15" t="e">
        <f>AVERAGE(U213:U232)</f>
        <v>#DIV/0!</v>
      </c>
      <c r="V233" s="15" t="e">
        <f>AVERAGE(V213:V232)</f>
        <v>#DIV/0!</v>
      </c>
      <c r="W233" s="15" t="e">
        <f t="shared" si="68"/>
        <v>#DIV/0!</v>
      </c>
    </row>
    <row r="235" spans="9:71" x14ac:dyDescent="0.25">
      <c r="I235" s="27" t="s">
        <v>46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  <row r="236" spans="9:71" x14ac:dyDescent="0.25"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</row>
    <row r="237" spans="9:71" x14ac:dyDescent="0.25">
      <c r="I237" s="12"/>
      <c r="J237" s="26" t="s">
        <v>16</v>
      </c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</row>
    <row r="238" spans="9:71" x14ac:dyDescent="0.25">
      <c r="I238" s="16"/>
      <c r="J238" s="10">
        <v>10</v>
      </c>
      <c r="K238" s="6">
        <v>20</v>
      </c>
      <c r="L238" s="10">
        <v>50</v>
      </c>
      <c r="M238" s="6">
        <v>100</v>
      </c>
      <c r="N238" s="17">
        <v>200</v>
      </c>
      <c r="O238" s="7">
        <v>500</v>
      </c>
      <c r="P238" s="17">
        <v>1000</v>
      </c>
      <c r="Q238" s="7">
        <v>2000</v>
      </c>
      <c r="R238" s="17">
        <v>2500</v>
      </c>
      <c r="S238" s="7">
        <v>10000</v>
      </c>
      <c r="T238" s="17">
        <v>20000</v>
      </c>
      <c r="U238" s="13">
        <v>30000</v>
      </c>
      <c r="V238" s="13">
        <v>40000</v>
      </c>
      <c r="W238" s="13">
        <v>50000</v>
      </c>
    </row>
    <row r="239" spans="9:71" x14ac:dyDescent="0.25">
      <c r="I239" s="11">
        <v>1</v>
      </c>
      <c r="J239" s="11">
        <v>38913</v>
      </c>
      <c r="K239">
        <v>152296</v>
      </c>
      <c r="L239" s="11">
        <v>331773</v>
      </c>
      <c r="M239">
        <v>1115100</v>
      </c>
      <c r="N239" s="11">
        <v>5697736</v>
      </c>
      <c r="O239">
        <v>71882756</v>
      </c>
      <c r="P239" s="11">
        <v>622029976</v>
      </c>
      <c r="Q239">
        <v>6746327724</v>
      </c>
      <c r="R239" s="11">
        <v>13605104867</v>
      </c>
      <c r="T239" s="11"/>
      <c r="U239" s="8"/>
      <c r="V239" s="8"/>
      <c r="W239" s="8"/>
    </row>
    <row r="240" spans="9:71" x14ac:dyDescent="0.25">
      <c r="I240" s="11">
        <v>2</v>
      </c>
      <c r="J240" s="11">
        <v>57086</v>
      </c>
      <c r="K240">
        <v>140167</v>
      </c>
      <c r="L240" s="11">
        <v>353856</v>
      </c>
      <c r="M240">
        <v>1167130</v>
      </c>
      <c r="N240" s="11">
        <v>5569815</v>
      </c>
      <c r="O240">
        <v>75448859</v>
      </c>
      <c r="P240" s="11">
        <v>622858341</v>
      </c>
      <c r="R240" s="11"/>
      <c r="T240" s="11"/>
      <c r="U240" s="8"/>
      <c r="V240" s="8"/>
      <c r="W240" s="8"/>
    </row>
    <row r="241" spans="9:23" x14ac:dyDescent="0.25">
      <c r="I241" s="11">
        <v>3</v>
      </c>
      <c r="J241" s="11">
        <v>47525</v>
      </c>
      <c r="K241">
        <v>143999</v>
      </c>
      <c r="L241" s="11">
        <v>428088</v>
      </c>
      <c r="M241">
        <v>1131535</v>
      </c>
      <c r="N241" s="11">
        <v>5500679</v>
      </c>
      <c r="O241">
        <v>76758448</v>
      </c>
      <c r="P241" s="11">
        <v>629214487</v>
      </c>
      <c r="R241" s="11"/>
      <c r="T241" s="11"/>
      <c r="U241" s="8"/>
      <c r="V241" s="8"/>
      <c r="W241" s="8"/>
    </row>
    <row r="242" spans="9:23" x14ac:dyDescent="0.25">
      <c r="I242" s="11">
        <v>4</v>
      </c>
      <c r="J242" s="11">
        <v>45511</v>
      </c>
      <c r="K242">
        <v>102795</v>
      </c>
      <c r="L242" s="11">
        <v>339437</v>
      </c>
      <c r="M242">
        <v>1123278</v>
      </c>
      <c r="N242" s="11">
        <v>5652106</v>
      </c>
      <c r="O242">
        <v>70707409</v>
      </c>
      <c r="P242" s="11">
        <v>631502386</v>
      </c>
      <c r="R242" s="11"/>
      <c r="T242" s="11"/>
      <c r="U242" s="8"/>
      <c r="V242" s="8"/>
      <c r="W242" s="8"/>
    </row>
    <row r="243" spans="9:23" x14ac:dyDescent="0.25">
      <c r="I243" s="11">
        <v>5</v>
      </c>
      <c r="J243" s="11">
        <v>44721</v>
      </c>
      <c r="K243">
        <v>137007</v>
      </c>
      <c r="L243" s="11">
        <v>319091</v>
      </c>
      <c r="M243">
        <v>1191347</v>
      </c>
      <c r="N243" s="11">
        <v>6024293</v>
      </c>
      <c r="O243">
        <v>72726766</v>
      </c>
      <c r="P243" s="11">
        <v>625649293</v>
      </c>
      <c r="R243" s="11"/>
      <c r="T243" s="11"/>
      <c r="U243" s="8"/>
      <c r="V243" s="8"/>
      <c r="W243" s="8"/>
    </row>
    <row r="244" spans="9:23" x14ac:dyDescent="0.25">
      <c r="I244" s="11">
        <v>6</v>
      </c>
      <c r="J244" s="11">
        <v>56098</v>
      </c>
      <c r="K244">
        <v>113303</v>
      </c>
      <c r="L244" s="11">
        <v>334419</v>
      </c>
      <c r="M244">
        <v>1010646</v>
      </c>
      <c r="N244" s="11">
        <v>5523829</v>
      </c>
      <c r="O244">
        <v>73115506</v>
      </c>
      <c r="P244" s="11"/>
      <c r="R244" s="11"/>
      <c r="T244" s="11"/>
      <c r="U244" s="8"/>
      <c r="V244" s="8"/>
      <c r="W244" s="8"/>
    </row>
    <row r="245" spans="9:23" x14ac:dyDescent="0.25">
      <c r="I245" s="11">
        <v>7</v>
      </c>
      <c r="J245" s="11">
        <v>38360</v>
      </c>
      <c r="K245">
        <v>129975</v>
      </c>
      <c r="L245" s="11">
        <v>308582</v>
      </c>
      <c r="M245">
        <v>1121974</v>
      </c>
      <c r="N245" s="11">
        <v>5404679</v>
      </c>
      <c r="O245">
        <v>74598647</v>
      </c>
      <c r="P245" s="11"/>
      <c r="R245" s="11"/>
      <c r="T245" s="11"/>
      <c r="U245" s="8"/>
      <c r="V245" s="8"/>
      <c r="W245" s="8"/>
    </row>
    <row r="246" spans="9:23" x14ac:dyDescent="0.25">
      <c r="I246" s="11">
        <v>8</v>
      </c>
      <c r="J246" s="11">
        <v>57046</v>
      </c>
      <c r="K246">
        <v>141510</v>
      </c>
      <c r="L246" s="11">
        <v>339081</v>
      </c>
      <c r="M246">
        <v>1067337</v>
      </c>
      <c r="N246" s="11">
        <v>5784096</v>
      </c>
      <c r="O246">
        <v>73876948</v>
      </c>
      <c r="P246" s="11"/>
      <c r="R246" s="11"/>
      <c r="T246" s="11"/>
      <c r="U246" s="8"/>
      <c r="V246" s="8"/>
      <c r="W246" s="8"/>
    </row>
    <row r="247" spans="9:23" x14ac:dyDescent="0.25">
      <c r="I247" s="11">
        <v>9</v>
      </c>
      <c r="J247" s="11">
        <v>35911</v>
      </c>
      <c r="K247">
        <v>147239</v>
      </c>
      <c r="L247" s="11">
        <v>344770</v>
      </c>
      <c r="M247">
        <v>1137500</v>
      </c>
      <c r="N247" s="11">
        <v>5613864</v>
      </c>
      <c r="O247">
        <v>75156631</v>
      </c>
      <c r="P247" s="11"/>
      <c r="R247" s="11"/>
      <c r="T247" s="11"/>
      <c r="U247" s="8"/>
      <c r="V247" s="8"/>
      <c r="W247" s="8"/>
    </row>
    <row r="248" spans="9:23" x14ac:dyDescent="0.25">
      <c r="I248" s="11">
        <v>10</v>
      </c>
      <c r="J248" s="11">
        <v>46933</v>
      </c>
      <c r="K248">
        <v>121323</v>
      </c>
      <c r="L248" s="11">
        <v>320750</v>
      </c>
      <c r="M248">
        <v>1139673</v>
      </c>
      <c r="N248" s="11">
        <v>5490170</v>
      </c>
      <c r="O248">
        <v>73543872</v>
      </c>
      <c r="P248" s="11"/>
      <c r="R248" s="11"/>
      <c r="T248" s="11"/>
      <c r="U248" s="8"/>
      <c r="V248" s="8"/>
      <c r="W248" s="8"/>
    </row>
    <row r="249" spans="9:23" x14ac:dyDescent="0.25">
      <c r="I249" s="11">
        <v>11</v>
      </c>
      <c r="J249" s="11">
        <v>53412</v>
      </c>
      <c r="K249">
        <v>155259</v>
      </c>
      <c r="L249" s="11">
        <v>407901</v>
      </c>
      <c r="M249">
        <v>1060779</v>
      </c>
      <c r="N249" s="11">
        <v>5889301</v>
      </c>
      <c r="O249">
        <v>73495990</v>
      </c>
      <c r="P249" s="11"/>
      <c r="R249" s="11"/>
      <c r="T249" s="11"/>
      <c r="U249" s="8"/>
      <c r="V249" s="8"/>
      <c r="W249" s="8"/>
    </row>
    <row r="250" spans="9:23" x14ac:dyDescent="0.25">
      <c r="I250" s="11">
        <v>12</v>
      </c>
      <c r="J250" s="11">
        <v>41126</v>
      </c>
      <c r="K250">
        <v>140325</v>
      </c>
      <c r="L250" s="11">
        <v>387515</v>
      </c>
      <c r="M250">
        <v>1184355</v>
      </c>
      <c r="N250" s="11">
        <v>5759207</v>
      </c>
      <c r="O250">
        <v>74480286</v>
      </c>
      <c r="P250" s="11"/>
      <c r="R250" s="11"/>
      <c r="T250" s="11"/>
      <c r="U250" s="8"/>
      <c r="V250" s="8"/>
      <c r="W250" s="8"/>
    </row>
    <row r="251" spans="9:23" x14ac:dyDescent="0.25">
      <c r="I251" s="11">
        <v>13</v>
      </c>
      <c r="J251" s="11">
        <v>57758</v>
      </c>
      <c r="K251">
        <v>111051</v>
      </c>
      <c r="L251" s="11">
        <v>356148</v>
      </c>
      <c r="M251">
        <v>1062834</v>
      </c>
      <c r="N251" s="11">
        <v>5517469</v>
      </c>
      <c r="O251">
        <v>76434182</v>
      </c>
      <c r="P251" s="11"/>
      <c r="R251" s="11"/>
      <c r="T251" s="11"/>
      <c r="U251" s="8"/>
      <c r="V251" s="8"/>
      <c r="W251" s="8"/>
    </row>
    <row r="252" spans="9:23" x14ac:dyDescent="0.25">
      <c r="I252" s="11">
        <v>14</v>
      </c>
      <c r="J252" s="11">
        <v>51476</v>
      </c>
      <c r="K252">
        <v>128513</v>
      </c>
      <c r="L252" s="11">
        <v>320592</v>
      </c>
      <c r="M252">
        <v>1129560</v>
      </c>
      <c r="N252" s="11">
        <v>5487010</v>
      </c>
      <c r="O252">
        <v>73809156</v>
      </c>
      <c r="P252" s="11"/>
      <c r="R252" s="11"/>
      <c r="T252" s="11"/>
      <c r="U252" s="8"/>
      <c r="V252" s="8"/>
      <c r="W252" s="8"/>
    </row>
    <row r="253" spans="9:23" x14ac:dyDescent="0.25">
      <c r="I253" s="11">
        <v>15</v>
      </c>
      <c r="J253" s="11">
        <v>56730</v>
      </c>
      <c r="K253">
        <v>150637</v>
      </c>
      <c r="L253" s="11">
        <v>422162</v>
      </c>
      <c r="M253">
        <v>1065678</v>
      </c>
      <c r="N253" s="11">
        <v>5939592</v>
      </c>
      <c r="O253">
        <v>75465570</v>
      </c>
      <c r="P253" s="11"/>
      <c r="R253" s="11"/>
      <c r="T253" s="11"/>
      <c r="U253" s="8"/>
      <c r="V253" s="8"/>
      <c r="W253" s="8"/>
    </row>
    <row r="254" spans="9:23" x14ac:dyDescent="0.25">
      <c r="I254" s="11">
        <v>16</v>
      </c>
      <c r="J254" s="11">
        <v>43259</v>
      </c>
      <c r="K254">
        <v>136809</v>
      </c>
      <c r="L254" s="11">
        <v>336158</v>
      </c>
      <c r="M254">
        <v>1160769</v>
      </c>
      <c r="N254" s="11">
        <v>5412580</v>
      </c>
      <c r="O254">
        <v>73096148</v>
      </c>
      <c r="P254" s="11"/>
      <c r="R254" s="11"/>
      <c r="T254" s="11"/>
      <c r="U254" s="8"/>
      <c r="V254" s="8"/>
      <c r="W254" s="8"/>
    </row>
    <row r="255" spans="9:23" x14ac:dyDescent="0.25">
      <c r="I255" s="11">
        <v>17</v>
      </c>
      <c r="J255" s="11">
        <v>67476</v>
      </c>
      <c r="K255">
        <v>134202</v>
      </c>
      <c r="L255" s="11">
        <v>318419</v>
      </c>
      <c r="M255">
        <v>1126230</v>
      </c>
      <c r="N255" s="11">
        <v>5395642</v>
      </c>
      <c r="O255">
        <v>76187347</v>
      </c>
      <c r="P255" s="11"/>
      <c r="R255" s="11"/>
      <c r="T255" s="11"/>
      <c r="U255" s="8"/>
      <c r="V255" s="8"/>
      <c r="W255" s="8"/>
    </row>
    <row r="256" spans="9:23" x14ac:dyDescent="0.25">
      <c r="I256" s="11">
        <v>18</v>
      </c>
      <c r="J256" s="11">
        <v>54558</v>
      </c>
      <c r="K256">
        <v>119743</v>
      </c>
      <c r="L256" s="11">
        <v>397352</v>
      </c>
      <c r="M256">
        <v>1126123</v>
      </c>
      <c r="N256" s="11">
        <v>5860580</v>
      </c>
      <c r="O256">
        <v>73175699</v>
      </c>
      <c r="P256" s="11"/>
      <c r="R256" s="11"/>
      <c r="T256" s="11"/>
      <c r="U256" s="8"/>
      <c r="V256" s="8"/>
      <c r="W256" s="8"/>
    </row>
    <row r="257" spans="9:24" x14ac:dyDescent="0.25">
      <c r="I257" s="11">
        <v>19</v>
      </c>
      <c r="J257" s="11">
        <v>61669</v>
      </c>
      <c r="K257">
        <v>142024</v>
      </c>
      <c r="L257" s="11">
        <v>341175</v>
      </c>
      <c r="M257">
        <v>1211693</v>
      </c>
      <c r="N257" s="11">
        <v>5449203</v>
      </c>
      <c r="O257">
        <v>75640482</v>
      </c>
      <c r="P257" s="11"/>
      <c r="R257" s="11"/>
      <c r="T257" s="11"/>
      <c r="U257" s="8"/>
      <c r="V257" s="8"/>
      <c r="W257" s="8"/>
    </row>
    <row r="258" spans="9:24" x14ac:dyDescent="0.25">
      <c r="I258" s="11">
        <v>20</v>
      </c>
      <c r="J258" s="11">
        <v>55111</v>
      </c>
      <c r="K258">
        <v>129145</v>
      </c>
      <c r="L258" s="11">
        <v>328138</v>
      </c>
      <c r="M258">
        <v>1150182</v>
      </c>
      <c r="N258" s="11">
        <v>5518536</v>
      </c>
      <c r="O258">
        <v>73964099</v>
      </c>
      <c r="P258" s="11"/>
      <c r="R258" s="11"/>
      <c r="T258" s="11"/>
      <c r="U258" s="8"/>
      <c r="V258" s="8"/>
      <c r="W258" s="8"/>
    </row>
    <row r="259" spans="9:24" x14ac:dyDescent="0.25">
      <c r="I259" s="10" t="s">
        <v>18</v>
      </c>
      <c r="J259" s="10">
        <f t="shared" ref="J259:Q259" si="69">AVERAGE(J239:J258)</f>
        <v>50533.95</v>
      </c>
      <c r="K259" s="14">
        <f t="shared" si="69"/>
        <v>133866.1</v>
      </c>
      <c r="L259" s="10">
        <f t="shared" si="69"/>
        <v>351770.35</v>
      </c>
      <c r="M259" s="14">
        <f t="shared" si="69"/>
        <v>1124186.1499999999</v>
      </c>
      <c r="N259" s="10">
        <f t="shared" si="69"/>
        <v>5624519.3499999996</v>
      </c>
      <c r="O259" s="14">
        <f t="shared" si="69"/>
        <v>74178240.049999997</v>
      </c>
      <c r="P259" s="10">
        <f t="shared" si="69"/>
        <v>626250896.60000002</v>
      </c>
      <c r="Q259" s="14">
        <f t="shared" si="69"/>
        <v>6746327724</v>
      </c>
      <c r="R259" s="10">
        <f>AVERAGE(R239:R258)</f>
        <v>13605104867</v>
      </c>
      <c r="S259" s="14" t="e">
        <f t="shared" ref="S259:W259" si="70">AVERAGE(S239:S258)</f>
        <v>#DIV/0!</v>
      </c>
      <c r="T259" s="10" t="e">
        <f t="shared" si="70"/>
        <v>#DIV/0!</v>
      </c>
      <c r="U259" s="15" t="e">
        <f>AVERAGE(U239:U258)</f>
        <v>#DIV/0!</v>
      </c>
      <c r="V259" s="15" t="e">
        <f>AVERAGE(V239:V258)</f>
        <v>#DIV/0!</v>
      </c>
      <c r="W259" s="15" t="e">
        <f t="shared" si="70"/>
        <v>#DIV/0!</v>
      </c>
    </row>
    <row r="261" spans="9:24" x14ac:dyDescent="0.25">
      <c r="I261" s="27" t="s">
        <v>48</v>
      </c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</row>
    <row r="262" spans="9:24" x14ac:dyDescent="0.25"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</row>
    <row r="263" spans="9:24" x14ac:dyDescent="0.25">
      <c r="I263" s="12"/>
      <c r="J263" s="26" t="s">
        <v>16</v>
      </c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</row>
    <row r="264" spans="9:24" x14ac:dyDescent="0.25">
      <c r="I264" s="16"/>
      <c r="J264" s="10">
        <v>10</v>
      </c>
      <c r="K264" s="6">
        <v>20</v>
      </c>
      <c r="L264" s="10">
        <v>50</v>
      </c>
      <c r="M264" s="6">
        <v>100</v>
      </c>
      <c r="N264" s="17">
        <v>200</v>
      </c>
      <c r="O264" s="7">
        <v>500</v>
      </c>
      <c r="P264" s="17">
        <v>1000</v>
      </c>
      <c r="Q264" s="7">
        <v>2000</v>
      </c>
      <c r="R264" s="17">
        <v>5000</v>
      </c>
      <c r="S264" s="7">
        <v>10000</v>
      </c>
      <c r="T264" s="17">
        <v>20000</v>
      </c>
      <c r="U264" s="13">
        <v>30000</v>
      </c>
      <c r="V264" s="13">
        <v>40000</v>
      </c>
      <c r="W264" s="13">
        <v>50000</v>
      </c>
      <c r="X264" s="4"/>
    </row>
    <row r="265" spans="9:24" x14ac:dyDescent="0.25">
      <c r="I265" s="11">
        <v>1</v>
      </c>
      <c r="J265" s="11">
        <v>38281</v>
      </c>
      <c r="K265">
        <v>64395</v>
      </c>
      <c r="L265" s="11">
        <v>97501</v>
      </c>
      <c r="M265">
        <v>160632</v>
      </c>
      <c r="N265" s="11">
        <v>224276</v>
      </c>
      <c r="O265">
        <v>392019</v>
      </c>
      <c r="P265" s="11">
        <v>702300</v>
      </c>
      <c r="Q265">
        <v>1030755</v>
      </c>
      <c r="R265" s="11">
        <v>1905856</v>
      </c>
      <c r="S265">
        <v>2992393</v>
      </c>
      <c r="T265" s="11">
        <v>5301528</v>
      </c>
      <c r="U265" s="8">
        <v>8046456</v>
      </c>
      <c r="V265" s="8">
        <v>9684895</v>
      </c>
      <c r="W265" s="8">
        <v>11555906</v>
      </c>
    </row>
    <row r="266" spans="9:24" x14ac:dyDescent="0.25">
      <c r="I266" s="11">
        <v>2</v>
      </c>
      <c r="J266" s="11">
        <v>37846</v>
      </c>
      <c r="K266">
        <v>61985</v>
      </c>
      <c r="L266" s="11">
        <v>83358</v>
      </c>
      <c r="M266">
        <v>136256</v>
      </c>
      <c r="N266" s="11">
        <v>223683</v>
      </c>
      <c r="O266">
        <v>389530</v>
      </c>
      <c r="P266" s="11">
        <v>665204</v>
      </c>
      <c r="Q266">
        <v>1096295</v>
      </c>
      <c r="R266" s="11">
        <v>1891515</v>
      </c>
      <c r="S266">
        <v>2982991</v>
      </c>
      <c r="T266" s="11">
        <v>5166813</v>
      </c>
      <c r="U266" s="8">
        <v>7476500</v>
      </c>
      <c r="V266" s="8">
        <v>9567561</v>
      </c>
      <c r="W266" s="8">
        <v>11749170</v>
      </c>
    </row>
    <row r="267" spans="9:24" x14ac:dyDescent="0.25">
      <c r="I267" s="11">
        <v>3</v>
      </c>
      <c r="J267" s="11">
        <v>41362</v>
      </c>
      <c r="K267">
        <v>57560</v>
      </c>
      <c r="L267" s="11">
        <v>130567</v>
      </c>
      <c r="M267">
        <v>136335</v>
      </c>
      <c r="N267" s="11">
        <v>245609</v>
      </c>
      <c r="O267">
        <v>387160</v>
      </c>
      <c r="P267" s="11">
        <v>651891</v>
      </c>
      <c r="Q267">
        <v>1051416</v>
      </c>
      <c r="R267" s="11">
        <v>1882705</v>
      </c>
      <c r="S267">
        <v>2981371</v>
      </c>
      <c r="T267" s="11">
        <v>5308876</v>
      </c>
      <c r="U267" s="8">
        <v>7450268</v>
      </c>
      <c r="V267" s="8">
        <v>9456509</v>
      </c>
      <c r="W267" s="8">
        <v>11876538</v>
      </c>
    </row>
    <row r="268" spans="9:24" x14ac:dyDescent="0.25">
      <c r="I268" s="11">
        <v>4</v>
      </c>
      <c r="J268" s="11">
        <v>38005</v>
      </c>
      <c r="K268">
        <v>62064</v>
      </c>
      <c r="L268" s="11">
        <v>121205</v>
      </c>
      <c r="M268">
        <v>166755</v>
      </c>
      <c r="N268" s="11">
        <v>229530</v>
      </c>
      <c r="O268">
        <v>395575</v>
      </c>
      <c r="P268" s="11">
        <v>704513</v>
      </c>
      <c r="Q268">
        <v>1103011</v>
      </c>
      <c r="R268" s="11">
        <v>1918103</v>
      </c>
      <c r="S268">
        <v>3125332</v>
      </c>
      <c r="T268" s="11">
        <v>5612639</v>
      </c>
      <c r="U268" s="8">
        <v>7602141</v>
      </c>
      <c r="V268" s="8">
        <v>9641793</v>
      </c>
      <c r="W268" s="8">
        <v>11295995</v>
      </c>
    </row>
    <row r="269" spans="9:24" x14ac:dyDescent="0.25">
      <c r="I269" s="11">
        <v>5</v>
      </c>
      <c r="J269" s="11">
        <v>38241</v>
      </c>
      <c r="K269">
        <v>62419</v>
      </c>
      <c r="L269" s="11">
        <v>98962</v>
      </c>
      <c r="M269">
        <v>154666</v>
      </c>
      <c r="N269" s="11">
        <v>218271</v>
      </c>
      <c r="O269">
        <v>395180</v>
      </c>
      <c r="P269" s="11">
        <v>683101</v>
      </c>
      <c r="Q269">
        <v>1071723</v>
      </c>
      <c r="R269" s="11">
        <v>1966774</v>
      </c>
      <c r="S269">
        <v>3104275</v>
      </c>
      <c r="T269" s="11">
        <v>5196995</v>
      </c>
      <c r="U269" s="8">
        <v>7488194</v>
      </c>
      <c r="V269" s="8">
        <v>9712233</v>
      </c>
      <c r="W269" s="8">
        <v>11780143</v>
      </c>
    </row>
    <row r="270" spans="9:24" x14ac:dyDescent="0.25">
      <c r="I270" s="11">
        <v>6</v>
      </c>
      <c r="J270" s="11">
        <v>40217</v>
      </c>
      <c r="K270">
        <v>61342</v>
      </c>
      <c r="L270" s="11">
        <v>114133</v>
      </c>
      <c r="M270">
        <v>171614</v>
      </c>
      <c r="N270" s="11">
        <v>270656</v>
      </c>
      <c r="O270">
        <v>401777</v>
      </c>
      <c r="P270" s="11">
        <v>653234</v>
      </c>
      <c r="Q270">
        <v>1023565</v>
      </c>
      <c r="R270" s="11">
        <v>1851100</v>
      </c>
      <c r="S270">
        <v>3203672</v>
      </c>
      <c r="T270" s="11">
        <v>5503800</v>
      </c>
      <c r="U270" s="8">
        <v>7820954</v>
      </c>
      <c r="V270" s="8">
        <v>9249616</v>
      </c>
      <c r="W270" s="8">
        <v>11523985</v>
      </c>
    </row>
    <row r="271" spans="9:24" x14ac:dyDescent="0.25">
      <c r="I271" s="11">
        <v>7</v>
      </c>
      <c r="J271" s="11">
        <v>39466</v>
      </c>
      <c r="K271">
        <v>73994</v>
      </c>
      <c r="L271" s="11">
        <v>109905</v>
      </c>
      <c r="M271">
        <v>145817</v>
      </c>
      <c r="N271" s="11">
        <v>229056</v>
      </c>
      <c r="O271">
        <v>388227</v>
      </c>
      <c r="P271" s="11">
        <v>690093</v>
      </c>
      <c r="Q271">
        <v>1052206</v>
      </c>
      <c r="R271" s="11">
        <v>1902458</v>
      </c>
      <c r="S271">
        <v>3010408</v>
      </c>
      <c r="T271" s="11">
        <v>5092146</v>
      </c>
      <c r="U271" s="8">
        <v>8250900</v>
      </c>
      <c r="V271" s="8">
        <v>9757981</v>
      </c>
      <c r="W271" s="8">
        <v>11809457</v>
      </c>
    </row>
    <row r="272" spans="9:24" x14ac:dyDescent="0.25">
      <c r="I272" s="11">
        <v>8</v>
      </c>
      <c r="J272" s="11">
        <v>38676</v>
      </c>
      <c r="K272">
        <v>58706</v>
      </c>
      <c r="L272" s="11">
        <v>89402</v>
      </c>
      <c r="M272">
        <v>170982</v>
      </c>
      <c r="N272" s="11">
        <v>224197</v>
      </c>
      <c r="O272">
        <v>378231</v>
      </c>
      <c r="P272" s="11">
        <v>661530</v>
      </c>
      <c r="Q272">
        <v>1088789</v>
      </c>
      <c r="R272" s="11">
        <v>1852838</v>
      </c>
      <c r="S272">
        <v>3015465</v>
      </c>
      <c r="T272" s="11">
        <v>5360490</v>
      </c>
      <c r="U272" s="8">
        <v>7814673</v>
      </c>
      <c r="V272" s="8">
        <v>9736806</v>
      </c>
      <c r="W272" s="8">
        <v>12148933</v>
      </c>
    </row>
    <row r="273" spans="9:23" x14ac:dyDescent="0.25">
      <c r="I273" s="11">
        <v>9</v>
      </c>
      <c r="J273" s="11">
        <v>38518</v>
      </c>
      <c r="K273">
        <v>64632</v>
      </c>
      <c r="L273" s="11">
        <v>91851</v>
      </c>
      <c r="M273">
        <v>172562</v>
      </c>
      <c r="N273" s="11">
        <v>245254</v>
      </c>
      <c r="O273">
        <v>384829</v>
      </c>
      <c r="P273" s="11">
        <v>651970</v>
      </c>
      <c r="Q273">
        <v>1081797</v>
      </c>
      <c r="R273" s="11">
        <v>1940898</v>
      </c>
      <c r="S273">
        <v>3005275</v>
      </c>
      <c r="T273" s="11">
        <v>5268343</v>
      </c>
      <c r="U273" s="8">
        <v>7526159</v>
      </c>
      <c r="V273" s="8">
        <v>9846672</v>
      </c>
      <c r="W273" s="8">
        <v>11926355</v>
      </c>
    </row>
    <row r="274" spans="9:23" x14ac:dyDescent="0.25">
      <c r="I274" s="11">
        <v>10</v>
      </c>
      <c r="J274" s="11">
        <v>37965</v>
      </c>
      <c r="K274">
        <v>62854</v>
      </c>
      <c r="L274" s="11">
        <v>125706</v>
      </c>
      <c r="M274">
        <v>165096</v>
      </c>
      <c r="N274" s="11">
        <v>233520</v>
      </c>
      <c r="O274">
        <v>386962</v>
      </c>
      <c r="P274" s="11">
        <v>677807</v>
      </c>
      <c r="Q274">
        <v>1033007</v>
      </c>
      <c r="R274" s="11">
        <v>1906014</v>
      </c>
      <c r="S274">
        <v>3161677</v>
      </c>
      <c r="T274" s="11">
        <v>5217775</v>
      </c>
      <c r="U274" s="8">
        <v>7484125</v>
      </c>
      <c r="V274" s="8">
        <v>9827551</v>
      </c>
      <c r="W274" s="8">
        <v>11900716</v>
      </c>
    </row>
    <row r="275" spans="9:23" x14ac:dyDescent="0.25">
      <c r="I275" s="11">
        <v>11</v>
      </c>
      <c r="J275" s="11">
        <v>38439</v>
      </c>
      <c r="K275">
        <v>61985</v>
      </c>
      <c r="L275" s="11">
        <v>104138</v>
      </c>
      <c r="M275">
        <v>152059</v>
      </c>
      <c r="N275" s="11">
        <v>250508</v>
      </c>
      <c r="O275">
        <v>375466</v>
      </c>
      <c r="P275" s="11">
        <v>708622</v>
      </c>
      <c r="Q275">
        <v>1145678</v>
      </c>
      <c r="R275" s="11">
        <v>1947456</v>
      </c>
      <c r="S275">
        <v>3038813</v>
      </c>
      <c r="T275" s="11">
        <v>5225913</v>
      </c>
      <c r="U275" s="8"/>
      <c r="V275" s="8"/>
      <c r="W275" s="8"/>
    </row>
    <row r="276" spans="9:23" x14ac:dyDescent="0.25">
      <c r="I276" s="11">
        <v>12</v>
      </c>
      <c r="J276" s="11">
        <v>41797</v>
      </c>
      <c r="K276">
        <v>64908</v>
      </c>
      <c r="L276" s="11">
        <v>84661</v>
      </c>
      <c r="M276">
        <v>186350</v>
      </c>
      <c r="N276" s="11">
        <v>226607</v>
      </c>
      <c r="O276">
        <v>373175</v>
      </c>
      <c r="P276" s="11">
        <v>652365</v>
      </c>
      <c r="Q276">
        <v>1088631</v>
      </c>
      <c r="R276" s="11">
        <v>1900680</v>
      </c>
      <c r="S276">
        <v>2990537</v>
      </c>
      <c r="T276" s="11">
        <v>5148837</v>
      </c>
      <c r="U276" s="8"/>
      <c r="V276" s="8"/>
      <c r="W276" s="8"/>
    </row>
    <row r="277" spans="9:23" x14ac:dyDescent="0.25">
      <c r="I277" s="11">
        <v>13</v>
      </c>
      <c r="J277" s="11">
        <v>37056</v>
      </c>
      <c r="K277">
        <v>58389</v>
      </c>
      <c r="L277" s="11">
        <v>103980</v>
      </c>
      <c r="M277">
        <v>188049</v>
      </c>
      <c r="N277" s="11">
        <v>209540</v>
      </c>
      <c r="O277">
        <v>378666</v>
      </c>
      <c r="P277" s="11">
        <v>665125</v>
      </c>
      <c r="Q277">
        <v>1077806</v>
      </c>
      <c r="R277" s="11">
        <v>1845135</v>
      </c>
      <c r="S277">
        <v>3026013</v>
      </c>
      <c r="T277" s="11">
        <v>5328195</v>
      </c>
      <c r="U277" s="8"/>
      <c r="V277" s="8"/>
      <c r="W277" s="8"/>
    </row>
    <row r="278" spans="9:23" x14ac:dyDescent="0.25">
      <c r="I278" s="11">
        <v>14</v>
      </c>
      <c r="J278" s="11">
        <v>38913</v>
      </c>
      <c r="K278">
        <v>56138</v>
      </c>
      <c r="L278" s="11">
        <v>115555</v>
      </c>
      <c r="M278">
        <v>155456</v>
      </c>
      <c r="N278" s="11">
        <v>259871</v>
      </c>
      <c r="O278">
        <v>374281</v>
      </c>
      <c r="P278" s="11">
        <v>676819</v>
      </c>
      <c r="Q278">
        <v>1000730</v>
      </c>
      <c r="R278" s="11">
        <v>1905460</v>
      </c>
      <c r="S278">
        <v>3137776</v>
      </c>
      <c r="T278" s="11">
        <v>5334715</v>
      </c>
      <c r="U278" s="8"/>
      <c r="V278" s="8"/>
      <c r="W278" s="8"/>
    </row>
    <row r="279" spans="9:23" x14ac:dyDescent="0.25">
      <c r="I279" s="11">
        <v>15</v>
      </c>
      <c r="J279" s="11">
        <v>36898</v>
      </c>
      <c r="K279">
        <v>64632</v>
      </c>
      <c r="L279" s="11">
        <v>115160</v>
      </c>
      <c r="M279">
        <v>187219</v>
      </c>
      <c r="N279" s="11">
        <v>227594</v>
      </c>
      <c r="O279">
        <v>403346</v>
      </c>
      <c r="P279" s="11">
        <v>703051</v>
      </c>
      <c r="Q279">
        <v>1008276</v>
      </c>
      <c r="R279" s="11">
        <v>1865441</v>
      </c>
      <c r="S279">
        <v>2950477</v>
      </c>
      <c r="T279" s="11">
        <v>5480728</v>
      </c>
      <c r="U279" s="8"/>
      <c r="V279" s="8"/>
      <c r="W279" s="8"/>
    </row>
    <row r="280" spans="9:23" x14ac:dyDescent="0.25">
      <c r="I280" s="11">
        <v>16</v>
      </c>
      <c r="J280" s="11">
        <v>37570</v>
      </c>
      <c r="K280">
        <v>52740</v>
      </c>
      <c r="L280" s="11">
        <v>120572</v>
      </c>
      <c r="M280">
        <v>176276</v>
      </c>
      <c r="N280" s="11">
        <v>241027</v>
      </c>
      <c r="O280">
        <v>397906</v>
      </c>
      <c r="P280" s="11">
        <v>670696</v>
      </c>
      <c r="Q280">
        <v>1029609</v>
      </c>
      <c r="R280" s="11">
        <v>1925293</v>
      </c>
      <c r="S280">
        <v>3083179</v>
      </c>
      <c r="T280" s="11">
        <v>5308955</v>
      </c>
      <c r="U280" s="8"/>
      <c r="V280" s="8"/>
      <c r="W280" s="8"/>
    </row>
    <row r="281" spans="9:23" x14ac:dyDescent="0.25">
      <c r="I281" s="11">
        <v>17</v>
      </c>
      <c r="J281" s="11">
        <v>37847</v>
      </c>
      <c r="K281">
        <v>50291</v>
      </c>
      <c r="L281" s="11">
        <v>126893</v>
      </c>
      <c r="M281">
        <v>154271</v>
      </c>
      <c r="N281" s="11">
        <v>219496</v>
      </c>
      <c r="O281">
        <v>384513</v>
      </c>
      <c r="P281" s="11">
        <v>666429</v>
      </c>
      <c r="Q281">
        <v>1112556</v>
      </c>
      <c r="R281" s="11">
        <v>1872434</v>
      </c>
      <c r="S281">
        <v>3080058</v>
      </c>
      <c r="T281" s="11">
        <v>5051336</v>
      </c>
      <c r="U281" s="8"/>
      <c r="V281" s="8"/>
      <c r="W281" s="8"/>
    </row>
    <row r="282" spans="9:23" x14ac:dyDescent="0.25">
      <c r="I282" s="11">
        <v>18</v>
      </c>
      <c r="J282" s="11">
        <v>38795</v>
      </c>
      <c r="K282">
        <v>50212</v>
      </c>
      <c r="L282" s="11">
        <v>118913</v>
      </c>
      <c r="M282">
        <v>151387</v>
      </c>
      <c r="N282" s="11">
        <v>214083</v>
      </c>
      <c r="O282">
        <v>420148</v>
      </c>
      <c r="P282" s="11">
        <v>701945</v>
      </c>
      <c r="Q282">
        <v>1007723</v>
      </c>
      <c r="R282" s="11">
        <v>1993599</v>
      </c>
      <c r="S282">
        <v>3050428</v>
      </c>
      <c r="T282" s="11">
        <v>5195612</v>
      </c>
      <c r="U282" s="8"/>
      <c r="V282" s="8"/>
      <c r="W282" s="8"/>
    </row>
    <row r="283" spans="9:23" x14ac:dyDescent="0.25">
      <c r="I283" s="11">
        <v>19</v>
      </c>
      <c r="J283" s="11">
        <v>38795</v>
      </c>
      <c r="K283">
        <v>56298</v>
      </c>
      <c r="L283" s="11">
        <v>92642</v>
      </c>
      <c r="M283">
        <v>170311</v>
      </c>
      <c r="N283" s="11">
        <v>229609</v>
      </c>
      <c r="O283">
        <v>396168</v>
      </c>
      <c r="P283" s="11">
        <v>700681</v>
      </c>
      <c r="Q283">
        <v>1017757</v>
      </c>
      <c r="R283" s="11">
        <v>2100976</v>
      </c>
      <c r="S283">
        <v>2954546</v>
      </c>
      <c r="T283" s="11">
        <v>5266407</v>
      </c>
      <c r="U283" s="8"/>
      <c r="V283" s="8"/>
      <c r="W283" s="8"/>
    </row>
    <row r="284" spans="9:23" x14ac:dyDescent="0.25">
      <c r="I284" s="11">
        <v>20</v>
      </c>
      <c r="J284" s="11">
        <v>38044</v>
      </c>
      <c r="K284">
        <v>60286</v>
      </c>
      <c r="L284" s="11">
        <v>124641</v>
      </c>
      <c r="M284">
        <v>135822</v>
      </c>
      <c r="N284" s="11">
        <v>220721</v>
      </c>
      <c r="O284">
        <v>371792</v>
      </c>
      <c r="P284" s="11">
        <v>694715</v>
      </c>
      <c r="Q284">
        <v>1011357</v>
      </c>
      <c r="R284" s="11">
        <v>1925964</v>
      </c>
      <c r="S284">
        <v>3146467</v>
      </c>
      <c r="T284" s="11">
        <v>5267948</v>
      </c>
      <c r="U284" s="8"/>
      <c r="V284" s="8"/>
      <c r="W284" s="8"/>
    </row>
    <row r="285" spans="9:23" x14ac:dyDescent="0.25">
      <c r="I285" s="10" t="s">
        <v>18</v>
      </c>
      <c r="J285" s="10">
        <f t="shared" ref="J285:Q285" si="71">AVERAGE(J265:J284)</f>
        <v>38636.550000000003</v>
      </c>
      <c r="K285" s="14">
        <f t="shared" si="71"/>
        <v>60291.5</v>
      </c>
      <c r="L285" s="10">
        <f t="shared" si="71"/>
        <v>108487.25</v>
      </c>
      <c r="M285" s="14">
        <f t="shared" si="71"/>
        <v>161895.75</v>
      </c>
      <c r="N285" s="10">
        <f t="shared" si="71"/>
        <v>232155.4</v>
      </c>
      <c r="O285" s="14">
        <f t="shared" si="71"/>
        <v>388747.55</v>
      </c>
      <c r="P285" s="10">
        <f t="shared" si="71"/>
        <v>679104.55</v>
      </c>
      <c r="Q285" s="14">
        <f t="shared" si="71"/>
        <v>1056634.3500000001</v>
      </c>
      <c r="R285" s="10">
        <f>AVERAGE(R265:R284)</f>
        <v>1915034.95</v>
      </c>
      <c r="S285" s="14">
        <f t="shared" ref="S285:W285" si="72">AVERAGE(S265:S284)</f>
        <v>3052057.65</v>
      </c>
      <c r="T285" s="10">
        <f t="shared" si="72"/>
        <v>5281902.55</v>
      </c>
      <c r="U285" s="15">
        <f>AVERAGE(U265:U284)</f>
        <v>7696037</v>
      </c>
      <c r="V285" s="15">
        <f>AVERAGE(V265:V284)</f>
        <v>9648161.6999999993</v>
      </c>
      <c r="W285" s="15">
        <f t="shared" si="72"/>
        <v>11756719.800000001</v>
      </c>
    </row>
    <row r="287" spans="9:23" x14ac:dyDescent="0.25">
      <c r="I287" s="27" t="s">
        <v>47</v>
      </c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</row>
    <row r="288" spans="9:23" x14ac:dyDescent="0.25"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</row>
    <row r="289" spans="9:23" x14ac:dyDescent="0.25">
      <c r="I289" s="12"/>
      <c r="J289" s="26" t="s">
        <v>16</v>
      </c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</row>
    <row r="290" spans="9:23" x14ac:dyDescent="0.25">
      <c r="I290" s="16"/>
      <c r="J290" s="10">
        <v>10</v>
      </c>
      <c r="K290" s="6">
        <v>20</v>
      </c>
      <c r="L290" s="10">
        <v>50</v>
      </c>
      <c r="M290" s="6">
        <v>100</v>
      </c>
      <c r="N290" s="17">
        <v>200</v>
      </c>
      <c r="O290" s="7">
        <v>500</v>
      </c>
      <c r="P290" s="17">
        <v>1000</v>
      </c>
      <c r="Q290" s="7">
        <v>2000</v>
      </c>
      <c r="R290" s="17">
        <v>3000</v>
      </c>
      <c r="S290" s="7">
        <v>3500</v>
      </c>
      <c r="T290" s="17">
        <v>20000</v>
      </c>
      <c r="U290" s="13">
        <v>30000</v>
      </c>
      <c r="V290" s="13">
        <v>40000</v>
      </c>
      <c r="W290" s="13">
        <v>50000</v>
      </c>
    </row>
    <row r="291" spans="9:23" x14ac:dyDescent="0.25">
      <c r="I291" s="11">
        <v>1</v>
      </c>
      <c r="J291" s="11">
        <v>53017</v>
      </c>
      <c r="K291">
        <v>115792</v>
      </c>
      <c r="L291" s="11">
        <v>285985</v>
      </c>
      <c r="M291" s="22">
        <v>588641</v>
      </c>
      <c r="N291" s="11">
        <v>2155930</v>
      </c>
      <c r="O291" s="23">
        <v>21725147</v>
      </c>
      <c r="P291" s="11">
        <v>181852254</v>
      </c>
      <c r="Q291" s="23">
        <v>1892950007</v>
      </c>
      <c r="R291" s="11">
        <v>6708463838</v>
      </c>
      <c r="S291" s="23">
        <v>10627311752</v>
      </c>
      <c r="T291" s="11"/>
      <c r="U291" s="8"/>
      <c r="V291" s="8"/>
      <c r="W291" s="8"/>
    </row>
    <row r="292" spans="9:23" x14ac:dyDescent="0.25">
      <c r="I292" s="11">
        <v>2</v>
      </c>
      <c r="J292" s="11">
        <v>69451</v>
      </c>
      <c r="K292">
        <v>106745</v>
      </c>
      <c r="L292" s="11">
        <v>266311</v>
      </c>
      <c r="M292" s="22">
        <v>599703</v>
      </c>
      <c r="N292" s="11">
        <v>2154152</v>
      </c>
      <c r="O292" s="23">
        <v>22429976</v>
      </c>
      <c r="P292" s="11">
        <v>181123562</v>
      </c>
      <c r="R292" s="11"/>
      <c r="T292" s="11"/>
      <c r="U292" s="8"/>
      <c r="V292" s="8"/>
      <c r="W292" s="8"/>
    </row>
    <row r="293" spans="9:23" x14ac:dyDescent="0.25">
      <c r="I293" s="11">
        <v>3</v>
      </c>
      <c r="J293" s="11">
        <v>39229</v>
      </c>
      <c r="K293">
        <v>96355</v>
      </c>
      <c r="L293" s="11">
        <v>294320</v>
      </c>
      <c r="M293" s="22">
        <v>602824</v>
      </c>
      <c r="N293" s="11">
        <v>2225421</v>
      </c>
      <c r="O293" s="23">
        <v>22307112</v>
      </c>
      <c r="P293" s="11">
        <v>182740589</v>
      </c>
      <c r="R293" s="11"/>
      <c r="T293" s="11"/>
      <c r="U293" s="8"/>
      <c r="V293" s="8"/>
      <c r="W293" s="8"/>
    </row>
    <row r="294" spans="9:23" x14ac:dyDescent="0.25">
      <c r="I294" s="11">
        <v>4</v>
      </c>
      <c r="J294" s="11">
        <v>45274</v>
      </c>
      <c r="K294">
        <v>112513</v>
      </c>
      <c r="L294" s="11">
        <v>242528</v>
      </c>
      <c r="M294" s="22">
        <v>581254</v>
      </c>
      <c r="N294" s="11">
        <v>2201954</v>
      </c>
      <c r="O294" s="23">
        <v>22253462</v>
      </c>
      <c r="P294" s="11">
        <v>181438861</v>
      </c>
      <c r="R294" s="11"/>
      <c r="T294" s="11"/>
      <c r="U294" s="8"/>
      <c r="V294" s="8"/>
      <c r="W294" s="8"/>
    </row>
    <row r="295" spans="9:23" x14ac:dyDescent="0.25">
      <c r="I295" s="11">
        <v>5</v>
      </c>
      <c r="J295" s="11">
        <v>60325</v>
      </c>
      <c r="K295">
        <v>98646</v>
      </c>
      <c r="L295" s="11">
        <v>261886</v>
      </c>
      <c r="M295" s="22">
        <v>558458</v>
      </c>
      <c r="N295" s="11">
        <v>2246320</v>
      </c>
      <c r="O295" s="23">
        <v>22342983</v>
      </c>
      <c r="P295" s="11">
        <v>181652550</v>
      </c>
      <c r="R295" s="11"/>
      <c r="T295" s="11"/>
      <c r="U295" s="8"/>
      <c r="V295" s="8"/>
      <c r="W295" s="8"/>
    </row>
    <row r="296" spans="9:23" x14ac:dyDescent="0.25">
      <c r="I296" s="11">
        <v>6</v>
      </c>
      <c r="J296" s="11">
        <v>52069</v>
      </c>
      <c r="K296">
        <v>82014</v>
      </c>
      <c r="L296" s="11">
        <v>321659</v>
      </c>
      <c r="M296" s="22">
        <v>587891</v>
      </c>
      <c r="N296" s="11">
        <v>2167702</v>
      </c>
      <c r="O296" s="23">
        <v>22271556</v>
      </c>
      <c r="P296" s="11">
        <v>183558564</v>
      </c>
      <c r="R296" s="11"/>
      <c r="T296" s="11"/>
      <c r="U296" s="8"/>
      <c r="V296" s="8"/>
      <c r="W296" s="8"/>
    </row>
    <row r="297" spans="9:23" x14ac:dyDescent="0.25">
      <c r="I297" s="11">
        <v>7</v>
      </c>
      <c r="J297" s="11">
        <v>56533</v>
      </c>
      <c r="K297">
        <v>110854</v>
      </c>
      <c r="L297" s="11">
        <v>334696</v>
      </c>
      <c r="M297" s="22">
        <v>607644</v>
      </c>
      <c r="N297" s="11">
        <v>2168137</v>
      </c>
      <c r="O297" s="23">
        <v>22205976</v>
      </c>
      <c r="P297" s="11">
        <v>174465945</v>
      </c>
      <c r="R297" s="11"/>
      <c r="T297" s="11"/>
      <c r="U297" s="8"/>
      <c r="V297" s="8"/>
      <c r="W297" s="8"/>
    </row>
    <row r="298" spans="9:23" x14ac:dyDescent="0.25">
      <c r="I298" s="11">
        <v>8</v>
      </c>
      <c r="J298" s="11">
        <v>54597</v>
      </c>
      <c r="K298">
        <v>110893</v>
      </c>
      <c r="L298" s="11">
        <v>265244</v>
      </c>
      <c r="M298" s="22">
        <v>614201</v>
      </c>
      <c r="N298" s="11">
        <v>2169875</v>
      </c>
      <c r="O298" s="23">
        <v>22387309</v>
      </c>
      <c r="P298" s="11">
        <v>178194774</v>
      </c>
      <c r="R298" s="11"/>
      <c r="T298" s="11"/>
      <c r="U298" s="8"/>
      <c r="V298" s="8"/>
      <c r="W298" s="8"/>
    </row>
    <row r="299" spans="9:23" x14ac:dyDescent="0.25">
      <c r="I299" s="11">
        <v>9</v>
      </c>
      <c r="J299" s="11">
        <v>54241</v>
      </c>
      <c r="K299">
        <v>104493</v>
      </c>
      <c r="L299" s="11">
        <v>283259</v>
      </c>
      <c r="M299" s="22">
        <v>574064</v>
      </c>
      <c r="N299" s="11">
        <v>2189273</v>
      </c>
      <c r="O299" s="23">
        <v>22816543</v>
      </c>
      <c r="P299" s="11">
        <v>174650123</v>
      </c>
      <c r="R299" s="11"/>
      <c r="T299" s="11"/>
      <c r="U299" s="8"/>
      <c r="V299" s="8"/>
      <c r="W299" s="8"/>
    </row>
    <row r="300" spans="9:23" x14ac:dyDescent="0.25">
      <c r="I300" s="11">
        <v>10</v>
      </c>
      <c r="J300" s="11">
        <v>58350</v>
      </c>
      <c r="K300">
        <v>98291</v>
      </c>
      <c r="L300" s="11">
        <v>284009</v>
      </c>
      <c r="M300" s="22">
        <v>568217</v>
      </c>
      <c r="N300" s="11">
        <v>2130330</v>
      </c>
      <c r="O300" s="23">
        <v>22436692</v>
      </c>
      <c r="P300" s="11">
        <v>177035229</v>
      </c>
      <c r="R300" s="11"/>
      <c r="T300" s="11"/>
      <c r="U300" s="8"/>
      <c r="V300" s="8"/>
      <c r="W300" s="8"/>
    </row>
    <row r="301" spans="9:23" x14ac:dyDescent="0.25">
      <c r="I301" s="11">
        <v>11</v>
      </c>
      <c r="J301" s="11">
        <v>42350</v>
      </c>
      <c r="K301">
        <v>100068</v>
      </c>
      <c r="L301" s="11">
        <v>250666</v>
      </c>
      <c r="M301" s="22">
        <v>621313</v>
      </c>
      <c r="N301" s="11">
        <v>2172127</v>
      </c>
      <c r="O301" s="23">
        <v>22498440</v>
      </c>
      <c r="P301" s="11"/>
      <c r="R301" s="11"/>
      <c r="T301" s="11"/>
      <c r="U301" s="8"/>
      <c r="V301" s="8"/>
      <c r="W301" s="8"/>
    </row>
    <row r="302" spans="9:23" x14ac:dyDescent="0.25">
      <c r="I302" s="11">
        <v>12</v>
      </c>
      <c r="J302" s="11">
        <v>43259</v>
      </c>
      <c r="K302">
        <v>110143</v>
      </c>
      <c r="L302" s="11">
        <v>243278</v>
      </c>
      <c r="M302" s="22">
        <v>581372</v>
      </c>
      <c r="N302" s="11">
        <v>2318655</v>
      </c>
      <c r="O302" s="23">
        <v>22526213</v>
      </c>
      <c r="P302" s="11"/>
      <c r="R302" s="11"/>
      <c r="T302" s="11"/>
      <c r="U302" s="8"/>
      <c r="V302" s="8"/>
      <c r="W302" s="8"/>
    </row>
    <row r="303" spans="9:23" x14ac:dyDescent="0.25">
      <c r="I303" s="11">
        <v>13</v>
      </c>
      <c r="J303" s="11">
        <v>53293</v>
      </c>
      <c r="K303">
        <v>125195</v>
      </c>
      <c r="L303" s="11">
        <v>325214</v>
      </c>
      <c r="M303" s="22">
        <v>605984</v>
      </c>
      <c r="N303" s="11">
        <v>2134596</v>
      </c>
      <c r="O303" s="23">
        <v>22805679</v>
      </c>
      <c r="P303" s="11"/>
      <c r="R303" s="11"/>
      <c r="T303" s="11"/>
      <c r="U303" s="8"/>
      <c r="V303" s="8"/>
      <c r="W303" s="8"/>
    </row>
    <row r="304" spans="9:23" x14ac:dyDescent="0.25">
      <c r="I304" s="11">
        <v>14</v>
      </c>
      <c r="J304" s="11">
        <v>62380</v>
      </c>
      <c r="K304">
        <v>90034</v>
      </c>
      <c r="L304" s="11">
        <v>246953</v>
      </c>
      <c r="M304" s="22">
        <v>578251</v>
      </c>
      <c r="N304" s="11">
        <v>2135466</v>
      </c>
      <c r="O304" s="23">
        <v>22121551</v>
      </c>
      <c r="P304" s="11"/>
      <c r="R304" s="11"/>
      <c r="T304" s="11"/>
      <c r="U304" s="8"/>
      <c r="V304" s="8"/>
      <c r="W304" s="8"/>
    </row>
    <row r="305" spans="9:23" x14ac:dyDescent="0.25">
      <c r="I305" s="11">
        <v>15</v>
      </c>
      <c r="J305" s="11">
        <v>80592</v>
      </c>
      <c r="K305">
        <v>111209</v>
      </c>
      <c r="L305" s="11">
        <v>327782</v>
      </c>
      <c r="M305" s="22">
        <v>594014</v>
      </c>
      <c r="N305" s="11">
        <v>2157035</v>
      </c>
      <c r="O305" s="23">
        <v>22489709</v>
      </c>
      <c r="P305" s="11"/>
      <c r="R305" s="11"/>
      <c r="T305" s="11"/>
      <c r="U305" s="8"/>
      <c r="V305" s="8"/>
      <c r="W305" s="8"/>
    </row>
    <row r="306" spans="9:23" x14ac:dyDescent="0.25">
      <c r="I306" s="11">
        <v>16</v>
      </c>
      <c r="J306" s="11">
        <v>59970</v>
      </c>
      <c r="K306">
        <v>112631</v>
      </c>
      <c r="L306" s="11">
        <v>322172</v>
      </c>
      <c r="M306" s="22">
        <v>564859</v>
      </c>
      <c r="N306" s="11">
        <v>2210409</v>
      </c>
      <c r="O306" s="23">
        <v>22112860</v>
      </c>
      <c r="P306" s="11"/>
      <c r="R306" s="11"/>
      <c r="T306" s="11"/>
      <c r="U306" s="8"/>
      <c r="V306" s="8"/>
      <c r="W306" s="8"/>
    </row>
    <row r="307" spans="9:23" x14ac:dyDescent="0.25">
      <c r="I307" s="11">
        <v>17</v>
      </c>
      <c r="J307" s="11">
        <v>72335</v>
      </c>
      <c r="K307">
        <v>121560</v>
      </c>
      <c r="L307" s="11">
        <v>255920</v>
      </c>
      <c r="M307" s="22">
        <v>577619</v>
      </c>
      <c r="N307" s="11">
        <v>2221154</v>
      </c>
      <c r="O307" s="23">
        <v>22396633</v>
      </c>
      <c r="P307" s="11"/>
      <c r="R307" s="11"/>
      <c r="T307" s="11"/>
      <c r="U307" s="8"/>
      <c r="V307" s="8"/>
      <c r="W307" s="8"/>
    </row>
    <row r="308" spans="9:23" x14ac:dyDescent="0.25">
      <c r="I308" s="11">
        <v>18</v>
      </c>
      <c r="J308" s="11">
        <v>64750</v>
      </c>
      <c r="K308">
        <v>91496</v>
      </c>
      <c r="L308" s="11">
        <v>347535</v>
      </c>
      <c r="M308" s="22">
        <v>580780</v>
      </c>
      <c r="N308" s="11">
        <v>2162567</v>
      </c>
      <c r="O308" s="23">
        <v>22434164</v>
      </c>
      <c r="P308" s="11"/>
      <c r="R308" s="11"/>
      <c r="T308" s="11"/>
      <c r="U308" s="8"/>
      <c r="V308" s="8"/>
      <c r="W308" s="8"/>
    </row>
    <row r="309" spans="9:23" x14ac:dyDescent="0.25">
      <c r="I309" s="11">
        <v>19</v>
      </c>
      <c r="J309" s="11">
        <v>67832</v>
      </c>
      <c r="K309">
        <v>93352</v>
      </c>
      <c r="L309" s="11">
        <v>344380</v>
      </c>
      <c r="M309" s="22">
        <v>576159</v>
      </c>
      <c r="N309" s="11">
        <v>2155653</v>
      </c>
      <c r="O309" s="23">
        <v>22559043</v>
      </c>
      <c r="P309" s="11"/>
      <c r="R309" s="11"/>
      <c r="T309" s="11"/>
      <c r="U309" s="8"/>
      <c r="V309" s="8"/>
      <c r="W309" s="8"/>
    </row>
    <row r="310" spans="9:23" x14ac:dyDescent="0.25">
      <c r="I310" s="11">
        <v>20</v>
      </c>
      <c r="J310" s="11">
        <v>54004</v>
      </c>
      <c r="K310">
        <v>93787</v>
      </c>
      <c r="L310" s="11">
        <v>258014</v>
      </c>
      <c r="M310" s="22">
        <v>612345</v>
      </c>
      <c r="N310" s="11">
        <v>2166043</v>
      </c>
      <c r="O310" s="23">
        <v>22802321</v>
      </c>
      <c r="P310" s="11"/>
      <c r="R310" s="11"/>
      <c r="T310" s="11"/>
      <c r="U310" s="8"/>
      <c r="V310" s="8"/>
      <c r="W310" s="8"/>
    </row>
    <row r="311" spans="9:23" x14ac:dyDescent="0.25">
      <c r="I311" s="10" t="s">
        <v>18</v>
      </c>
      <c r="J311" s="10">
        <f t="shared" ref="J311:Q311" si="73">AVERAGE(J291:J310)</f>
        <v>57192.55</v>
      </c>
      <c r="K311" s="14">
        <f t="shared" si="73"/>
        <v>104303.55</v>
      </c>
      <c r="L311" s="10">
        <f t="shared" si="73"/>
        <v>288090.55</v>
      </c>
      <c r="M311" s="14">
        <f t="shared" si="73"/>
        <v>588779.65</v>
      </c>
      <c r="N311" s="10">
        <f t="shared" si="73"/>
        <v>2182139.9500000002</v>
      </c>
      <c r="O311" s="14">
        <f t="shared" si="73"/>
        <v>22396168.449999999</v>
      </c>
      <c r="P311" s="10">
        <f t="shared" si="73"/>
        <v>179671245.09999999</v>
      </c>
      <c r="Q311" s="14">
        <f t="shared" si="73"/>
        <v>1892950007</v>
      </c>
      <c r="R311" s="10">
        <f>AVERAGE(R291:R310)</f>
        <v>6708463838</v>
      </c>
      <c r="S311" s="14">
        <f t="shared" ref="S311:W311" si="74">AVERAGE(S291:S310)</f>
        <v>10627311752</v>
      </c>
      <c r="T311" s="10" t="e">
        <f t="shared" si="74"/>
        <v>#DIV/0!</v>
      </c>
      <c r="U311" s="15" t="e">
        <f>AVERAGE(U291:U310)</f>
        <v>#DIV/0!</v>
      </c>
      <c r="V311" s="15" t="e">
        <f>AVERAGE(V291:V310)</f>
        <v>#DIV/0!</v>
      </c>
      <c r="W311" s="15" t="e">
        <f t="shared" si="74"/>
        <v>#DIV/0!</v>
      </c>
    </row>
    <row r="313" spans="9:23" x14ac:dyDescent="0.25">
      <c r="I313" s="28" t="s">
        <v>17</v>
      </c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30"/>
    </row>
    <row r="314" spans="9:23" x14ac:dyDescent="0.25">
      <c r="I314" s="31" t="s">
        <v>49</v>
      </c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3"/>
    </row>
  </sheetData>
  <mergeCells count="29">
    <mergeCell ref="A31:C32"/>
    <mergeCell ref="I1:W2"/>
    <mergeCell ref="J3:W3"/>
    <mergeCell ref="I313:W313"/>
    <mergeCell ref="I314:W314"/>
    <mergeCell ref="A1:C2"/>
    <mergeCell ref="A16:C17"/>
    <mergeCell ref="I27:W28"/>
    <mergeCell ref="J29:W29"/>
    <mergeCell ref="I53:W54"/>
    <mergeCell ref="J55:W55"/>
    <mergeCell ref="I79:W80"/>
    <mergeCell ref="J81:W81"/>
    <mergeCell ref="I105:W106"/>
    <mergeCell ref="J107:W107"/>
    <mergeCell ref="I131:W132"/>
    <mergeCell ref="J133:W133"/>
    <mergeCell ref="I157:W158"/>
    <mergeCell ref="J159:W159"/>
    <mergeCell ref="I183:W184"/>
    <mergeCell ref="J185:W185"/>
    <mergeCell ref="J263:W263"/>
    <mergeCell ref="I287:W288"/>
    <mergeCell ref="J289:W289"/>
    <mergeCell ref="I209:W210"/>
    <mergeCell ref="J211:W211"/>
    <mergeCell ref="I235:W236"/>
    <mergeCell ref="J237:W237"/>
    <mergeCell ref="I261:W2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2017-02-02T21:05:15Z</dcterms:created>
  <dcterms:modified xsi:type="dcterms:W3CDTF">2017-02-18T00:59:51Z</dcterms:modified>
</cp:coreProperties>
</file>